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p-my.sharepoint.com/personal/arturo_rodriguez_herrera_hp_com1/Documents/bootcamp/excel/Crowdfunding Analysis/"/>
    </mc:Choice>
  </mc:AlternateContent>
  <xr:revisionPtr revIDLastSave="4" documentId="8_{78CFFCF3-A2EC-4AA5-9C6C-E546CF2CE126}" xr6:coauthVersionLast="47" xr6:coauthVersionMax="47" xr10:uidLastSave="{F18FCFBB-92A4-4D00-9262-B8CC8F53F8BE}"/>
  <bookViews>
    <workbookView xWindow="-26760" yWindow="-120" windowWidth="26880" windowHeight="16440" activeTab="1" xr2:uid="{00000000-000D-0000-FFFF-FFFF00000000}"/>
  </bookViews>
  <sheets>
    <sheet name="Original file" sheetId="7" r:id="rId1"/>
    <sheet name="Theater Outcomes by launch date" sheetId="6" r:id="rId2"/>
    <sheet name="Kickstarter" sheetId="1" r:id="rId3"/>
    <sheet name="outcomes based on goals" sheetId="8" r:id="rId4"/>
  </sheets>
  <definedNames>
    <definedName name="_xlnm._FilterDatabase" localSheetId="2" hidden="1">Kickstarter!$A$1:$T$4115</definedName>
    <definedName name="_xlnm._FilterDatabase" localSheetId="0" hidden="1">'Original file'!$A$1:$T$4115</definedName>
  </definedNames>
  <calcPr calcId="19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4115" i="7"/>
  <c r="L4115" i="7"/>
  <c r="K4115" i="7"/>
  <c r="M4115" i="7" s="1"/>
  <c r="T4114" i="7"/>
  <c r="L4114" i="7"/>
  <c r="K4114" i="7"/>
  <c r="M4114" i="7" s="1"/>
  <c r="T4113" i="7"/>
  <c r="M4113" i="7"/>
  <c r="L4113" i="7"/>
  <c r="K4113" i="7"/>
  <c r="T4112" i="7"/>
  <c r="L4112" i="7"/>
  <c r="K4112" i="7"/>
  <c r="M4112" i="7" s="1"/>
  <c r="T4111" i="7"/>
  <c r="L4111" i="7"/>
  <c r="K4111" i="7"/>
  <c r="M4111" i="7" s="1"/>
  <c r="T4110" i="7"/>
  <c r="L4110" i="7"/>
  <c r="K4110" i="7"/>
  <c r="M4110" i="7" s="1"/>
  <c r="T4109" i="7"/>
  <c r="L4109" i="7"/>
  <c r="K4109" i="7"/>
  <c r="M4109" i="7" s="1"/>
  <c r="T4108" i="7"/>
  <c r="L4108" i="7"/>
  <c r="K4108" i="7"/>
  <c r="M4108" i="7" s="1"/>
  <c r="T4107" i="7"/>
  <c r="M4107" i="7"/>
  <c r="L4107" i="7"/>
  <c r="K4107" i="7"/>
  <c r="T4106" i="7"/>
  <c r="L4106" i="7"/>
  <c r="K4106" i="7"/>
  <c r="M4106" i="7" s="1"/>
  <c r="T4105" i="7"/>
  <c r="M4105" i="7"/>
  <c r="L4105" i="7"/>
  <c r="K4105" i="7"/>
  <c r="T4104" i="7"/>
  <c r="L4104" i="7"/>
  <c r="K4104" i="7"/>
  <c r="M4104" i="7" s="1"/>
  <c r="T4103" i="7"/>
  <c r="L4103" i="7"/>
  <c r="K4103" i="7"/>
  <c r="M4103" i="7" s="1"/>
  <c r="T4102" i="7"/>
  <c r="L4102" i="7"/>
  <c r="K4102" i="7"/>
  <c r="M4102" i="7" s="1"/>
  <c r="T4101" i="7"/>
  <c r="L4101" i="7"/>
  <c r="K4101" i="7"/>
  <c r="M4101" i="7" s="1"/>
  <c r="T4100" i="7"/>
  <c r="L4100" i="7"/>
  <c r="K4100" i="7"/>
  <c r="M4100" i="7" s="1"/>
  <c r="T4099" i="7"/>
  <c r="M4099" i="7"/>
  <c r="L4099" i="7"/>
  <c r="K4099" i="7"/>
  <c r="T4098" i="7"/>
  <c r="L4098" i="7"/>
  <c r="K4098" i="7"/>
  <c r="M4098" i="7" s="1"/>
  <c r="T4097" i="7"/>
  <c r="M4097" i="7"/>
  <c r="L4097" i="7"/>
  <c r="K4097" i="7"/>
  <c r="T4096" i="7"/>
  <c r="L4096" i="7"/>
  <c r="K4096" i="7"/>
  <c r="M4096" i="7" s="1"/>
  <c r="T4095" i="7"/>
  <c r="L4095" i="7"/>
  <c r="K4095" i="7"/>
  <c r="M4095" i="7" s="1"/>
  <c r="T4094" i="7"/>
  <c r="L4094" i="7"/>
  <c r="K4094" i="7"/>
  <c r="M4094" i="7" s="1"/>
  <c r="T4093" i="7"/>
  <c r="L4093" i="7"/>
  <c r="K4093" i="7"/>
  <c r="M4093" i="7" s="1"/>
  <c r="T4092" i="7"/>
  <c r="L4092" i="7"/>
  <c r="K4092" i="7"/>
  <c r="M4092" i="7" s="1"/>
  <c r="T4091" i="7"/>
  <c r="M4091" i="7"/>
  <c r="L4091" i="7"/>
  <c r="K4091" i="7"/>
  <c r="T4090" i="7"/>
  <c r="L4090" i="7"/>
  <c r="K4090" i="7"/>
  <c r="M4090" i="7" s="1"/>
  <c r="T4089" i="7"/>
  <c r="M4089" i="7"/>
  <c r="L4089" i="7"/>
  <c r="K4089" i="7"/>
  <c r="T4088" i="7"/>
  <c r="L4088" i="7"/>
  <c r="K4088" i="7"/>
  <c r="M4088" i="7" s="1"/>
  <c r="T4087" i="7"/>
  <c r="L4087" i="7"/>
  <c r="K4087" i="7"/>
  <c r="M4087" i="7" s="1"/>
  <c r="T4086" i="7"/>
  <c r="L4086" i="7"/>
  <c r="K4086" i="7"/>
  <c r="M4086" i="7" s="1"/>
  <c r="T4085" i="7"/>
  <c r="L4085" i="7"/>
  <c r="K4085" i="7"/>
  <c r="M4085" i="7" s="1"/>
  <c r="T4084" i="7"/>
  <c r="L4084" i="7"/>
  <c r="K4084" i="7"/>
  <c r="M4084" i="7" s="1"/>
  <c r="T4083" i="7"/>
  <c r="M4083" i="7"/>
  <c r="L4083" i="7"/>
  <c r="K4083" i="7"/>
  <c r="T4082" i="7"/>
  <c r="L4082" i="7"/>
  <c r="K4082" i="7"/>
  <c r="M4082" i="7" s="1"/>
  <c r="T4081" i="7"/>
  <c r="M4081" i="7"/>
  <c r="L4081" i="7"/>
  <c r="K4081" i="7"/>
  <c r="T4080" i="7"/>
  <c r="L4080" i="7"/>
  <c r="K4080" i="7"/>
  <c r="M4080" i="7" s="1"/>
  <c r="T4079" i="7"/>
  <c r="L4079" i="7"/>
  <c r="K4079" i="7"/>
  <c r="M4079" i="7" s="1"/>
  <c r="T4078" i="7"/>
  <c r="L4078" i="7"/>
  <c r="K4078" i="7"/>
  <c r="M4078" i="7" s="1"/>
  <c r="T4077" i="7"/>
  <c r="L4077" i="7"/>
  <c r="K4077" i="7"/>
  <c r="M4077" i="7" s="1"/>
  <c r="T4076" i="7"/>
  <c r="L4076" i="7"/>
  <c r="K4076" i="7"/>
  <c r="M4076" i="7" s="1"/>
  <c r="T4075" i="7"/>
  <c r="M4075" i="7"/>
  <c r="L4075" i="7"/>
  <c r="K4075" i="7"/>
  <c r="T4074" i="7"/>
  <c r="L4074" i="7"/>
  <c r="K4074" i="7"/>
  <c r="M4074" i="7" s="1"/>
  <c r="T4073" i="7"/>
  <c r="M4073" i="7"/>
  <c r="L4073" i="7"/>
  <c r="K4073" i="7"/>
  <c r="T4072" i="7"/>
  <c r="L4072" i="7"/>
  <c r="K4072" i="7"/>
  <c r="M4072" i="7" s="1"/>
  <c r="T4071" i="7"/>
  <c r="L4071" i="7"/>
  <c r="K4071" i="7"/>
  <c r="M4071" i="7" s="1"/>
  <c r="T4070" i="7"/>
  <c r="L4070" i="7"/>
  <c r="K4070" i="7"/>
  <c r="M4070" i="7" s="1"/>
  <c r="T4069" i="7"/>
  <c r="L4069" i="7"/>
  <c r="K4069" i="7"/>
  <c r="M4069" i="7" s="1"/>
  <c r="T4068" i="7"/>
  <c r="L4068" i="7"/>
  <c r="K4068" i="7"/>
  <c r="M4068" i="7" s="1"/>
  <c r="T4067" i="7"/>
  <c r="M4067" i="7"/>
  <c r="L4067" i="7"/>
  <c r="K4067" i="7"/>
  <c r="T4066" i="7"/>
  <c r="L4066" i="7"/>
  <c r="K4066" i="7"/>
  <c r="M4066" i="7" s="1"/>
  <c r="T4065" i="7"/>
  <c r="M4065" i="7"/>
  <c r="L4065" i="7"/>
  <c r="K4065" i="7"/>
  <c r="T4064" i="7"/>
  <c r="L4064" i="7"/>
  <c r="K4064" i="7"/>
  <c r="M4064" i="7" s="1"/>
  <c r="T4063" i="7"/>
  <c r="L4063" i="7"/>
  <c r="K4063" i="7"/>
  <c r="M4063" i="7" s="1"/>
  <c r="T4062" i="7"/>
  <c r="L4062" i="7"/>
  <c r="K4062" i="7"/>
  <c r="M4062" i="7" s="1"/>
  <c r="T4061" i="7"/>
  <c r="L4061" i="7"/>
  <c r="K4061" i="7"/>
  <c r="M4061" i="7" s="1"/>
  <c r="T4060" i="7"/>
  <c r="L4060" i="7"/>
  <c r="K4060" i="7"/>
  <c r="M4060" i="7" s="1"/>
  <c r="T4059" i="7"/>
  <c r="M4059" i="7"/>
  <c r="L4059" i="7"/>
  <c r="K4059" i="7"/>
  <c r="T4058" i="7"/>
  <c r="L4058" i="7"/>
  <c r="K4058" i="7"/>
  <c r="M4058" i="7" s="1"/>
  <c r="T4057" i="7"/>
  <c r="M4057" i="7"/>
  <c r="L4057" i="7"/>
  <c r="K4057" i="7"/>
  <c r="T4056" i="7"/>
  <c r="L4056" i="7"/>
  <c r="K4056" i="7"/>
  <c r="M4056" i="7" s="1"/>
  <c r="T4055" i="7"/>
  <c r="L4055" i="7"/>
  <c r="K4055" i="7"/>
  <c r="M4055" i="7" s="1"/>
  <c r="T4054" i="7"/>
  <c r="L4054" i="7"/>
  <c r="K4054" i="7"/>
  <c r="M4054" i="7" s="1"/>
  <c r="T4053" i="7"/>
  <c r="L4053" i="7"/>
  <c r="K4053" i="7"/>
  <c r="M4053" i="7" s="1"/>
  <c r="T4052" i="7"/>
  <c r="L4052" i="7"/>
  <c r="K4052" i="7"/>
  <c r="M4052" i="7" s="1"/>
  <c r="T4051" i="7"/>
  <c r="M4051" i="7"/>
  <c r="L4051" i="7"/>
  <c r="K4051" i="7"/>
  <c r="T4050" i="7"/>
  <c r="L4050" i="7"/>
  <c r="K4050" i="7"/>
  <c r="M4050" i="7" s="1"/>
  <c r="T4049" i="7"/>
  <c r="M4049" i="7"/>
  <c r="L4049" i="7"/>
  <c r="K4049" i="7"/>
  <c r="T4048" i="7"/>
  <c r="L4048" i="7"/>
  <c r="K4048" i="7"/>
  <c r="M4048" i="7" s="1"/>
  <c r="T4047" i="7"/>
  <c r="L4047" i="7"/>
  <c r="K4047" i="7"/>
  <c r="M4047" i="7" s="1"/>
  <c r="T4046" i="7"/>
  <c r="L4046" i="7"/>
  <c r="K4046" i="7"/>
  <c r="M4046" i="7" s="1"/>
  <c r="T4045" i="7"/>
  <c r="L4045" i="7"/>
  <c r="K4045" i="7"/>
  <c r="M4045" i="7" s="1"/>
  <c r="T4044" i="7"/>
  <c r="L4044" i="7"/>
  <c r="K4044" i="7"/>
  <c r="M4044" i="7" s="1"/>
  <c r="T4043" i="7"/>
  <c r="M4043" i="7"/>
  <c r="L4043" i="7"/>
  <c r="K4043" i="7"/>
  <c r="T4042" i="7"/>
  <c r="L4042" i="7"/>
  <c r="K4042" i="7"/>
  <c r="M4042" i="7" s="1"/>
  <c r="T4041" i="7"/>
  <c r="M4041" i="7"/>
  <c r="L4041" i="7"/>
  <c r="K4041" i="7"/>
  <c r="T4040" i="7"/>
  <c r="L4040" i="7"/>
  <c r="K4040" i="7"/>
  <c r="M4040" i="7" s="1"/>
  <c r="T4039" i="7"/>
  <c r="L4039" i="7"/>
  <c r="K4039" i="7"/>
  <c r="M4039" i="7" s="1"/>
  <c r="T4038" i="7"/>
  <c r="L4038" i="7"/>
  <c r="K4038" i="7"/>
  <c r="M4038" i="7" s="1"/>
  <c r="T4037" i="7"/>
  <c r="L4037" i="7"/>
  <c r="K4037" i="7"/>
  <c r="M4037" i="7" s="1"/>
  <c r="T4036" i="7"/>
  <c r="L4036" i="7"/>
  <c r="K4036" i="7"/>
  <c r="M4036" i="7" s="1"/>
  <c r="T4035" i="7"/>
  <c r="M4035" i="7"/>
  <c r="L4035" i="7"/>
  <c r="K4035" i="7"/>
  <c r="T4034" i="7"/>
  <c r="L4034" i="7"/>
  <c r="K4034" i="7"/>
  <c r="M4034" i="7" s="1"/>
  <c r="T4033" i="7"/>
  <c r="M4033" i="7"/>
  <c r="L4033" i="7"/>
  <c r="K4033" i="7"/>
  <c r="T4032" i="7"/>
  <c r="L4032" i="7"/>
  <c r="K4032" i="7"/>
  <c r="M4032" i="7" s="1"/>
  <c r="T4031" i="7"/>
  <c r="L4031" i="7"/>
  <c r="K4031" i="7"/>
  <c r="M4031" i="7" s="1"/>
  <c r="T4030" i="7"/>
  <c r="L4030" i="7"/>
  <c r="K4030" i="7"/>
  <c r="M4030" i="7" s="1"/>
  <c r="T4029" i="7"/>
  <c r="L4029" i="7"/>
  <c r="K4029" i="7"/>
  <c r="M4029" i="7" s="1"/>
  <c r="T4028" i="7"/>
  <c r="L4028" i="7"/>
  <c r="K4028" i="7"/>
  <c r="M4028" i="7" s="1"/>
  <c r="T4027" i="7"/>
  <c r="M4027" i="7"/>
  <c r="L4027" i="7"/>
  <c r="K4027" i="7"/>
  <c r="T4026" i="7"/>
  <c r="L4026" i="7"/>
  <c r="K4026" i="7"/>
  <c r="M4026" i="7" s="1"/>
  <c r="T4025" i="7"/>
  <c r="M4025" i="7"/>
  <c r="L4025" i="7"/>
  <c r="K4025" i="7"/>
  <c r="T4024" i="7"/>
  <c r="L4024" i="7"/>
  <c r="K4024" i="7"/>
  <c r="M4024" i="7" s="1"/>
  <c r="T4023" i="7"/>
  <c r="L4023" i="7"/>
  <c r="K4023" i="7"/>
  <c r="M4023" i="7" s="1"/>
  <c r="T4022" i="7"/>
  <c r="L4022" i="7"/>
  <c r="K4022" i="7"/>
  <c r="M4022" i="7" s="1"/>
  <c r="T4021" i="7"/>
  <c r="L4021" i="7"/>
  <c r="K4021" i="7"/>
  <c r="M4021" i="7" s="1"/>
  <c r="T4020" i="7"/>
  <c r="L4020" i="7"/>
  <c r="K4020" i="7"/>
  <c r="M4020" i="7" s="1"/>
  <c r="T4019" i="7"/>
  <c r="M4019" i="7"/>
  <c r="L4019" i="7"/>
  <c r="K4019" i="7"/>
  <c r="T4018" i="7"/>
  <c r="L4018" i="7"/>
  <c r="K4018" i="7"/>
  <c r="M4018" i="7" s="1"/>
  <c r="T4017" i="7"/>
  <c r="M4017" i="7"/>
  <c r="L4017" i="7"/>
  <c r="K4017" i="7"/>
  <c r="T4016" i="7"/>
  <c r="L4016" i="7"/>
  <c r="K4016" i="7"/>
  <c r="M4016" i="7" s="1"/>
  <c r="T4015" i="7"/>
  <c r="L4015" i="7"/>
  <c r="K4015" i="7"/>
  <c r="M4015" i="7" s="1"/>
  <c r="T4014" i="7"/>
  <c r="L4014" i="7"/>
  <c r="K4014" i="7"/>
  <c r="M4014" i="7" s="1"/>
  <c r="T4013" i="7"/>
  <c r="L4013" i="7"/>
  <c r="K4013" i="7"/>
  <c r="M4013" i="7" s="1"/>
  <c r="T4012" i="7"/>
  <c r="L4012" i="7"/>
  <c r="K4012" i="7"/>
  <c r="M4012" i="7" s="1"/>
  <c r="T4011" i="7"/>
  <c r="M4011" i="7"/>
  <c r="L4011" i="7"/>
  <c r="K4011" i="7"/>
  <c r="T4010" i="7"/>
  <c r="L4010" i="7"/>
  <c r="K4010" i="7"/>
  <c r="M4010" i="7" s="1"/>
  <c r="T4009" i="7"/>
  <c r="M4009" i="7"/>
  <c r="L4009" i="7"/>
  <c r="K4009" i="7"/>
  <c r="T4008" i="7"/>
  <c r="L4008" i="7"/>
  <c r="K4008" i="7"/>
  <c r="M4008" i="7" s="1"/>
  <c r="T4007" i="7"/>
  <c r="L4007" i="7"/>
  <c r="K4007" i="7"/>
  <c r="M4007" i="7" s="1"/>
  <c r="T4006" i="7"/>
  <c r="L4006" i="7"/>
  <c r="K4006" i="7"/>
  <c r="M4006" i="7" s="1"/>
  <c r="T4005" i="7"/>
  <c r="L4005" i="7"/>
  <c r="K4005" i="7"/>
  <c r="M4005" i="7" s="1"/>
  <c r="T4004" i="7"/>
  <c r="L4004" i="7"/>
  <c r="K4004" i="7"/>
  <c r="M4004" i="7" s="1"/>
  <c r="T4003" i="7"/>
  <c r="M4003" i="7"/>
  <c r="L4003" i="7"/>
  <c r="K4003" i="7"/>
  <c r="T4002" i="7"/>
  <c r="L4002" i="7"/>
  <c r="K4002" i="7"/>
  <c r="M4002" i="7" s="1"/>
  <c r="T4001" i="7"/>
  <c r="M4001" i="7"/>
  <c r="L4001" i="7"/>
  <c r="K4001" i="7"/>
  <c r="T4000" i="7"/>
  <c r="L4000" i="7"/>
  <c r="K4000" i="7"/>
  <c r="M4000" i="7" s="1"/>
  <c r="T3999" i="7"/>
  <c r="L3999" i="7"/>
  <c r="K3999" i="7"/>
  <c r="M3999" i="7" s="1"/>
  <c r="T3998" i="7"/>
  <c r="L3998" i="7"/>
  <c r="K3998" i="7"/>
  <c r="M3998" i="7" s="1"/>
  <c r="T3997" i="7"/>
  <c r="L3997" i="7"/>
  <c r="K3997" i="7"/>
  <c r="M3997" i="7" s="1"/>
  <c r="T3996" i="7"/>
  <c r="L3996" i="7"/>
  <c r="K3996" i="7"/>
  <c r="M3996" i="7" s="1"/>
  <c r="T3995" i="7"/>
  <c r="M3995" i="7"/>
  <c r="L3995" i="7"/>
  <c r="K3995" i="7"/>
  <c r="T3994" i="7"/>
  <c r="L3994" i="7"/>
  <c r="K3994" i="7"/>
  <c r="M3994" i="7" s="1"/>
  <c r="T3993" i="7"/>
  <c r="M3993" i="7"/>
  <c r="L3993" i="7"/>
  <c r="K3993" i="7"/>
  <c r="T3992" i="7"/>
  <c r="L3992" i="7"/>
  <c r="K3992" i="7"/>
  <c r="M3992" i="7" s="1"/>
  <c r="T3991" i="7"/>
  <c r="L3991" i="7"/>
  <c r="K3991" i="7"/>
  <c r="M3991" i="7" s="1"/>
  <c r="T3990" i="7"/>
  <c r="L3990" i="7"/>
  <c r="K3990" i="7"/>
  <c r="M3990" i="7" s="1"/>
  <c r="T3989" i="7"/>
  <c r="L3989" i="7"/>
  <c r="K3989" i="7"/>
  <c r="M3989" i="7" s="1"/>
  <c r="T3988" i="7"/>
  <c r="L3988" i="7"/>
  <c r="K3988" i="7"/>
  <c r="M3988" i="7" s="1"/>
  <c r="T3987" i="7"/>
  <c r="M3987" i="7"/>
  <c r="L3987" i="7"/>
  <c r="K3987" i="7"/>
  <c r="T3986" i="7"/>
  <c r="L3986" i="7"/>
  <c r="K3986" i="7"/>
  <c r="M3986" i="7" s="1"/>
  <c r="T3985" i="7"/>
  <c r="M3985" i="7"/>
  <c r="L3985" i="7"/>
  <c r="K3985" i="7"/>
  <c r="T3984" i="7"/>
  <c r="L3984" i="7"/>
  <c r="K3984" i="7"/>
  <c r="M3984" i="7" s="1"/>
  <c r="T3983" i="7"/>
  <c r="L3983" i="7"/>
  <c r="K3983" i="7"/>
  <c r="M3983" i="7" s="1"/>
  <c r="T3982" i="7"/>
  <c r="L3982" i="7"/>
  <c r="K3982" i="7"/>
  <c r="M3982" i="7" s="1"/>
  <c r="T3981" i="7"/>
  <c r="L3981" i="7"/>
  <c r="K3981" i="7"/>
  <c r="M3981" i="7" s="1"/>
  <c r="T3980" i="7"/>
  <c r="L3980" i="7"/>
  <c r="K3980" i="7"/>
  <c r="M3980" i="7" s="1"/>
  <c r="T3979" i="7"/>
  <c r="M3979" i="7"/>
  <c r="L3979" i="7"/>
  <c r="K3979" i="7"/>
  <c r="T3978" i="7"/>
  <c r="L3978" i="7"/>
  <c r="K3978" i="7"/>
  <c r="M3978" i="7" s="1"/>
  <c r="T3977" i="7"/>
  <c r="M3977" i="7"/>
  <c r="L3977" i="7"/>
  <c r="K3977" i="7"/>
  <c r="T3976" i="7"/>
  <c r="L3976" i="7"/>
  <c r="K3976" i="7"/>
  <c r="M3976" i="7" s="1"/>
  <c r="T3975" i="7"/>
  <c r="L3975" i="7"/>
  <c r="K3975" i="7"/>
  <c r="M3975" i="7" s="1"/>
  <c r="T3974" i="7"/>
  <c r="L3974" i="7"/>
  <c r="K3974" i="7"/>
  <c r="M3974" i="7" s="1"/>
  <c r="T3973" i="7"/>
  <c r="L3973" i="7"/>
  <c r="K3973" i="7"/>
  <c r="M3973" i="7" s="1"/>
  <c r="T3972" i="7"/>
  <c r="L3972" i="7"/>
  <c r="K3972" i="7"/>
  <c r="M3972" i="7" s="1"/>
  <c r="T3971" i="7"/>
  <c r="M3971" i="7"/>
  <c r="L3971" i="7"/>
  <c r="K3971" i="7"/>
  <c r="T3970" i="7"/>
  <c r="L3970" i="7"/>
  <c r="K3970" i="7"/>
  <c r="M3970" i="7" s="1"/>
  <c r="T3969" i="7"/>
  <c r="M3969" i="7"/>
  <c r="L3969" i="7"/>
  <c r="K3969" i="7"/>
  <c r="T3968" i="7"/>
  <c r="L3968" i="7"/>
  <c r="K3968" i="7"/>
  <c r="M3968" i="7" s="1"/>
  <c r="T3967" i="7"/>
  <c r="L3967" i="7"/>
  <c r="K3967" i="7"/>
  <c r="M3967" i="7" s="1"/>
  <c r="T3966" i="7"/>
  <c r="L3966" i="7"/>
  <c r="K3966" i="7"/>
  <c r="M3966" i="7" s="1"/>
  <c r="T3965" i="7"/>
  <c r="L3965" i="7"/>
  <c r="K3965" i="7"/>
  <c r="M3965" i="7" s="1"/>
  <c r="T3964" i="7"/>
  <c r="L3964" i="7"/>
  <c r="K3964" i="7"/>
  <c r="M3964" i="7" s="1"/>
  <c r="T3963" i="7"/>
  <c r="M3963" i="7"/>
  <c r="L3963" i="7"/>
  <c r="K3963" i="7"/>
  <c r="T3962" i="7"/>
  <c r="L3962" i="7"/>
  <c r="K3962" i="7"/>
  <c r="M3962" i="7" s="1"/>
  <c r="T3961" i="7"/>
  <c r="M3961" i="7"/>
  <c r="L3961" i="7"/>
  <c r="K3961" i="7"/>
  <c r="T3960" i="7"/>
  <c r="L3960" i="7"/>
  <c r="K3960" i="7"/>
  <c r="M3960" i="7" s="1"/>
  <c r="T3959" i="7"/>
  <c r="L3959" i="7"/>
  <c r="K3959" i="7"/>
  <c r="M3959" i="7" s="1"/>
  <c r="T3958" i="7"/>
  <c r="L3958" i="7"/>
  <c r="K3958" i="7"/>
  <c r="M3958" i="7" s="1"/>
  <c r="T3957" i="7"/>
  <c r="L3957" i="7"/>
  <c r="K3957" i="7"/>
  <c r="M3957" i="7" s="1"/>
  <c r="T3956" i="7"/>
  <c r="L3956" i="7"/>
  <c r="K3956" i="7"/>
  <c r="M3956" i="7" s="1"/>
  <c r="T3955" i="7"/>
  <c r="M3955" i="7"/>
  <c r="L3955" i="7"/>
  <c r="K3955" i="7"/>
  <c r="T3954" i="7"/>
  <c r="L3954" i="7"/>
  <c r="K3954" i="7"/>
  <c r="M3954" i="7" s="1"/>
  <c r="T3953" i="7"/>
  <c r="M3953" i="7"/>
  <c r="L3953" i="7"/>
  <c r="K3953" i="7"/>
  <c r="T3952" i="7"/>
  <c r="L3952" i="7"/>
  <c r="K3952" i="7"/>
  <c r="M3952" i="7" s="1"/>
  <c r="T3951" i="7"/>
  <c r="L3951" i="7"/>
  <c r="K3951" i="7"/>
  <c r="M3951" i="7" s="1"/>
  <c r="T3950" i="7"/>
  <c r="L3950" i="7"/>
  <c r="K3950" i="7"/>
  <c r="M3950" i="7" s="1"/>
  <c r="T3949" i="7"/>
  <c r="L3949" i="7"/>
  <c r="K3949" i="7"/>
  <c r="M3949" i="7" s="1"/>
  <c r="T3948" i="7"/>
  <c r="L3948" i="7"/>
  <c r="K3948" i="7"/>
  <c r="M3948" i="7" s="1"/>
  <c r="T3947" i="7"/>
  <c r="M3947" i="7"/>
  <c r="L3947" i="7"/>
  <c r="K3947" i="7"/>
  <c r="T3946" i="7"/>
  <c r="L3946" i="7"/>
  <c r="K3946" i="7"/>
  <c r="M3946" i="7" s="1"/>
  <c r="T3945" i="7"/>
  <c r="M3945" i="7"/>
  <c r="L3945" i="7"/>
  <c r="K3945" i="7"/>
  <c r="T3944" i="7"/>
  <c r="M3944" i="7"/>
  <c r="L3944" i="7"/>
  <c r="K3944" i="7"/>
  <c r="T3943" i="7"/>
  <c r="M3943" i="7"/>
  <c r="L3943" i="7"/>
  <c r="K3943" i="7"/>
  <c r="T3942" i="7"/>
  <c r="M3942" i="7"/>
  <c r="L3942" i="7"/>
  <c r="K3942" i="7"/>
  <c r="T3941" i="7"/>
  <c r="M3941" i="7"/>
  <c r="L3941" i="7"/>
  <c r="K3941" i="7"/>
  <c r="T3940" i="7"/>
  <c r="M3940" i="7"/>
  <c r="L3940" i="7"/>
  <c r="K3940" i="7"/>
  <c r="T3939" i="7"/>
  <c r="M3939" i="7"/>
  <c r="L3939" i="7"/>
  <c r="K3939" i="7"/>
  <c r="T3938" i="7"/>
  <c r="M3938" i="7"/>
  <c r="L3938" i="7"/>
  <c r="K3938" i="7"/>
  <c r="T3937" i="7"/>
  <c r="M3937" i="7"/>
  <c r="L3937" i="7"/>
  <c r="K3937" i="7"/>
  <c r="T3936" i="7"/>
  <c r="M3936" i="7"/>
  <c r="L3936" i="7"/>
  <c r="K3936" i="7"/>
  <c r="T3935" i="7"/>
  <c r="M3935" i="7"/>
  <c r="L3935" i="7"/>
  <c r="K3935" i="7"/>
  <c r="T3934" i="7"/>
  <c r="M3934" i="7"/>
  <c r="L3934" i="7"/>
  <c r="K3934" i="7"/>
  <c r="T3933" i="7"/>
  <c r="M3933" i="7"/>
  <c r="L3933" i="7"/>
  <c r="K3933" i="7"/>
  <c r="T3932" i="7"/>
  <c r="M3932" i="7"/>
  <c r="L3932" i="7"/>
  <c r="K3932" i="7"/>
  <c r="T3931" i="7"/>
  <c r="M3931" i="7"/>
  <c r="L3931" i="7"/>
  <c r="K3931" i="7"/>
  <c r="T3930" i="7"/>
  <c r="M3930" i="7"/>
  <c r="L3930" i="7"/>
  <c r="K3930" i="7"/>
  <c r="T3929" i="7"/>
  <c r="M3929" i="7"/>
  <c r="L3929" i="7"/>
  <c r="K3929" i="7"/>
  <c r="T3928" i="7"/>
  <c r="M3928" i="7"/>
  <c r="L3928" i="7"/>
  <c r="K3928" i="7"/>
  <c r="T3927" i="7"/>
  <c r="M3927" i="7"/>
  <c r="L3927" i="7"/>
  <c r="K3927" i="7"/>
  <c r="T3926" i="7"/>
  <c r="M3926" i="7"/>
  <c r="L3926" i="7"/>
  <c r="K3926" i="7"/>
  <c r="T3925" i="7"/>
  <c r="M3925" i="7"/>
  <c r="L3925" i="7"/>
  <c r="K3925" i="7"/>
  <c r="T3924" i="7"/>
  <c r="M3924" i="7"/>
  <c r="L3924" i="7"/>
  <c r="K3924" i="7"/>
  <c r="T3923" i="7"/>
  <c r="M3923" i="7"/>
  <c r="L3923" i="7"/>
  <c r="K3923" i="7"/>
  <c r="T3922" i="7"/>
  <c r="M3922" i="7"/>
  <c r="L3922" i="7"/>
  <c r="K3922" i="7"/>
  <c r="T3921" i="7"/>
  <c r="M3921" i="7"/>
  <c r="L3921" i="7"/>
  <c r="K3921" i="7"/>
  <c r="T3920" i="7"/>
  <c r="M3920" i="7"/>
  <c r="L3920" i="7"/>
  <c r="K3920" i="7"/>
  <c r="T3919" i="7"/>
  <c r="M3919" i="7"/>
  <c r="L3919" i="7"/>
  <c r="K3919" i="7"/>
  <c r="T3918" i="7"/>
  <c r="M3918" i="7"/>
  <c r="L3918" i="7"/>
  <c r="K3918" i="7"/>
  <c r="T3917" i="7"/>
  <c r="M3917" i="7"/>
  <c r="L3917" i="7"/>
  <c r="K3917" i="7"/>
  <c r="T3916" i="7"/>
  <c r="M3916" i="7"/>
  <c r="L3916" i="7"/>
  <c r="K3916" i="7"/>
  <c r="T3915" i="7"/>
  <c r="M3915" i="7"/>
  <c r="L3915" i="7"/>
  <c r="K3915" i="7"/>
  <c r="T3914" i="7"/>
  <c r="M3914" i="7"/>
  <c r="L3914" i="7"/>
  <c r="K3914" i="7"/>
  <c r="T3913" i="7"/>
  <c r="M3913" i="7"/>
  <c r="L3913" i="7"/>
  <c r="K3913" i="7"/>
  <c r="T3912" i="7"/>
  <c r="M3912" i="7"/>
  <c r="L3912" i="7"/>
  <c r="K3912" i="7"/>
  <c r="T3911" i="7"/>
  <c r="M3911" i="7"/>
  <c r="L3911" i="7"/>
  <c r="K3911" i="7"/>
  <c r="T3910" i="7"/>
  <c r="M3910" i="7"/>
  <c r="L3910" i="7"/>
  <c r="K3910" i="7"/>
  <c r="T3909" i="7"/>
  <c r="M3909" i="7"/>
  <c r="L3909" i="7"/>
  <c r="K3909" i="7"/>
  <c r="T3908" i="7"/>
  <c r="M3908" i="7"/>
  <c r="L3908" i="7"/>
  <c r="K3908" i="7"/>
  <c r="T3907" i="7"/>
  <c r="M3907" i="7"/>
  <c r="L3907" i="7"/>
  <c r="K3907" i="7"/>
  <c r="T3906" i="7"/>
  <c r="M3906" i="7"/>
  <c r="L3906" i="7"/>
  <c r="K3906" i="7"/>
  <c r="T3905" i="7"/>
  <c r="M3905" i="7"/>
  <c r="L3905" i="7"/>
  <c r="K3905" i="7"/>
  <c r="T3904" i="7"/>
  <c r="M3904" i="7"/>
  <c r="L3904" i="7"/>
  <c r="K3904" i="7"/>
  <c r="T3903" i="7"/>
  <c r="M3903" i="7"/>
  <c r="L3903" i="7"/>
  <c r="K3903" i="7"/>
  <c r="T3902" i="7"/>
  <c r="M3902" i="7"/>
  <c r="L3902" i="7"/>
  <c r="K3902" i="7"/>
  <c r="T3901" i="7"/>
  <c r="M3901" i="7"/>
  <c r="L3901" i="7"/>
  <c r="K3901" i="7"/>
  <c r="T3900" i="7"/>
  <c r="M3900" i="7"/>
  <c r="L3900" i="7"/>
  <c r="K3900" i="7"/>
  <c r="T3899" i="7"/>
  <c r="M3899" i="7"/>
  <c r="L3899" i="7"/>
  <c r="K3899" i="7"/>
  <c r="T3898" i="7"/>
  <c r="M3898" i="7"/>
  <c r="L3898" i="7"/>
  <c r="K3898" i="7"/>
  <c r="T3897" i="7"/>
  <c r="M3897" i="7"/>
  <c r="L3897" i="7"/>
  <c r="K3897" i="7"/>
  <c r="T3896" i="7"/>
  <c r="M3896" i="7"/>
  <c r="L3896" i="7"/>
  <c r="K3896" i="7"/>
  <c r="T3895" i="7"/>
  <c r="M3895" i="7"/>
  <c r="L3895" i="7"/>
  <c r="K3895" i="7"/>
  <c r="T3894" i="7"/>
  <c r="M3894" i="7"/>
  <c r="L3894" i="7"/>
  <c r="K3894" i="7"/>
  <c r="T3893" i="7"/>
  <c r="M3893" i="7"/>
  <c r="L3893" i="7"/>
  <c r="K3893" i="7"/>
  <c r="T3892" i="7"/>
  <c r="M3892" i="7"/>
  <c r="L3892" i="7"/>
  <c r="K3892" i="7"/>
  <c r="T3891" i="7"/>
  <c r="M3891" i="7"/>
  <c r="L3891" i="7"/>
  <c r="K3891" i="7"/>
  <c r="T3890" i="7"/>
  <c r="M3890" i="7"/>
  <c r="L3890" i="7"/>
  <c r="K3890" i="7"/>
  <c r="T3889" i="7"/>
  <c r="M3889" i="7"/>
  <c r="L3889" i="7"/>
  <c r="K3889" i="7"/>
  <c r="T3888" i="7"/>
  <c r="M3888" i="7"/>
  <c r="L3888" i="7"/>
  <c r="K3888" i="7"/>
  <c r="T3887" i="7"/>
  <c r="L3887" i="7"/>
  <c r="K3887" i="7"/>
  <c r="M3887" i="7" s="1"/>
  <c r="T3886" i="7"/>
  <c r="M3886" i="7"/>
  <c r="L3886" i="7"/>
  <c r="K3886" i="7"/>
  <c r="T3885" i="7"/>
  <c r="L3885" i="7"/>
  <c r="K3885" i="7"/>
  <c r="M3885" i="7" s="1"/>
  <c r="T3884" i="7"/>
  <c r="M3884" i="7"/>
  <c r="L3884" i="7"/>
  <c r="K3884" i="7"/>
  <c r="T3883" i="7"/>
  <c r="L3883" i="7"/>
  <c r="K3883" i="7"/>
  <c r="M3883" i="7" s="1"/>
  <c r="T3882" i="7"/>
  <c r="M3882" i="7"/>
  <c r="L3882" i="7"/>
  <c r="K3882" i="7"/>
  <c r="T3881" i="7"/>
  <c r="L3881" i="7"/>
  <c r="K3881" i="7"/>
  <c r="M3881" i="7" s="1"/>
  <c r="T3880" i="7"/>
  <c r="M3880" i="7"/>
  <c r="L3880" i="7"/>
  <c r="K3880" i="7"/>
  <c r="T3879" i="7"/>
  <c r="L3879" i="7"/>
  <c r="K3879" i="7"/>
  <c r="M3879" i="7" s="1"/>
  <c r="T3878" i="7"/>
  <c r="M3878" i="7"/>
  <c r="L3878" i="7"/>
  <c r="K3878" i="7"/>
  <c r="T3877" i="7"/>
  <c r="L3877" i="7"/>
  <c r="K3877" i="7"/>
  <c r="M3877" i="7" s="1"/>
  <c r="T3876" i="7"/>
  <c r="M3876" i="7"/>
  <c r="L3876" i="7"/>
  <c r="K3876" i="7"/>
  <c r="T3875" i="7"/>
  <c r="L3875" i="7"/>
  <c r="K3875" i="7"/>
  <c r="M3875" i="7" s="1"/>
  <c r="T3874" i="7"/>
  <c r="M3874" i="7"/>
  <c r="L3874" i="7"/>
  <c r="K3874" i="7"/>
  <c r="T3873" i="7"/>
  <c r="L3873" i="7"/>
  <c r="K3873" i="7"/>
  <c r="M3873" i="7" s="1"/>
  <c r="T3872" i="7"/>
  <c r="M3872" i="7"/>
  <c r="L3872" i="7"/>
  <c r="K3872" i="7"/>
  <c r="T3871" i="7"/>
  <c r="L3871" i="7"/>
  <c r="K3871" i="7"/>
  <c r="M3871" i="7" s="1"/>
  <c r="T3870" i="7"/>
  <c r="M3870" i="7"/>
  <c r="L3870" i="7"/>
  <c r="K3870" i="7"/>
  <c r="T3869" i="7"/>
  <c r="L3869" i="7"/>
  <c r="K3869" i="7"/>
  <c r="M3869" i="7" s="1"/>
  <c r="T3868" i="7"/>
  <c r="M3868" i="7"/>
  <c r="L3868" i="7"/>
  <c r="K3868" i="7"/>
  <c r="T3867" i="7"/>
  <c r="L3867" i="7"/>
  <c r="K3867" i="7"/>
  <c r="M3867" i="7" s="1"/>
  <c r="T3866" i="7"/>
  <c r="M3866" i="7"/>
  <c r="L3866" i="7"/>
  <c r="K3866" i="7"/>
  <c r="T3865" i="7"/>
  <c r="L3865" i="7"/>
  <c r="K3865" i="7"/>
  <c r="M3865" i="7" s="1"/>
  <c r="T3864" i="7"/>
  <c r="M3864" i="7"/>
  <c r="L3864" i="7"/>
  <c r="K3864" i="7"/>
  <c r="T3863" i="7"/>
  <c r="L3863" i="7"/>
  <c r="K3863" i="7"/>
  <c r="M3863" i="7" s="1"/>
  <c r="T3862" i="7"/>
  <c r="M3862" i="7"/>
  <c r="L3862" i="7"/>
  <c r="K3862" i="7"/>
  <c r="T3861" i="7"/>
  <c r="L3861" i="7"/>
  <c r="K3861" i="7"/>
  <c r="M3861" i="7" s="1"/>
  <c r="T3860" i="7"/>
  <c r="M3860" i="7"/>
  <c r="L3860" i="7"/>
  <c r="K3860" i="7"/>
  <c r="T3859" i="7"/>
  <c r="L3859" i="7"/>
  <c r="K3859" i="7"/>
  <c r="M3859" i="7" s="1"/>
  <c r="T3858" i="7"/>
  <c r="M3858" i="7"/>
  <c r="L3858" i="7"/>
  <c r="K3858" i="7"/>
  <c r="T3857" i="7"/>
  <c r="L3857" i="7"/>
  <c r="K3857" i="7"/>
  <c r="M3857" i="7" s="1"/>
  <c r="T3856" i="7"/>
  <c r="M3856" i="7"/>
  <c r="L3856" i="7"/>
  <c r="K3856" i="7"/>
  <c r="T3855" i="7"/>
  <c r="L3855" i="7"/>
  <c r="K3855" i="7"/>
  <c r="M3855" i="7" s="1"/>
  <c r="T3854" i="7"/>
  <c r="M3854" i="7"/>
  <c r="L3854" i="7"/>
  <c r="K3854" i="7"/>
  <c r="T3853" i="7"/>
  <c r="L3853" i="7"/>
  <c r="K3853" i="7"/>
  <c r="M3853" i="7" s="1"/>
  <c r="T3852" i="7"/>
  <c r="M3852" i="7"/>
  <c r="L3852" i="7"/>
  <c r="K3852" i="7"/>
  <c r="T3851" i="7"/>
  <c r="L3851" i="7"/>
  <c r="K3851" i="7"/>
  <c r="M3851" i="7" s="1"/>
  <c r="T3850" i="7"/>
  <c r="M3850" i="7"/>
  <c r="L3850" i="7"/>
  <c r="K3850" i="7"/>
  <c r="T3849" i="7"/>
  <c r="L3849" i="7"/>
  <c r="K3849" i="7"/>
  <c r="M3849" i="7" s="1"/>
  <c r="T3848" i="7"/>
  <c r="M3848" i="7"/>
  <c r="L3848" i="7"/>
  <c r="K3848" i="7"/>
  <c r="T3847" i="7"/>
  <c r="L3847" i="7"/>
  <c r="K3847" i="7"/>
  <c r="M3847" i="7" s="1"/>
  <c r="T3846" i="7"/>
  <c r="M3846" i="7"/>
  <c r="L3846" i="7"/>
  <c r="K3846" i="7"/>
  <c r="T3845" i="7"/>
  <c r="L3845" i="7"/>
  <c r="K3845" i="7"/>
  <c r="M3845" i="7" s="1"/>
  <c r="T3844" i="7"/>
  <c r="M3844" i="7"/>
  <c r="L3844" i="7"/>
  <c r="K3844" i="7"/>
  <c r="T3843" i="7"/>
  <c r="L3843" i="7"/>
  <c r="K3843" i="7"/>
  <c r="M3843" i="7" s="1"/>
  <c r="T3842" i="7"/>
  <c r="M3842" i="7"/>
  <c r="L3842" i="7"/>
  <c r="K3842" i="7"/>
  <c r="T3841" i="7"/>
  <c r="L3841" i="7"/>
  <c r="K3841" i="7"/>
  <c r="M3841" i="7" s="1"/>
  <c r="T3840" i="7"/>
  <c r="M3840" i="7"/>
  <c r="L3840" i="7"/>
  <c r="K3840" i="7"/>
  <c r="T3839" i="7"/>
  <c r="L3839" i="7"/>
  <c r="K3839" i="7"/>
  <c r="M3839" i="7" s="1"/>
  <c r="T3838" i="7"/>
  <c r="M3838" i="7"/>
  <c r="L3838" i="7"/>
  <c r="K3838" i="7"/>
  <c r="T3837" i="7"/>
  <c r="L3837" i="7"/>
  <c r="K3837" i="7"/>
  <c r="M3837" i="7" s="1"/>
  <c r="T3836" i="7"/>
  <c r="M3836" i="7"/>
  <c r="L3836" i="7"/>
  <c r="K3836" i="7"/>
  <c r="T3835" i="7"/>
  <c r="L3835" i="7"/>
  <c r="K3835" i="7"/>
  <c r="M3835" i="7" s="1"/>
  <c r="T3834" i="7"/>
  <c r="M3834" i="7"/>
  <c r="L3834" i="7"/>
  <c r="K3834" i="7"/>
  <c r="T3833" i="7"/>
  <c r="L3833" i="7"/>
  <c r="K3833" i="7"/>
  <c r="M3833" i="7" s="1"/>
  <c r="T3832" i="7"/>
  <c r="M3832" i="7"/>
  <c r="L3832" i="7"/>
  <c r="K3832" i="7"/>
  <c r="T3831" i="7"/>
  <c r="L3831" i="7"/>
  <c r="K3831" i="7"/>
  <c r="M3831" i="7" s="1"/>
  <c r="T3830" i="7"/>
  <c r="M3830" i="7"/>
  <c r="L3830" i="7"/>
  <c r="K3830" i="7"/>
  <c r="T3829" i="7"/>
  <c r="L3829" i="7"/>
  <c r="K3829" i="7"/>
  <c r="M3829" i="7" s="1"/>
  <c r="T3828" i="7"/>
  <c r="M3828" i="7"/>
  <c r="L3828" i="7"/>
  <c r="K3828" i="7"/>
  <c r="T3827" i="7"/>
  <c r="L3827" i="7"/>
  <c r="K3827" i="7"/>
  <c r="M3827" i="7" s="1"/>
  <c r="T3826" i="7"/>
  <c r="M3826" i="7"/>
  <c r="L3826" i="7"/>
  <c r="K3826" i="7"/>
  <c r="T3825" i="7"/>
  <c r="L3825" i="7"/>
  <c r="K3825" i="7"/>
  <c r="M3825" i="7" s="1"/>
  <c r="T3824" i="7"/>
  <c r="M3824" i="7"/>
  <c r="L3824" i="7"/>
  <c r="K3824" i="7"/>
  <c r="T3823" i="7"/>
  <c r="L3823" i="7"/>
  <c r="K3823" i="7"/>
  <c r="M3823" i="7" s="1"/>
  <c r="T3822" i="7"/>
  <c r="M3822" i="7"/>
  <c r="L3822" i="7"/>
  <c r="K3822" i="7"/>
  <c r="T3821" i="7"/>
  <c r="L3821" i="7"/>
  <c r="K3821" i="7"/>
  <c r="M3821" i="7" s="1"/>
  <c r="T3820" i="7"/>
  <c r="M3820" i="7"/>
  <c r="L3820" i="7"/>
  <c r="K3820" i="7"/>
  <c r="T3819" i="7"/>
  <c r="L3819" i="7"/>
  <c r="K3819" i="7"/>
  <c r="M3819" i="7" s="1"/>
  <c r="T3818" i="7"/>
  <c r="M3818" i="7"/>
  <c r="L3818" i="7"/>
  <c r="K3818" i="7"/>
  <c r="T3817" i="7"/>
  <c r="L3817" i="7"/>
  <c r="K3817" i="7"/>
  <c r="M3817" i="7" s="1"/>
  <c r="T3816" i="7"/>
  <c r="L3816" i="7"/>
  <c r="K3816" i="7"/>
  <c r="M3816" i="7" s="1"/>
  <c r="T3815" i="7"/>
  <c r="L3815" i="7"/>
  <c r="K3815" i="7"/>
  <c r="M3815" i="7" s="1"/>
  <c r="T3814" i="7"/>
  <c r="M3814" i="7"/>
  <c r="L3814" i="7"/>
  <c r="K3814" i="7"/>
  <c r="T3813" i="7"/>
  <c r="L3813" i="7"/>
  <c r="K3813" i="7"/>
  <c r="M3813" i="7" s="1"/>
  <c r="T3812" i="7"/>
  <c r="L3812" i="7"/>
  <c r="K3812" i="7"/>
  <c r="M3812" i="7" s="1"/>
  <c r="T3811" i="7"/>
  <c r="L3811" i="7"/>
  <c r="K3811" i="7"/>
  <c r="M3811" i="7" s="1"/>
  <c r="T3810" i="7"/>
  <c r="L3810" i="7"/>
  <c r="K3810" i="7"/>
  <c r="M3810" i="7" s="1"/>
  <c r="T3809" i="7"/>
  <c r="L3809" i="7"/>
  <c r="K3809" i="7"/>
  <c r="M3809" i="7" s="1"/>
  <c r="T3808" i="7"/>
  <c r="M3808" i="7"/>
  <c r="L3808" i="7"/>
  <c r="K3808" i="7"/>
  <c r="T3807" i="7"/>
  <c r="L3807" i="7"/>
  <c r="K3807" i="7"/>
  <c r="M3807" i="7" s="1"/>
  <c r="T3806" i="7"/>
  <c r="M3806" i="7"/>
  <c r="L3806" i="7"/>
  <c r="K3806" i="7"/>
  <c r="T3805" i="7"/>
  <c r="L3805" i="7"/>
  <c r="K3805" i="7"/>
  <c r="M3805" i="7" s="1"/>
  <c r="T3804" i="7"/>
  <c r="M3804" i="7"/>
  <c r="L3804" i="7"/>
  <c r="K3804" i="7"/>
  <c r="T3803" i="7"/>
  <c r="L3803" i="7"/>
  <c r="K3803" i="7"/>
  <c r="M3803" i="7" s="1"/>
  <c r="T3802" i="7"/>
  <c r="L3802" i="7"/>
  <c r="K3802" i="7"/>
  <c r="M3802" i="7" s="1"/>
  <c r="T3801" i="7"/>
  <c r="L3801" i="7"/>
  <c r="K3801" i="7"/>
  <c r="M3801" i="7" s="1"/>
  <c r="T3800" i="7"/>
  <c r="L3800" i="7"/>
  <c r="K3800" i="7"/>
  <c r="M3800" i="7" s="1"/>
  <c r="T3799" i="7"/>
  <c r="L3799" i="7"/>
  <c r="K3799" i="7"/>
  <c r="M3799" i="7" s="1"/>
  <c r="T3798" i="7"/>
  <c r="M3798" i="7"/>
  <c r="L3798" i="7"/>
  <c r="K3798" i="7"/>
  <c r="T3797" i="7"/>
  <c r="L3797" i="7"/>
  <c r="K3797" i="7"/>
  <c r="M3797" i="7" s="1"/>
  <c r="T3796" i="7"/>
  <c r="L3796" i="7"/>
  <c r="K3796" i="7"/>
  <c r="M3796" i="7" s="1"/>
  <c r="T3795" i="7"/>
  <c r="L3795" i="7"/>
  <c r="K3795" i="7"/>
  <c r="M3795" i="7" s="1"/>
  <c r="T3794" i="7"/>
  <c r="L3794" i="7"/>
  <c r="K3794" i="7"/>
  <c r="M3794" i="7" s="1"/>
  <c r="T3793" i="7"/>
  <c r="L3793" i="7"/>
  <c r="K3793" i="7"/>
  <c r="M3793" i="7" s="1"/>
  <c r="T3792" i="7"/>
  <c r="M3792" i="7"/>
  <c r="L3792" i="7"/>
  <c r="K3792" i="7"/>
  <c r="T3791" i="7"/>
  <c r="L3791" i="7"/>
  <c r="K3791" i="7"/>
  <c r="M3791" i="7" s="1"/>
  <c r="T3790" i="7"/>
  <c r="M3790" i="7"/>
  <c r="L3790" i="7"/>
  <c r="K3790" i="7"/>
  <c r="T3789" i="7"/>
  <c r="L3789" i="7"/>
  <c r="K3789" i="7"/>
  <c r="M3789" i="7" s="1"/>
  <c r="T3788" i="7"/>
  <c r="M3788" i="7"/>
  <c r="L3788" i="7"/>
  <c r="K3788" i="7"/>
  <c r="T3787" i="7"/>
  <c r="L3787" i="7"/>
  <c r="K3787" i="7"/>
  <c r="M3787" i="7" s="1"/>
  <c r="T3786" i="7"/>
  <c r="L3786" i="7"/>
  <c r="K3786" i="7"/>
  <c r="M3786" i="7" s="1"/>
  <c r="T3785" i="7"/>
  <c r="L3785" i="7"/>
  <c r="K3785" i="7"/>
  <c r="M3785" i="7" s="1"/>
  <c r="T3784" i="7"/>
  <c r="L3784" i="7"/>
  <c r="K3784" i="7"/>
  <c r="M3784" i="7" s="1"/>
  <c r="T3783" i="7"/>
  <c r="L3783" i="7"/>
  <c r="K3783" i="7"/>
  <c r="M3783" i="7" s="1"/>
  <c r="T3782" i="7"/>
  <c r="M3782" i="7"/>
  <c r="L3782" i="7"/>
  <c r="K3782" i="7"/>
  <c r="T3781" i="7"/>
  <c r="L3781" i="7"/>
  <c r="K3781" i="7"/>
  <c r="M3781" i="7" s="1"/>
  <c r="T3780" i="7"/>
  <c r="L3780" i="7"/>
  <c r="K3780" i="7"/>
  <c r="M3780" i="7" s="1"/>
  <c r="T3779" i="7"/>
  <c r="L3779" i="7"/>
  <c r="K3779" i="7"/>
  <c r="M3779" i="7" s="1"/>
  <c r="T3778" i="7"/>
  <c r="L3778" i="7"/>
  <c r="K3778" i="7"/>
  <c r="M3778" i="7" s="1"/>
  <c r="T3777" i="7"/>
  <c r="L3777" i="7"/>
  <c r="K3777" i="7"/>
  <c r="M3777" i="7" s="1"/>
  <c r="T3776" i="7"/>
  <c r="M3776" i="7"/>
  <c r="L3776" i="7"/>
  <c r="K3776" i="7"/>
  <c r="T3775" i="7"/>
  <c r="L3775" i="7"/>
  <c r="K3775" i="7"/>
  <c r="M3775" i="7" s="1"/>
  <c r="T3774" i="7"/>
  <c r="M3774" i="7"/>
  <c r="L3774" i="7"/>
  <c r="K3774" i="7"/>
  <c r="T3773" i="7"/>
  <c r="L3773" i="7"/>
  <c r="K3773" i="7"/>
  <c r="M3773" i="7" s="1"/>
  <c r="T3772" i="7"/>
  <c r="M3772" i="7"/>
  <c r="L3772" i="7"/>
  <c r="K3772" i="7"/>
  <c r="T3771" i="7"/>
  <c r="L3771" i="7"/>
  <c r="K3771" i="7"/>
  <c r="M3771" i="7" s="1"/>
  <c r="T3770" i="7"/>
  <c r="L3770" i="7"/>
  <c r="K3770" i="7"/>
  <c r="M3770" i="7" s="1"/>
  <c r="T3769" i="7"/>
  <c r="L3769" i="7"/>
  <c r="K3769" i="7"/>
  <c r="M3769" i="7" s="1"/>
  <c r="T3768" i="7"/>
  <c r="L3768" i="7"/>
  <c r="K3768" i="7"/>
  <c r="M3768" i="7" s="1"/>
  <c r="T3767" i="7"/>
  <c r="L3767" i="7"/>
  <c r="K3767" i="7"/>
  <c r="M3767" i="7" s="1"/>
  <c r="T3766" i="7"/>
  <c r="M3766" i="7"/>
  <c r="L3766" i="7"/>
  <c r="K3766" i="7"/>
  <c r="T3765" i="7"/>
  <c r="L3765" i="7"/>
  <c r="K3765" i="7"/>
  <c r="M3765" i="7" s="1"/>
  <c r="T3764" i="7"/>
  <c r="L3764" i="7"/>
  <c r="K3764" i="7"/>
  <c r="M3764" i="7" s="1"/>
  <c r="T3763" i="7"/>
  <c r="L3763" i="7"/>
  <c r="K3763" i="7"/>
  <c r="M3763" i="7" s="1"/>
  <c r="T3762" i="7"/>
  <c r="L3762" i="7"/>
  <c r="K3762" i="7"/>
  <c r="M3762" i="7" s="1"/>
  <c r="T3761" i="7"/>
  <c r="L3761" i="7"/>
  <c r="K3761" i="7"/>
  <c r="M3761" i="7" s="1"/>
  <c r="T3760" i="7"/>
  <c r="M3760" i="7"/>
  <c r="L3760" i="7"/>
  <c r="K3760" i="7"/>
  <c r="T3759" i="7"/>
  <c r="L3759" i="7"/>
  <c r="K3759" i="7"/>
  <c r="M3759" i="7" s="1"/>
  <c r="T3758" i="7"/>
  <c r="M3758" i="7"/>
  <c r="L3758" i="7"/>
  <c r="K3758" i="7"/>
  <c r="T3757" i="7"/>
  <c r="L3757" i="7"/>
  <c r="K3757" i="7"/>
  <c r="M3757" i="7" s="1"/>
  <c r="T3756" i="7"/>
  <c r="M3756" i="7"/>
  <c r="L3756" i="7"/>
  <c r="K3756" i="7"/>
  <c r="T3755" i="7"/>
  <c r="L3755" i="7"/>
  <c r="K3755" i="7"/>
  <c r="M3755" i="7" s="1"/>
  <c r="T3754" i="7"/>
  <c r="L3754" i="7"/>
  <c r="K3754" i="7"/>
  <c r="M3754" i="7" s="1"/>
  <c r="T3753" i="7"/>
  <c r="L3753" i="7"/>
  <c r="K3753" i="7"/>
  <c r="M3753" i="7" s="1"/>
  <c r="T3752" i="7"/>
  <c r="L3752" i="7"/>
  <c r="K3752" i="7"/>
  <c r="M3752" i="7" s="1"/>
  <c r="T3751" i="7"/>
  <c r="L3751" i="7"/>
  <c r="K3751" i="7"/>
  <c r="M3751" i="7" s="1"/>
  <c r="T3750" i="7"/>
  <c r="M3750" i="7"/>
  <c r="L3750" i="7"/>
  <c r="K3750" i="7"/>
  <c r="T3749" i="7"/>
  <c r="L3749" i="7"/>
  <c r="K3749" i="7"/>
  <c r="M3749" i="7" s="1"/>
  <c r="T3748" i="7"/>
  <c r="L3748" i="7"/>
  <c r="K3748" i="7"/>
  <c r="M3748" i="7" s="1"/>
  <c r="T3747" i="7"/>
  <c r="L3747" i="7"/>
  <c r="K3747" i="7"/>
  <c r="M3747" i="7" s="1"/>
  <c r="T3746" i="7"/>
  <c r="L3746" i="7"/>
  <c r="K3746" i="7"/>
  <c r="M3746" i="7" s="1"/>
  <c r="T3745" i="7"/>
  <c r="L3745" i="7"/>
  <c r="K3745" i="7"/>
  <c r="M3745" i="7" s="1"/>
  <c r="T3744" i="7"/>
  <c r="M3744" i="7"/>
  <c r="L3744" i="7"/>
  <c r="K3744" i="7"/>
  <c r="T3743" i="7"/>
  <c r="L3743" i="7"/>
  <c r="K3743" i="7"/>
  <c r="M3743" i="7" s="1"/>
  <c r="T3742" i="7"/>
  <c r="M3742" i="7"/>
  <c r="L3742" i="7"/>
  <c r="K3742" i="7"/>
  <c r="T3741" i="7"/>
  <c r="L3741" i="7"/>
  <c r="K3741" i="7"/>
  <c r="M3741" i="7" s="1"/>
  <c r="T3740" i="7"/>
  <c r="M3740" i="7"/>
  <c r="L3740" i="7"/>
  <c r="K3740" i="7"/>
  <c r="T3739" i="7"/>
  <c r="L3739" i="7"/>
  <c r="K3739" i="7"/>
  <c r="M3739" i="7" s="1"/>
  <c r="T3738" i="7"/>
  <c r="L3738" i="7"/>
  <c r="K3738" i="7"/>
  <c r="M3738" i="7" s="1"/>
  <c r="T3737" i="7"/>
  <c r="L3737" i="7"/>
  <c r="K3737" i="7"/>
  <c r="M3737" i="7" s="1"/>
  <c r="T3736" i="7"/>
  <c r="L3736" i="7"/>
  <c r="K3736" i="7"/>
  <c r="M3736" i="7" s="1"/>
  <c r="T3735" i="7"/>
  <c r="L3735" i="7"/>
  <c r="K3735" i="7"/>
  <c r="M3735" i="7" s="1"/>
  <c r="T3734" i="7"/>
  <c r="M3734" i="7"/>
  <c r="L3734" i="7"/>
  <c r="K3734" i="7"/>
  <c r="T3733" i="7"/>
  <c r="L3733" i="7"/>
  <c r="K3733" i="7"/>
  <c r="M3733" i="7" s="1"/>
  <c r="T3732" i="7"/>
  <c r="L3732" i="7"/>
  <c r="K3732" i="7"/>
  <c r="M3732" i="7" s="1"/>
  <c r="T3731" i="7"/>
  <c r="L3731" i="7"/>
  <c r="K3731" i="7"/>
  <c r="M3731" i="7" s="1"/>
  <c r="T3730" i="7"/>
  <c r="L3730" i="7"/>
  <c r="K3730" i="7"/>
  <c r="M3730" i="7" s="1"/>
  <c r="T3729" i="7"/>
  <c r="L3729" i="7"/>
  <c r="K3729" i="7"/>
  <c r="M3729" i="7" s="1"/>
  <c r="T3728" i="7"/>
  <c r="M3728" i="7"/>
  <c r="L3728" i="7"/>
  <c r="K3728" i="7"/>
  <c r="T3727" i="7"/>
  <c r="L3727" i="7"/>
  <c r="K3727" i="7"/>
  <c r="M3727" i="7" s="1"/>
  <c r="T3726" i="7"/>
  <c r="M3726" i="7"/>
  <c r="L3726" i="7"/>
  <c r="K3726" i="7"/>
  <c r="T3725" i="7"/>
  <c r="L3725" i="7"/>
  <c r="K3725" i="7"/>
  <c r="M3725" i="7" s="1"/>
  <c r="T3724" i="7"/>
  <c r="M3724" i="7"/>
  <c r="L3724" i="7"/>
  <c r="K3724" i="7"/>
  <c r="T3723" i="7"/>
  <c r="L3723" i="7"/>
  <c r="K3723" i="7"/>
  <c r="M3723" i="7" s="1"/>
  <c r="T3722" i="7"/>
  <c r="L3722" i="7"/>
  <c r="K3722" i="7"/>
  <c r="M3722" i="7" s="1"/>
  <c r="T3721" i="7"/>
  <c r="L3721" i="7"/>
  <c r="K3721" i="7"/>
  <c r="M3721" i="7" s="1"/>
  <c r="T3720" i="7"/>
  <c r="L3720" i="7"/>
  <c r="K3720" i="7"/>
  <c r="M3720" i="7" s="1"/>
  <c r="T3719" i="7"/>
  <c r="L3719" i="7"/>
  <c r="K3719" i="7"/>
  <c r="M3719" i="7" s="1"/>
  <c r="T3718" i="7"/>
  <c r="M3718" i="7"/>
  <c r="L3718" i="7"/>
  <c r="K3718" i="7"/>
  <c r="T3717" i="7"/>
  <c r="M3717" i="7"/>
  <c r="L3717" i="7"/>
  <c r="K3717" i="7"/>
  <c r="T3716" i="7"/>
  <c r="M3716" i="7"/>
  <c r="L3716" i="7"/>
  <c r="K3716" i="7"/>
  <c r="T3715" i="7"/>
  <c r="M3715" i="7"/>
  <c r="L3715" i="7"/>
  <c r="K3715" i="7"/>
  <c r="T3714" i="7"/>
  <c r="M3714" i="7"/>
  <c r="L3714" i="7"/>
  <c r="K3714" i="7"/>
  <c r="T3713" i="7"/>
  <c r="M3713" i="7"/>
  <c r="L3713" i="7"/>
  <c r="K3713" i="7"/>
  <c r="T3712" i="7"/>
  <c r="M3712" i="7"/>
  <c r="L3712" i="7"/>
  <c r="K3712" i="7"/>
  <c r="T3711" i="7"/>
  <c r="M3711" i="7"/>
  <c r="L3711" i="7"/>
  <c r="K3711" i="7"/>
  <c r="T3710" i="7"/>
  <c r="M3710" i="7"/>
  <c r="L3710" i="7"/>
  <c r="K3710" i="7"/>
  <c r="T3709" i="7"/>
  <c r="M3709" i="7"/>
  <c r="L3709" i="7"/>
  <c r="K3709" i="7"/>
  <c r="T3708" i="7"/>
  <c r="M3708" i="7"/>
  <c r="L3708" i="7"/>
  <c r="K3708" i="7"/>
  <c r="T3707" i="7"/>
  <c r="M3707" i="7"/>
  <c r="L3707" i="7"/>
  <c r="K3707" i="7"/>
  <c r="T3706" i="7"/>
  <c r="M3706" i="7"/>
  <c r="L3706" i="7"/>
  <c r="K3706" i="7"/>
  <c r="T3705" i="7"/>
  <c r="M3705" i="7"/>
  <c r="L3705" i="7"/>
  <c r="K3705" i="7"/>
  <c r="T3704" i="7"/>
  <c r="M3704" i="7"/>
  <c r="L3704" i="7"/>
  <c r="K3704" i="7"/>
  <c r="T3703" i="7"/>
  <c r="M3703" i="7"/>
  <c r="L3703" i="7"/>
  <c r="K3703" i="7"/>
  <c r="T3702" i="7"/>
  <c r="M3702" i="7"/>
  <c r="L3702" i="7"/>
  <c r="K3702" i="7"/>
  <c r="T3701" i="7"/>
  <c r="M3701" i="7"/>
  <c r="L3701" i="7"/>
  <c r="K3701" i="7"/>
  <c r="T3700" i="7"/>
  <c r="M3700" i="7"/>
  <c r="L3700" i="7"/>
  <c r="K3700" i="7"/>
  <c r="T3699" i="7"/>
  <c r="M3699" i="7"/>
  <c r="L3699" i="7"/>
  <c r="K3699" i="7"/>
  <c r="T3698" i="7"/>
  <c r="M3698" i="7"/>
  <c r="L3698" i="7"/>
  <c r="K3698" i="7"/>
  <c r="T3697" i="7"/>
  <c r="M3697" i="7"/>
  <c r="L3697" i="7"/>
  <c r="K3697" i="7"/>
  <c r="T3696" i="7"/>
  <c r="M3696" i="7"/>
  <c r="L3696" i="7"/>
  <c r="K3696" i="7"/>
  <c r="T3695" i="7"/>
  <c r="M3695" i="7"/>
  <c r="L3695" i="7"/>
  <c r="K3695" i="7"/>
  <c r="T3694" i="7"/>
  <c r="M3694" i="7"/>
  <c r="L3694" i="7"/>
  <c r="K3694" i="7"/>
  <c r="T3693" i="7"/>
  <c r="M3693" i="7"/>
  <c r="L3693" i="7"/>
  <c r="K3693" i="7"/>
  <c r="T3692" i="7"/>
  <c r="M3692" i="7"/>
  <c r="L3692" i="7"/>
  <c r="K3692" i="7"/>
  <c r="T3691" i="7"/>
  <c r="M3691" i="7"/>
  <c r="L3691" i="7"/>
  <c r="K3691" i="7"/>
  <c r="T3690" i="7"/>
  <c r="M3690" i="7"/>
  <c r="L3690" i="7"/>
  <c r="K3690" i="7"/>
  <c r="T3689" i="7"/>
  <c r="M3689" i="7"/>
  <c r="L3689" i="7"/>
  <c r="K3689" i="7"/>
  <c r="T3688" i="7"/>
  <c r="M3688" i="7"/>
  <c r="L3688" i="7"/>
  <c r="K3688" i="7"/>
  <c r="T3687" i="7"/>
  <c r="M3687" i="7"/>
  <c r="L3687" i="7"/>
  <c r="K3687" i="7"/>
  <c r="T3686" i="7"/>
  <c r="M3686" i="7"/>
  <c r="L3686" i="7"/>
  <c r="K3686" i="7"/>
  <c r="T3685" i="7"/>
  <c r="M3685" i="7"/>
  <c r="L3685" i="7"/>
  <c r="K3685" i="7"/>
  <c r="T3684" i="7"/>
  <c r="M3684" i="7"/>
  <c r="L3684" i="7"/>
  <c r="K3684" i="7"/>
  <c r="T3683" i="7"/>
  <c r="M3683" i="7"/>
  <c r="L3683" i="7"/>
  <c r="K3683" i="7"/>
  <c r="T3682" i="7"/>
  <c r="M3682" i="7"/>
  <c r="L3682" i="7"/>
  <c r="K3682" i="7"/>
  <c r="T3681" i="7"/>
  <c r="M3681" i="7"/>
  <c r="L3681" i="7"/>
  <c r="K3681" i="7"/>
  <c r="T3680" i="7"/>
  <c r="M3680" i="7"/>
  <c r="L3680" i="7"/>
  <c r="K3680" i="7"/>
  <c r="T3679" i="7"/>
  <c r="M3679" i="7"/>
  <c r="L3679" i="7"/>
  <c r="K3679" i="7"/>
  <c r="T3678" i="7"/>
  <c r="M3678" i="7"/>
  <c r="L3678" i="7"/>
  <c r="K3678" i="7"/>
  <c r="T3677" i="7"/>
  <c r="M3677" i="7"/>
  <c r="L3677" i="7"/>
  <c r="K3677" i="7"/>
  <c r="T3676" i="7"/>
  <c r="M3676" i="7"/>
  <c r="L3676" i="7"/>
  <c r="K3676" i="7"/>
  <c r="T3675" i="7"/>
  <c r="M3675" i="7"/>
  <c r="L3675" i="7"/>
  <c r="K3675" i="7"/>
  <c r="T3674" i="7"/>
  <c r="M3674" i="7"/>
  <c r="L3674" i="7"/>
  <c r="K3674" i="7"/>
  <c r="T3673" i="7"/>
  <c r="M3673" i="7"/>
  <c r="L3673" i="7"/>
  <c r="K3673" i="7"/>
  <c r="T3672" i="7"/>
  <c r="M3672" i="7"/>
  <c r="L3672" i="7"/>
  <c r="K3672" i="7"/>
  <c r="T3671" i="7"/>
  <c r="M3671" i="7"/>
  <c r="L3671" i="7"/>
  <c r="K3671" i="7"/>
  <c r="T3670" i="7"/>
  <c r="M3670" i="7"/>
  <c r="L3670" i="7"/>
  <c r="K3670" i="7"/>
  <c r="T3669" i="7"/>
  <c r="M3669" i="7"/>
  <c r="L3669" i="7"/>
  <c r="K3669" i="7"/>
  <c r="T3668" i="7"/>
  <c r="M3668" i="7"/>
  <c r="L3668" i="7"/>
  <c r="K3668" i="7"/>
  <c r="T3667" i="7"/>
  <c r="M3667" i="7"/>
  <c r="L3667" i="7"/>
  <c r="K3667" i="7"/>
  <c r="T3666" i="7"/>
  <c r="M3666" i="7"/>
  <c r="L3666" i="7"/>
  <c r="K3666" i="7"/>
  <c r="T3665" i="7"/>
  <c r="M3665" i="7"/>
  <c r="L3665" i="7"/>
  <c r="K3665" i="7"/>
  <c r="T3664" i="7"/>
  <c r="M3664" i="7"/>
  <c r="L3664" i="7"/>
  <c r="K3664" i="7"/>
  <c r="T3663" i="7"/>
  <c r="M3663" i="7"/>
  <c r="L3663" i="7"/>
  <c r="K3663" i="7"/>
  <c r="T3662" i="7"/>
  <c r="M3662" i="7"/>
  <c r="L3662" i="7"/>
  <c r="K3662" i="7"/>
  <c r="T3661" i="7"/>
  <c r="M3661" i="7"/>
  <c r="L3661" i="7"/>
  <c r="K3661" i="7"/>
  <c r="T3660" i="7"/>
  <c r="M3660" i="7"/>
  <c r="L3660" i="7"/>
  <c r="K3660" i="7"/>
  <c r="T3659" i="7"/>
  <c r="M3659" i="7"/>
  <c r="L3659" i="7"/>
  <c r="K3659" i="7"/>
  <c r="T3658" i="7"/>
  <c r="M3658" i="7"/>
  <c r="L3658" i="7"/>
  <c r="K3658" i="7"/>
  <c r="T3657" i="7"/>
  <c r="M3657" i="7"/>
  <c r="L3657" i="7"/>
  <c r="K3657" i="7"/>
  <c r="T3656" i="7"/>
  <c r="L3656" i="7"/>
  <c r="K3656" i="7"/>
  <c r="M3656" i="7" s="1"/>
  <c r="T3655" i="7"/>
  <c r="M3655" i="7"/>
  <c r="L3655" i="7"/>
  <c r="K3655" i="7"/>
  <c r="T3654" i="7"/>
  <c r="L3654" i="7"/>
  <c r="K3654" i="7"/>
  <c r="M3654" i="7" s="1"/>
  <c r="T3653" i="7"/>
  <c r="M3653" i="7"/>
  <c r="L3653" i="7"/>
  <c r="K3653" i="7"/>
  <c r="T3652" i="7"/>
  <c r="L3652" i="7"/>
  <c r="K3652" i="7"/>
  <c r="M3652" i="7" s="1"/>
  <c r="T3651" i="7"/>
  <c r="M3651" i="7"/>
  <c r="L3651" i="7"/>
  <c r="K3651" i="7"/>
  <c r="T3650" i="7"/>
  <c r="L3650" i="7"/>
  <c r="K3650" i="7"/>
  <c r="M3650" i="7" s="1"/>
  <c r="T3649" i="7"/>
  <c r="M3649" i="7"/>
  <c r="L3649" i="7"/>
  <c r="K3649" i="7"/>
  <c r="T3648" i="7"/>
  <c r="L3648" i="7"/>
  <c r="K3648" i="7"/>
  <c r="M3648" i="7" s="1"/>
  <c r="T3647" i="7"/>
  <c r="M3647" i="7"/>
  <c r="L3647" i="7"/>
  <c r="K3647" i="7"/>
  <c r="T3646" i="7"/>
  <c r="L3646" i="7"/>
  <c r="K3646" i="7"/>
  <c r="M3646" i="7" s="1"/>
  <c r="T3645" i="7"/>
  <c r="M3645" i="7"/>
  <c r="L3645" i="7"/>
  <c r="K3645" i="7"/>
  <c r="T3644" i="7"/>
  <c r="L3644" i="7"/>
  <c r="K3644" i="7"/>
  <c r="M3644" i="7" s="1"/>
  <c r="T3643" i="7"/>
  <c r="M3643" i="7"/>
  <c r="L3643" i="7"/>
  <c r="K3643" i="7"/>
  <c r="T3642" i="7"/>
  <c r="L3642" i="7"/>
  <c r="K3642" i="7"/>
  <c r="M3642" i="7" s="1"/>
  <c r="T3641" i="7"/>
  <c r="M3641" i="7"/>
  <c r="L3641" i="7"/>
  <c r="K3641" i="7"/>
  <c r="T3640" i="7"/>
  <c r="L3640" i="7"/>
  <c r="K3640" i="7"/>
  <c r="M3640" i="7" s="1"/>
  <c r="T3639" i="7"/>
  <c r="M3639" i="7"/>
  <c r="L3639" i="7"/>
  <c r="K3639" i="7"/>
  <c r="T3638" i="7"/>
  <c r="L3638" i="7"/>
  <c r="K3638" i="7"/>
  <c r="M3638" i="7" s="1"/>
  <c r="T3637" i="7"/>
  <c r="M3637" i="7"/>
  <c r="L3637" i="7"/>
  <c r="K3637" i="7"/>
  <c r="T3636" i="7"/>
  <c r="L3636" i="7"/>
  <c r="K3636" i="7"/>
  <c r="M3636" i="7" s="1"/>
  <c r="T3635" i="7"/>
  <c r="M3635" i="7"/>
  <c r="L3635" i="7"/>
  <c r="K3635" i="7"/>
  <c r="T3634" i="7"/>
  <c r="L3634" i="7"/>
  <c r="K3634" i="7"/>
  <c r="M3634" i="7" s="1"/>
  <c r="T3633" i="7"/>
  <c r="M3633" i="7"/>
  <c r="L3633" i="7"/>
  <c r="K3633" i="7"/>
  <c r="T3632" i="7"/>
  <c r="L3632" i="7"/>
  <c r="K3632" i="7"/>
  <c r="M3632" i="7" s="1"/>
  <c r="T3631" i="7"/>
  <c r="M3631" i="7"/>
  <c r="L3631" i="7"/>
  <c r="K3631" i="7"/>
  <c r="T3630" i="7"/>
  <c r="L3630" i="7"/>
  <c r="K3630" i="7"/>
  <c r="M3630" i="7" s="1"/>
  <c r="T3629" i="7"/>
  <c r="M3629" i="7"/>
  <c r="L3629" i="7"/>
  <c r="K3629" i="7"/>
  <c r="T3628" i="7"/>
  <c r="L3628" i="7"/>
  <c r="K3628" i="7"/>
  <c r="M3628" i="7" s="1"/>
  <c r="T3627" i="7"/>
  <c r="M3627" i="7"/>
  <c r="L3627" i="7"/>
  <c r="K3627" i="7"/>
  <c r="T3626" i="7"/>
  <c r="L3626" i="7"/>
  <c r="K3626" i="7"/>
  <c r="M3626" i="7" s="1"/>
  <c r="T3625" i="7"/>
  <c r="M3625" i="7"/>
  <c r="L3625" i="7"/>
  <c r="K3625" i="7"/>
  <c r="T3624" i="7"/>
  <c r="L3624" i="7"/>
  <c r="K3624" i="7"/>
  <c r="M3624" i="7" s="1"/>
  <c r="T3623" i="7"/>
  <c r="M3623" i="7"/>
  <c r="L3623" i="7"/>
  <c r="K3623" i="7"/>
  <c r="T3622" i="7"/>
  <c r="L3622" i="7"/>
  <c r="K3622" i="7"/>
  <c r="M3622" i="7" s="1"/>
  <c r="T3621" i="7"/>
  <c r="M3621" i="7"/>
  <c r="L3621" i="7"/>
  <c r="K3621" i="7"/>
  <c r="T3620" i="7"/>
  <c r="L3620" i="7"/>
  <c r="K3620" i="7"/>
  <c r="M3620" i="7" s="1"/>
  <c r="T3619" i="7"/>
  <c r="M3619" i="7"/>
  <c r="L3619" i="7"/>
  <c r="K3619" i="7"/>
  <c r="T3618" i="7"/>
  <c r="L3618" i="7"/>
  <c r="K3618" i="7"/>
  <c r="M3618" i="7" s="1"/>
  <c r="T3617" i="7"/>
  <c r="M3617" i="7"/>
  <c r="L3617" i="7"/>
  <c r="K3617" i="7"/>
  <c r="T3616" i="7"/>
  <c r="L3616" i="7"/>
  <c r="K3616" i="7"/>
  <c r="M3616" i="7" s="1"/>
  <c r="T3615" i="7"/>
  <c r="M3615" i="7"/>
  <c r="L3615" i="7"/>
  <c r="K3615" i="7"/>
  <c r="T3614" i="7"/>
  <c r="L3614" i="7"/>
  <c r="K3614" i="7"/>
  <c r="M3614" i="7" s="1"/>
  <c r="T3613" i="7"/>
  <c r="M3613" i="7"/>
  <c r="L3613" i="7"/>
  <c r="K3613" i="7"/>
  <c r="T3612" i="7"/>
  <c r="L3612" i="7"/>
  <c r="K3612" i="7"/>
  <c r="M3612" i="7" s="1"/>
  <c r="T3611" i="7"/>
  <c r="M3611" i="7"/>
  <c r="L3611" i="7"/>
  <c r="K3611" i="7"/>
  <c r="T3610" i="7"/>
  <c r="L3610" i="7"/>
  <c r="K3610" i="7"/>
  <c r="M3610" i="7" s="1"/>
  <c r="T3609" i="7"/>
  <c r="M3609" i="7"/>
  <c r="L3609" i="7"/>
  <c r="K3609" i="7"/>
  <c r="T3608" i="7"/>
  <c r="L3608" i="7"/>
  <c r="K3608" i="7"/>
  <c r="M3608" i="7" s="1"/>
  <c r="T3607" i="7"/>
  <c r="M3607" i="7"/>
  <c r="L3607" i="7"/>
  <c r="K3607" i="7"/>
  <c r="T3606" i="7"/>
  <c r="L3606" i="7"/>
  <c r="K3606" i="7"/>
  <c r="M3606" i="7" s="1"/>
  <c r="T3605" i="7"/>
  <c r="M3605" i="7"/>
  <c r="L3605" i="7"/>
  <c r="K3605" i="7"/>
  <c r="T3604" i="7"/>
  <c r="L3604" i="7"/>
  <c r="K3604" i="7"/>
  <c r="M3604" i="7" s="1"/>
  <c r="T3603" i="7"/>
  <c r="M3603" i="7"/>
  <c r="L3603" i="7"/>
  <c r="K3603" i="7"/>
  <c r="T3602" i="7"/>
  <c r="L3602" i="7"/>
  <c r="K3602" i="7"/>
  <c r="M3602" i="7" s="1"/>
  <c r="T3601" i="7"/>
  <c r="M3601" i="7"/>
  <c r="L3601" i="7"/>
  <c r="K3601" i="7"/>
  <c r="T3600" i="7"/>
  <c r="L3600" i="7"/>
  <c r="K3600" i="7"/>
  <c r="M3600" i="7" s="1"/>
  <c r="T3599" i="7"/>
  <c r="M3599" i="7"/>
  <c r="L3599" i="7"/>
  <c r="K3599" i="7"/>
  <c r="T3598" i="7"/>
  <c r="L3598" i="7"/>
  <c r="K3598" i="7"/>
  <c r="M3598" i="7" s="1"/>
  <c r="T3597" i="7"/>
  <c r="M3597" i="7"/>
  <c r="L3597" i="7"/>
  <c r="K3597" i="7"/>
  <c r="T3596" i="7"/>
  <c r="L3596" i="7"/>
  <c r="K3596" i="7"/>
  <c r="M3596" i="7" s="1"/>
  <c r="T3595" i="7"/>
  <c r="M3595" i="7"/>
  <c r="L3595" i="7"/>
  <c r="K3595" i="7"/>
  <c r="T3594" i="7"/>
  <c r="L3594" i="7"/>
  <c r="K3594" i="7"/>
  <c r="M3594" i="7" s="1"/>
  <c r="T3593" i="7"/>
  <c r="M3593" i="7"/>
  <c r="L3593" i="7"/>
  <c r="K3593" i="7"/>
  <c r="T3592" i="7"/>
  <c r="L3592" i="7"/>
  <c r="K3592" i="7"/>
  <c r="M3592" i="7" s="1"/>
  <c r="T3591" i="7"/>
  <c r="M3591" i="7"/>
  <c r="L3591" i="7"/>
  <c r="K3591" i="7"/>
  <c r="T3590" i="7"/>
  <c r="L3590" i="7"/>
  <c r="K3590" i="7"/>
  <c r="M3590" i="7" s="1"/>
  <c r="T3589" i="7"/>
  <c r="M3589" i="7"/>
  <c r="L3589" i="7"/>
  <c r="K3589" i="7"/>
  <c r="T3588" i="7"/>
  <c r="L3588" i="7"/>
  <c r="K3588" i="7"/>
  <c r="M3588" i="7" s="1"/>
  <c r="T3587" i="7"/>
  <c r="M3587" i="7"/>
  <c r="L3587" i="7"/>
  <c r="K3587" i="7"/>
  <c r="T3586" i="7"/>
  <c r="L3586" i="7"/>
  <c r="K3586" i="7"/>
  <c r="M3586" i="7" s="1"/>
  <c r="T3585" i="7"/>
  <c r="M3585" i="7"/>
  <c r="L3585" i="7"/>
  <c r="K3585" i="7"/>
  <c r="T3584" i="7"/>
  <c r="L3584" i="7"/>
  <c r="K3584" i="7"/>
  <c r="M3584" i="7" s="1"/>
  <c r="T3583" i="7"/>
  <c r="M3583" i="7"/>
  <c r="L3583" i="7"/>
  <c r="K3583" i="7"/>
  <c r="T3582" i="7"/>
  <c r="L3582" i="7"/>
  <c r="K3582" i="7"/>
  <c r="M3582" i="7" s="1"/>
  <c r="T3581" i="7"/>
  <c r="M3581" i="7"/>
  <c r="L3581" i="7"/>
  <c r="K3581" i="7"/>
  <c r="T3580" i="7"/>
  <c r="L3580" i="7"/>
  <c r="K3580" i="7"/>
  <c r="M3580" i="7" s="1"/>
  <c r="T3579" i="7"/>
  <c r="M3579" i="7"/>
  <c r="L3579" i="7"/>
  <c r="K3579" i="7"/>
  <c r="T3578" i="7"/>
  <c r="L3578" i="7"/>
  <c r="K3578" i="7"/>
  <c r="M3578" i="7" s="1"/>
  <c r="T3577" i="7"/>
  <c r="M3577" i="7"/>
  <c r="L3577" i="7"/>
  <c r="K3577" i="7"/>
  <c r="T3576" i="7"/>
  <c r="L3576" i="7"/>
  <c r="K3576" i="7"/>
  <c r="M3576" i="7" s="1"/>
  <c r="T3575" i="7"/>
  <c r="M3575" i="7"/>
  <c r="L3575" i="7"/>
  <c r="K3575" i="7"/>
  <c r="T3574" i="7"/>
  <c r="L3574" i="7"/>
  <c r="K3574" i="7"/>
  <c r="M3574" i="7" s="1"/>
  <c r="T3573" i="7"/>
  <c r="M3573" i="7"/>
  <c r="L3573" i="7"/>
  <c r="K3573" i="7"/>
  <c r="T3572" i="7"/>
  <c r="L3572" i="7"/>
  <c r="K3572" i="7"/>
  <c r="M3572" i="7" s="1"/>
  <c r="T3571" i="7"/>
  <c r="M3571" i="7"/>
  <c r="L3571" i="7"/>
  <c r="K3571" i="7"/>
  <c r="T3570" i="7"/>
  <c r="L3570" i="7"/>
  <c r="K3570" i="7"/>
  <c r="M3570" i="7" s="1"/>
  <c r="T3569" i="7"/>
  <c r="M3569" i="7"/>
  <c r="L3569" i="7"/>
  <c r="K3569" i="7"/>
  <c r="T3568" i="7"/>
  <c r="L3568" i="7"/>
  <c r="K3568" i="7"/>
  <c r="M3568" i="7" s="1"/>
  <c r="T3567" i="7"/>
  <c r="M3567" i="7"/>
  <c r="L3567" i="7"/>
  <c r="K3567" i="7"/>
  <c r="T3566" i="7"/>
  <c r="L3566" i="7"/>
  <c r="K3566" i="7"/>
  <c r="M3566" i="7" s="1"/>
  <c r="T3565" i="7"/>
  <c r="M3565" i="7"/>
  <c r="L3565" i="7"/>
  <c r="K3565" i="7"/>
  <c r="T3564" i="7"/>
  <c r="L3564" i="7"/>
  <c r="K3564" i="7"/>
  <c r="M3564" i="7" s="1"/>
  <c r="T3563" i="7"/>
  <c r="M3563" i="7"/>
  <c r="L3563" i="7"/>
  <c r="K3563" i="7"/>
  <c r="T3562" i="7"/>
  <c r="L3562" i="7"/>
  <c r="K3562" i="7"/>
  <c r="M3562" i="7" s="1"/>
  <c r="T3561" i="7"/>
  <c r="M3561" i="7"/>
  <c r="L3561" i="7"/>
  <c r="K3561" i="7"/>
  <c r="T3560" i="7"/>
  <c r="L3560" i="7"/>
  <c r="K3560" i="7"/>
  <c r="M3560" i="7" s="1"/>
  <c r="T3559" i="7"/>
  <c r="M3559" i="7"/>
  <c r="L3559" i="7"/>
  <c r="K3559" i="7"/>
  <c r="T3558" i="7"/>
  <c r="L3558" i="7"/>
  <c r="K3558" i="7"/>
  <c r="M3558" i="7" s="1"/>
  <c r="T3557" i="7"/>
  <c r="M3557" i="7"/>
  <c r="L3557" i="7"/>
  <c r="K3557" i="7"/>
  <c r="T3556" i="7"/>
  <c r="L3556" i="7"/>
  <c r="K3556" i="7"/>
  <c r="M3556" i="7" s="1"/>
  <c r="T3555" i="7"/>
  <c r="M3555" i="7"/>
  <c r="L3555" i="7"/>
  <c r="K3555" i="7"/>
  <c r="T3554" i="7"/>
  <c r="L3554" i="7"/>
  <c r="K3554" i="7"/>
  <c r="M3554" i="7" s="1"/>
  <c r="T3553" i="7"/>
  <c r="M3553" i="7"/>
  <c r="L3553" i="7"/>
  <c r="K3553" i="7"/>
  <c r="T3552" i="7"/>
  <c r="L3552" i="7"/>
  <c r="K3552" i="7"/>
  <c r="M3552" i="7" s="1"/>
  <c r="T3551" i="7"/>
  <c r="M3551" i="7"/>
  <c r="L3551" i="7"/>
  <c r="K3551" i="7"/>
  <c r="T3550" i="7"/>
  <c r="L3550" i="7"/>
  <c r="K3550" i="7"/>
  <c r="M3550" i="7" s="1"/>
  <c r="T3549" i="7"/>
  <c r="M3549" i="7"/>
  <c r="L3549" i="7"/>
  <c r="K3549" i="7"/>
  <c r="T3548" i="7"/>
  <c r="L3548" i="7"/>
  <c r="K3548" i="7"/>
  <c r="M3548" i="7" s="1"/>
  <c r="T3547" i="7"/>
  <c r="M3547" i="7"/>
  <c r="L3547" i="7"/>
  <c r="K3547" i="7"/>
  <c r="T3546" i="7"/>
  <c r="L3546" i="7"/>
  <c r="K3546" i="7"/>
  <c r="M3546" i="7" s="1"/>
  <c r="T3545" i="7"/>
  <c r="M3545" i="7"/>
  <c r="L3545" i="7"/>
  <c r="K3545" i="7"/>
  <c r="T3544" i="7"/>
  <c r="L3544" i="7"/>
  <c r="K3544" i="7"/>
  <c r="M3544" i="7" s="1"/>
  <c r="T3543" i="7"/>
  <c r="M3543" i="7"/>
  <c r="L3543" i="7"/>
  <c r="K3543" i="7"/>
  <c r="T3542" i="7"/>
  <c r="L3542" i="7"/>
  <c r="K3542" i="7"/>
  <c r="M3542" i="7" s="1"/>
  <c r="T3541" i="7"/>
  <c r="M3541" i="7"/>
  <c r="L3541" i="7"/>
  <c r="K3541" i="7"/>
  <c r="T3540" i="7"/>
  <c r="L3540" i="7"/>
  <c r="K3540" i="7"/>
  <c r="M3540" i="7" s="1"/>
  <c r="T3539" i="7"/>
  <c r="M3539" i="7"/>
  <c r="L3539" i="7"/>
  <c r="K3539" i="7"/>
  <c r="T3538" i="7"/>
  <c r="L3538" i="7"/>
  <c r="K3538" i="7"/>
  <c r="M3538" i="7" s="1"/>
  <c r="T3537" i="7"/>
  <c r="M3537" i="7"/>
  <c r="L3537" i="7"/>
  <c r="K3537" i="7"/>
  <c r="T3536" i="7"/>
  <c r="L3536" i="7"/>
  <c r="K3536" i="7"/>
  <c r="M3536" i="7" s="1"/>
  <c r="T3535" i="7"/>
  <c r="M3535" i="7"/>
  <c r="L3535" i="7"/>
  <c r="K3535" i="7"/>
  <c r="T3534" i="7"/>
  <c r="L3534" i="7"/>
  <c r="K3534" i="7"/>
  <c r="M3534" i="7" s="1"/>
  <c r="T3533" i="7"/>
  <c r="M3533" i="7"/>
  <c r="L3533" i="7"/>
  <c r="K3533" i="7"/>
  <c r="T3532" i="7"/>
  <c r="L3532" i="7"/>
  <c r="K3532" i="7"/>
  <c r="M3532" i="7" s="1"/>
  <c r="T3531" i="7"/>
  <c r="M3531" i="7"/>
  <c r="L3531" i="7"/>
  <c r="K3531" i="7"/>
  <c r="T3530" i="7"/>
  <c r="L3530" i="7"/>
  <c r="K3530" i="7"/>
  <c r="M3530" i="7" s="1"/>
  <c r="T3529" i="7"/>
  <c r="M3529" i="7"/>
  <c r="L3529" i="7"/>
  <c r="K3529" i="7"/>
  <c r="T3528" i="7"/>
  <c r="L3528" i="7"/>
  <c r="K3528" i="7"/>
  <c r="M3528" i="7" s="1"/>
  <c r="T3527" i="7"/>
  <c r="M3527" i="7"/>
  <c r="L3527" i="7"/>
  <c r="K3527" i="7"/>
  <c r="T3526" i="7"/>
  <c r="L3526" i="7"/>
  <c r="K3526" i="7"/>
  <c r="M3526" i="7" s="1"/>
  <c r="T3525" i="7"/>
  <c r="M3525" i="7"/>
  <c r="L3525" i="7"/>
  <c r="K3525" i="7"/>
  <c r="T3524" i="7"/>
  <c r="L3524" i="7"/>
  <c r="K3524" i="7"/>
  <c r="M3524" i="7" s="1"/>
  <c r="T3523" i="7"/>
  <c r="M3523" i="7"/>
  <c r="L3523" i="7"/>
  <c r="K3523" i="7"/>
  <c r="T3522" i="7"/>
  <c r="L3522" i="7"/>
  <c r="K3522" i="7"/>
  <c r="M3522" i="7" s="1"/>
  <c r="T3521" i="7"/>
  <c r="M3521" i="7"/>
  <c r="L3521" i="7"/>
  <c r="K3521" i="7"/>
  <c r="T3520" i="7"/>
  <c r="L3520" i="7"/>
  <c r="K3520" i="7"/>
  <c r="M3520" i="7" s="1"/>
  <c r="T3519" i="7"/>
  <c r="M3519" i="7"/>
  <c r="L3519" i="7"/>
  <c r="K3519" i="7"/>
  <c r="T3518" i="7"/>
  <c r="L3518" i="7"/>
  <c r="K3518" i="7"/>
  <c r="M3518" i="7" s="1"/>
  <c r="T3517" i="7"/>
  <c r="M3517" i="7"/>
  <c r="L3517" i="7"/>
  <c r="K3517" i="7"/>
  <c r="T3516" i="7"/>
  <c r="L3516" i="7"/>
  <c r="K3516" i="7"/>
  <c r="M3516" i="7" s="1"/>
  <c r="T3515" i="7"/>
  <c r="M3515" i="7"/>
  <c r="L3515" i="7"/>
  <c r="K3515" i="7"/>
  <c r="T3514" i="7"/>
  <c r="L3514" i="7"/>
  <c r="K3514" i="7"/>
  <c r="M3514" i="7" s="1"/>
  <c r="T3513" i="7"/>
  <c r="M3513" i="7"/>
  <c r="L3513" i="7"/>
  <c r="K3513" i="7"/>
  <c r="T3512" i="7"/>
  <c r="L3512" i="7"/>
  <c r="K3512" i="7"/>
  <c r="M3512" i="7" s="1"/>
  <c r="T3511" i="7"/>
  <c r="M3511" i="7"/>
  <c r="L3511" i="7"/>
  <c r="K3511" i="7"/>
  <c r="T3510" i="7"/>
  <c r="L3510" i="7"/>
  <c r="K3510" i="7"/>
  <c r="M3510" i="7" s="1"/>
  <c r="T3509" i="7"/>
  <c r="M3509" i="7"/>
  <c r="L3509" i="7"/>
  <c r="K3509" i="7"/>
  <c r="T3508" i="7"/>
  <c r="L3508" i="7"/>
  <c r="K3508" i="7"/>
  <c r="M3508" i="7" s="1"/>
  <c r="T3507" i="7"/>
  <c r="M3507" i="7"/>
  <c r="L3507" i="7"/>
  <c r="K3507" i="7"/>
  <c r="T3506" i="7"/>
  <c r="L3506" i="7"/>
  <c r="K3506" i="7"/>
  <c r="M3506" i="7" s="1"/>
  <c r="T3505" i="7"/>
  <c r="M3505" i="7"/>
  <c r="L3505" i="7"/>
  <c r="K3505" i="7"/>
  <c r="T3504" i="7"/>
  <c r="L3504" i="7"/>
  <c r="K3504" i="7"/>
  <c r="M3504" i="7" s="1"/>
  <c r="T3503" i="7"/>
  <c r="M3503" i="7"/>
  <c r="L3503" i="7"/>
  <c r="K3503" i="7"/>
  <c r="T3502" i="7"/>
  <c r="L3502" i="7"/>
  <c r="K3502" i="7"/>
  <c r="M3502" i="7" s="1"/>
  <c r="T3501" i="7"/>
  <c r="M3501" i="7"/>
  <c r="L3501" i="7"/>
  <c r="K3501" i="7"/>
  <c r="T3500" i="7"/>
  <c r="L3500" i="7"/>
  <c r="K3500" i="7"/>
  <c r="M3500" i="7" s="1"/>
  <c r="T3499" i="7"/>
  <c r="M3499" i="7"/>
  <c r="L3499" i="7"/>
  <c r="K3499" i="7"/>
  <c r="T3498" i="7"/>
  <c r="L3498" i="7"/>
  <c r="K3498" i="7"/>
  <c r="M3498" i="7" s="1"/>
  <c r="T3497" i="7"/>
  <c r="M3497" i="7"/>
  <c r="L3497" i="7"/>
  <c r="K3497" i="7"/>
  <c r="T3496" i="7"/>
  <c r="L3496" i="7"/>
  <c r="K3496" i="7"/>
  <c r="M3496" i="7" s="1"/>
  <c r="T3495" i="7"/>
  <c r="M3495" i="7"/>
  <c r="L3495" i="7"/>
  <c r="K3495" i="7"/>
  <c r="T3494" i="7"/>
  <c r="L3494" i="7"/>
  <c r="K3494" i="7"/>
  <c r="M3494" i="7" s="1"/>
  <c r="T3493" i="7"/>
  <c r="M3493" i="7"/>
  <c r="L3493" i="7"/>
  <c r="K3493" i="7"/>
  <c r="T3492" i="7"/>
  <c r="L3492" i="7"/>
  <c r="K3492" i="7"/>
  <c r="M3492" i="7" s="1"/>
  <c r="T3491" i="7"/>
  <c r="M3491" i="7"/>
  <c r="L3491" i="7"/>
  <c r="K3491" i="7"/>
  <c r="T3490" i="7"/>
  <c r="L3490" i="7"/>
  <c r="K3490" i="7"/>
  <c r="M3490" i="7" s="1"/>
  <c r="T3489" i="7"/>
  <c r="M3489" i="7"/>
  <c r="L3489" i="7"/>
  <c r="K3489" i="7"/>
  <c r="T3488" i="7"/>
  <c r="L3488" i="7"/>
  <c r="K3488" i="7"/>
  <c r="M3488" i="7" s="1"/>
  <c r="T3487" i="7"/>
  <c r="M3487" i="7"/>
  <c r="L3487" i="7"/>
  <c r="K3487" i="7"/>
  <c r="T3486" i="7"/>
  <c r="L3486" i="7"/>
  <c r="K3486" i="7"/>
  <c r="M3486" i="7" s="1"/>
  <c r="T3485" i="7"/>
  <c r="M3485" i="7"/>
  <c r="L3485" i="7"/>
  <c r="K3485" i="7"/>
  <c r="T3484" i="7"/>
  <c r="L3484" i="7"/>
  <c r="K3484" i="7"/>
  <c r="M3484" i="7" s="1"/>
  <c r="T3483" i="7"/>
  <c r="M3483" i="7"/>
  <c r="L3483" i="7"/>
  <c r="K3483" i="7"/>
  <c r="T3482" i="7"/>
  <c r="L3482" i="7"/>
  <c r="K3482" i="7"/>
  <c r="M3482" i="7" s="1"/>
  <c r="T3481" i="7"/>
  <c r="M3481" i="7"/>
  <c r="L3481" i="7"/>
  <c r="K3481" i="7"/>
  <c r="T3480" i="7"/>
  <c r="L3480" i="7"/>
  <c r="K3480" i="7"/>
  <c r="M3480" i="7" s="1"/>
  <c r="T3479" i="7"/>
  <c r="M3479" i="7"/>
  <c r="L3479" i="7"/>
  <c r="K3479" i="7"/>
  <c r="T3478" i="7"/>
  <c r="L3478" i="7"/>
  <c r="K3478" i="7"/>
  <c r="M3478" i="7" s="1"/>
  <c r="T3477" i="7"/>
  <c r="M3477" i="7"/>
  <c r="L3477" i="7"/>
  <c r="K3477" i="7"/>
  <c r="T3476" i="7"/>
  <c r="L3476" i="7"/>
  <c r="K3476" i="7"/>
  <c r="M3476" i="7" s="1"/>
  <c r="T3475" i="7"/>
  <c r="M3475" i="7"/>
  <c r="L3475" i="7"/>
  <c r="K3475" i="7"/>
  <c r="T3474" i="7"/>
  <c r="L3474" i="7"/>
  <c r="K3474" i="7"/>
  <c r="M3474" i="7" s="1"/>
  <c r="T3473" i="7"/>
  <c r="M3473" i="7"/>
  <c r="L3473" i="7"/>
  <c r="K3473" i="7"/>
  <c r="T3472" i="7"/>
  <c r="L3472" i="7"/>
  <c r="K3472" i="7"/>
  <c r="M3472" i="7" s="1"/>
  <c r="T3471" i="7"/>
  <c r="M3471" i="7"/>
  <c r="L3471" i="7"/>
  <c r="K3471" i="7"/>
  <c r="T3470" i="7"/>
  <c r="L3470" i="7"/>
  <c r="K3470" i="7"/>
  <c r="M3470" i="7" s="1"/>
  <c r="T3469" i="7"/>
  <c r="M3469" i="7"/>
  <c r="L3469" i="7"/>
  <c r="K3469" i="7"/>
  <c r="T3468" i="7"/>
  <c r="L3468" i="7"/>
  <c r="K3468" i="7"/>
  <c r="M3468" i="7" s="1"/>
  <c r="T3467" i="7"/>
  <c r="M3467" i="7"/>
  <c r="L3467" i="7"/>
  <c r="K3467" i="7"/>
  <c r="T3466" i="7"/>
  <c r="L3466" i="7"/>
  <c r="K3466" i="7"/>
  <c r="M3466" i="7" s="1"/>
  <c r="T3465" i="7"/>
  <c r="M3465" i="7"/>
  <c r="L3465" i="7"/>
  <c r="K3465" i="7"/>
  <c r="T3464" i="7"/>
  <c r="L3464" i="7"/>
  <c r="K3464" i="7"/>
  <c r="M3464" i="7" s="1"/>
  <c r="T3463" i="7"/>
  <c r="M3463" i="7"/>
  <c r="L3463" i="7"/>
  <c r="K3463" i="7"/>
  <c r="T3462" i="7"/>
  <c r="L3462" i="7"/>
  <c r="K3462" i="7"/>
  <c r="M3462" i="7" s="1"/>
  <c r="T3461" i="7"/>
  <c r="M3461" i="7"/>
  <c r="L3461" i="7"/>
  <c r="K3461" i="7"/>
  <c r="T3460" i="7"/>
  <c r="L3460" i="7"/>
  <c r="K3460" i="7"/>
  <c r="M3460" i="7" s="1"/>
  <c r="T3459" i="7"/>
  <c r="M3459" i="7"/>
  <c r="L3459" i="7"/>
  <c r="K3459" i="7"/>
  <c r="T3458" i="7"/>
  <c r="L3458" i="7"/>
  <c r="K3458" i="7"/>
  <c r="M3458" i="7" s="1"/>
  <c r="T3457" i="7"/>
  <c r="M3457" i="7"/>
  <c r="L3457" i="7"/>
  <c r="K3457" i="7"/>
  <c r="T3456" i="7"/>
  <c r="L3456" i="7"/>
  <c r="K3456" i="7"/>
  <c r="M3456" i="7" s="1"/>
  <c r="T3455" i="7"/>
  <c r="M3455" i="7"/>
  <c r="L3455" i="7"/>
  <c r="K3455" i="7"/>
  <c r="T3454" i="7"/>
  <c r="L3454" i="7"/>
  <c r="K3454" i="7"/>
  <c r="M3454" i="7" s="1"/>
  <c r="T3453" i="7"/>
  <c r="M3453" i="7"/>
  <c r="L3453" i="7"/>
  <c r="K3453" i="7"/>
  <c r="T3452" i="7"/>
  <c r="L3452" i="7"/>
  <c r="K3452" i="7"/>
  <c r="M3452" i="7" s="1"/>
  <c r="T3451" i="7"/>
  <c r="M3451" i="7"/>
  <c r="L3451" i="7"/>
  <c r="K3451" i="7"/>
  <c r="T3450" i="7"/>
  <c r="L3450" i="7"/>
  <c r="K3450" i="7"/>
  <c r="M3450" i="7" s="1"/>
  <c r="T3449" i="7"/>
  <c r="M3449" i="7"/>
  <c r="L3449" i="7"/>
  <c r="K3449" i="7"/>
  <c r="T3448" i="7"/>
  <c r="L3448" i="7"/>
  <c r="K3448" i="7"/>
  <c r="M3448" i="7" s="1"/>
  <c r="T3447" i="7"/>
  <c r="M3447" i="7"/>
  <c r="L3447" i="7"/>
  <c r="K3447" i="7"/>
  <c r="T3446" i="7"/>
  <c r="L3446" i="7"/>
  <c r="K3446" i="7"/>
  <c r="M3446" i="7" s="1"/>
  <c r="T3445" i="7"/>
  <c r="M3445" i="7"/>
  <c r="L3445" i="7"/>
  <c r="K3445" i="7"/>
  <c r="T3444" i="7"/>
  <c r="L3444" i="7"/>
  <c r="K3444" i="7"/>
  <c r="M3444" i="7" s="1"/>
  <c r="T3443" i="7"/>
  <c r="M3443" i="7"/>
  <c r="L3443" i="7"/>
  <c r="K3443" i="7"/>
  <c r="T3442" i="7"/>
  <c r="L3442" i="7"/>
  <c r="K3442" i="7"/>
  <c r="M3442" i="7" s="1"/>
  <c r="T3441" i="7"/>
  <c r="M3441" i="7"/>
  <c r="L3441" i="7"/>
  <c r="K3441" i="7"/>
  <c r="T3440" i="7"/>
  <c r="L3440" i="7"/>
  <c r="K3440" i="7"/>
  <c r="M3440" i="7" s="1"/>
  <c r="T3439" i="7"/>
  <c r="M3439" i="7"/>
  <c r="L3439" i="7"/>
  <c r="K3439" i="7"/>
  <c r="T3438" i="7"/>
  <c r="L3438" i="7"/>
  <c r="K3438" i="7"/>
  <c r="M3438" i="7" s="1"/>
  <c r="T3437" i="7"/>
  <c r="M3437" i="7"/>
  <c r="L3437" i="7"/>
  <c r="K3437" i="7"/>
  <c r="T3436" i="7"/>
  <c r="L3436" i="7"/>
  <c r="K3436" i="7"/>
  <c r="M3436" i="7" s="1"/>
  <c r="T3435" i="7"/>
  <c r="M3435" i="7"/>
  <c r="L3435" i="7"/>
  <c r="K3435" i="7"/>
  <c r="T3434" i="7"/>
  <c r="L3434" i="7"/>
  <c r="K3434" i="7"/>
  <c r="M3434" i="7" s="1"/>
  <c r="T3433" i="7"/>
  <c r="M3433" i="7"/>
  <c r="L3433" i="7"/>
  <c r="K3433" i="7"/>
  <c r="T3432" i="7"/>
  <c r="L3432" i="7"/>
  <c r="K3432" i="7"/>
  <c r="M3432" i="7" s="1"/>
  <c r="T3431" i="7"/>
  <c r="M3431" i="7"/>
  <c r="L3431" i="7"/>
  <c r="K3431" i="7"/>
  <c r="T3430" i="7"/>
  <c r="L3430" i="7"/>
  <c r="K3430" i="7"/>
  <c r="M3430" i="7" s="1"/>
  <c r="T3429" i="7"/>
  <c r="M3429" i="7"/>
  <c r="L3429" i="7"/>
  <c r="K3429" i="7"/>
  <c r="T3428" i="7"/>
  <c r="L3428" i="7"/>
  <c r="K3428" i="7"/>
  <c r="M3428" i="7" s="1"/>
  <c r="T3427" i="7"/>
  <c r="M3427" i="7"/>
  <c r="L3427" i="7"/>
  <c r="K3427" i="7"/>
  <c r="T3426" i="7"/>
  <c r="L3426" i="7"/>
  <c r="K3426" i="7"/>
  <c r="M3426" i="7" s="1"/>
  <c r="T3425" i="7"/>
  <c r="M3425" i="7"/>
  <c r="L3425" i="7"/>
  <c r="K3425" i="7"/>
  <c r="T3424" i="7"/>
  <c r="L3424" i="7"/>
  <c r="K3424" i="7"/>
  <c r="M3424" i="7" s="1"/>
  <c r="T3423" i="7"/>
  <c r="M3423" i="7"/>
  <c r="L3423" i="7"/>
  <c r="K3423" i="7"/>
  <c r="T3422" i="7"/>
  <c r="L3422" i="7"/>
  <c r="K3422" i="7"/>
  <c r="M3422" i="7" s="1"/>
  <c r="T3421" i="7"/>
  <c r="M3421" i="7"/>
  <c r="L3421" i="7"/>
  <c r="K3421" i="7"/>
  <c r="T3420" i="7"/>
  <c r="L3420" i="7"/>
  <c r="K3420" i="7"/>
  <c r="M3420" i="7" s="1"/>
  <c r="T3419" i="7"/>
  <c r="M3419" i="7"/>
  <c r="L3419" i="7"/>
  <c r="K3419" i="7"/>
  <c r="T3418" i="7"/>
  <c r="L3418" i="7"/>
  <c r="K3418" i="7"/>
  <c r="M3418" i="7" s="1"/>
  <c r="T3417" i="7"/>
  <c r="M3417" i="7"/>
  <c r="L3417" i="7"/>
  <c r="K3417" i="7"/>
  <c r="T3416" i="7"/>
  <c r="L3416" i="7"/>
  <c r="K3416" i="7"/>
  <c r="M3416" i="7" s="1"/>
  <c r="T3415" i="7"/>
  <c r="M3415" i="7"/>
  <c r="L3415" i="7"/>
  <c r="K3415" i="7"/>
  <c r="T3414" i="7"/>
  <c r="L3414" i="7"/>
  <c r="K3414" i="7"/>
  <c r="M3414" i="7" s="1"/>
  <c r="T3413" i="7"/>
  <c r="M3413" i="7"/>
  <c r="L3413" i="7"/>
  <c r="K3413" i="7"/>
  <c r="T3412" i="7"/>
  <c r="L3412" i="7"/>
  <c r="K3412" i="7"/>
  <c r="M3412" i="7" s="1"/>
  <c r="T3411" i="7"/>
  <c r="M3411" i="7"/>
  <c r="L3411" i="7"/>
  <c r="K3411" i="7"/>
  <c r="T3410" i="7"/>
  <c r="L3410" i="7"/>
  <c r="K3410" i="7"/>
  <c r="M3410" i="7" s="1"/>
  <c r="T3409" i="7"/>
  <c r="M3409" i="7"/>
  <c r="L3409" i="7"/>
  <c r="K3409" i="7"/>
  <c r="T3408" i="7"/>
  <c r="L3408" i="7"/>
  <c r="K3408" i="7"/>
  <c r="M3408" i="7" s="1"/>
  <c r="T3407" i="7"/>
  <c r="M3407" i="7"/>
  <c r="L3407" i="7"/>
  <c r="K3407" i="7"/>
  <c r="T3406" i="7"/>
  <c r="L3406" i="7"/>
  <c r="K3406" i="7"/>
  <c r="M3406" i="7" s="1"/>
  <c r="T3405" i="7"/>
  <c r="M3405" i="7"/>
  <c r="L3405" i="7"/>
  <c r="K3405" i="7"/>
  <c r="T3404" i="7"/>
  <c r="L3404" i="7"/>
  <c r="K3404" i="7"/>
  <c r="M3404" i="7" s="1"/>
  <c r="T3403" i="7"/>
  <c r="M3403" i="7"/>
  <c r="L3403" i="7"/>
  <c r="K3403" i="7"/>
  <c r="T3402" i="7"/>
  <c r="L3402" i="7"/>
  <c r="K3402" i="7"/>
  <c r="M3402" i="7" s="1"/>
  <c r="T3401" i="7"/>
  <c r="M3401" i="7"/>
  <c r="L3401" i="7"/>
  <c r="K3401" i="7"/>
  <c r="T3400" i="7"/>
  <c r="L3400" i="7"/>
  <c r="K3400" i="7"/>
  <c r="M3400" i="7" s="1"/>
  <c r="T3399" i="7"/>
  <c r="M3399" i="7"/>
  <c r="L3399" i="7"/>
  <c r="K3399" i="7"/>
  <c r="T3398" i="7"/>
  <c r="L3398" i="7"/>
  <c r="K3398" i="7"/>
  <c r="M3398" i="7" s="1"/>
  <c r="T3397" i="7"/>
  <c r="M3397" i="7"/>
  <c r="L3397" i="7"/>
  <c r="K3397" i="7"/>
  <c r="T3396" i="7"/>
  <c r="L3396" i="7"/>
  <c r="K3396" i="7"/>
  <c r="M3396" i="7" s="1"/>
  <c r="T3395" i="7"/>
  <c r="M3395" i="7"/>
  <c r="L3395" i="7"/>
  <c r="K3395" i="7"/>
  <c r="T3394" i="7"/>
  <c r="L3394" i="7"/>
  <c r="K3394" i="7"/>
  <c r="M3394" i="7" s="1"/>
  <c r="T3393" i="7"/>
  <c r="M3393" i="7"/>
  <c r="L3393" i="7"/>
  <c r="K3393" i="7"/>
  <c r="T3392" i="7"/>
  <c r="L3392" i="7"/>
  <c r="K3392" i="7"/>
  <c r="M3392" i="7" s="1"/>
  <c r="T3391" i="7"/>
  <c r="M3391" i="7"/>
  <c r="L3391" i="7"/>
  <c r="K3391" i="7"/>
  <c r="T3390" i="7"/>
  <c r="L3390" i="7"/>
  <c r="K3390" i="7"/>
  <c r="M3390" i="7" s="1"/>
  <c r="T3389" i="7"/>
  <c r="M3389" i="7"/>
  <c r="L3389" i="7"/>
  <c r="K3389" i="7"/>
  <c r="T3388" i="7"/>
  <c r="L3388" i="7"/>
  <c r="K3388" i="7"/>
  <c r="M3388" i="7" s="1"/>
  <c r="T3387" i="7"/>
  <c r="M3387" i="7"/>
  <c r="L3387" i="7"/>
  <c r="K3387" i="7"/>
  <c r="T3386" i="7"/>
  <c r="L3386" i="7"/>
  <c r="K3386" i="7"/>
  <c r="M3386" i="7" s="1"/>
  <c r="T3385" i="7"/>
  <c r="M3385" i="7"/>
  <c r="L3385" i="7"/>
  <c r="K3385" i="7"/>
  <c r="T3384" i="7"/>
  <c r="L3384" i="7"/>
  <c r="K3384" i="7"/>
  <c r="M3384" i="7" s="1"/>
  <c r="T3383" i="7"/>
  <c r="M3383" i="7"/>
  <c r="L3383" i="7"/>
  <c r="K3383" i="7"/>
  <c r="T3382" i="7"/>
  <c r="L3382" i="7"/>
  <c r="K3382" i="7"/>
  <c r="M3382" i="7" s="1"/>
  <c r="T3381" i="7"/>
  <c r="M3381" i="7"/>
  <c r="L3381" i="7"/>
  <c r="K3381" i="7"/>
  <c r="T3380" i="7"/>
  <c r="L3380" i="7"/>
  <c r="K3380" i="7"/>
  <c r="M3380" i="7" s="1"/>
  <c r="T3379" i="7"/>
  <c r="M3379" i="7"/>
  <c r="L3379" i="7"/>
  <c r="K3379" i="7"/>
  <c r="T3378" i="7"/>
  <c r="L3378" i="7"/>
  <c r="K3378" i="7"/>
  <c r="M3378" i="7" s="1"/>
  <c r="T3377" i="7"/>
  <c r="M3377" i="7"/>
  <c r="L3377" i="7"/>
  <c r="K3377" i="7"/>
  <c r="T3376" i="7"/>
  <c r="L3376" i="7"/>
  <c r="K3376" i="7"/>
  <c r="M3376" i="7" s="1"/>
  <c r="T3375" i="7"/>
  <c r="M3375" i="7"/>
  <c r="L3375" i="7"/>
  <c r="K3375" i="7"/>
  <c r="T3374" i="7"/>
  <c r="L3374" i="7"/>
  <c r="K3374" i="7"/>
  <c r="M3374" i="7" s="1"/>
  <c r="T3373" i="7"/>
  <c r="M3373" i="7"/>
  <c r="L3373" i="7"/>
  <c r="K3373" i="7"/>
  <c r="T3372" i="7"/>
  <c r="L3372" i="7"/>
  <c r="K3372" i="7"/>
  <c r="M3372" i="7" s="1"/>
  <c r="T3371" i="7"/>
  <c r="M3371" i="7"/>
  <c r="L3371" i="7"/>
  <c r="K3371" i="7"/>
  <c r="T3370" i="7"/>
  <c r="L3370" i="7"/>
  <c r="K3370" i="7"/>
  <c r="M3370" i="7" s="1"/>
  <c r="T3369" i="7"/>
  <c r="M3369" i="7"/>
  <c r="L3369" i="7"/>
  <c r="K3369" i="7"/>
  <c r="T3368" i="7"/>
  <c r="L3368" i="7"/>
  <c r="K3368" i="7"/>
  <c r="M3368" i="7" s="1"/>
  <c r="T3367" i="7"/>
  <c r="M3367" i="7"/>
  <c r="L3367" i="7"/>
  <c r="K3367" i="7"/>
  <c r="T3366" i="7"/>
  <c r="L3366" i="7"/>
  <c r="K3366" i="7"/>
  <c r="M3366" i="7" s="1"/>
  <c r="T3365" i="7"/>
  <c r="M3365" i="7"/>
  <c r="L3365" i="7"/>
  <c r="K3365" i="7"/>
  <c r="T3364" i="7"/>
  <c r="L3364" i="7"/>
  <c r="K3364" i="7"/>
  <c r="M3364" i="7" s="1"/>
  <c r="T3363" i="7"/>
  <c r="M3363" i="7"/>
  <c r="L3363" i="7"/>
  <c r="K3363" i="7"/>
  <c r="T3362" i="7"/>
  <c r="L3362" i="7"/>
  <c r="K3362" i="7"/>
  <c r="M3362" i="7" s="1"/>
  <c r="T3361" i="7"/>
  <c r="M3361" i="7"/>
  <c r="L3361" i="7"/>
  <c r="K3361" i="7"/>
  <c r="T3360" i="7"/>
  <c r="L3360" i="7"/>
  <c r="K3360" i="7"/>
  <c r="M3360" i="7" s="1"/>
  <c r="T3359" i="7"/>
  <c r="M3359" i="7"/>
  <c r="L3359" i="7"/>
  <c r="K3359" i="7"/>
  <c r="T3358" i="7"/>
  <c r="L3358" i="7"/>
  <c r="K3358" i="7"/>
  <c r="M3358" i="7" s="1"/>
  <c r="T3357" i="7"/>
  <c r="M3357" i="7"/>
  <c r="L3357" i="7"/>
  <c r="K3357" i="7"/>
  <c r="T3356" i="7"/>
  <c r="L3356" i="7"/>
  <c r="K3356" i="7"/>
  <c r="M3356" i="7" s="1"/>
  <c r="T3355" i="7"/>
  <c r="M3355" i="7"/>
  <c r="L3355" i="7"/>
  <c r="K3355" i="7"/>
  <c r="T3354" i="7"/>
  <c r="L3354" i="7"/>
  <c r="K3354" i="7"/>
  <c r="M3354" i="7" s="1"/>
  <c r="T3353" i="7"/>
  <c r="M3353" i="7"/>
  <c r="L3353" i="7"/>
  <c r="K3353" i="7"/>
  <c r="T3352" i="7"/>
  <c r="L3352" i="7"/>
  <c r="K3352" i="7"/>
  <c r="M3352" i="7" s="1"/>
  <c r="T3351" i="7"/>
  <c r="M3351" i="7"/>
  <c r="L3351" i="7"/>
  <c r="K3351" i="7"/>
  <c r="T3350" i="7"/>
  <c r="L3350" i="7"/>
  <c r="K3350" i="7"/>
  <c r="M3350" i="7" s="1"/>
  <c r="T3349" i="7"/>
  <c r="M3349" i="7"/>
  <c r="L3349" i="7"/>
  <c r="K3349" i="7"/>
  <c r="T3348" i="7"/>
  <c r="L3348" i="7"/>
  <c r="K3348" i="7"/>
  <c r="M3348" i="7" s="1"/>
  <c r="T3347" i="7"/>
  <c r="M3347" i="7"/>
  <c r="L3347" i="7"/>
  <c r="K3347" i="7"/>
  <c r="T3346" i="7"/>
  <c r="L3346" i="7"/>
  <c r="K3346" i="7"/>
  <c r="M3346" i="7" s="1"/>
  <c r="T3345" i="7"/>
  <c r="M3345" i="7"/>
  <c r="L3345" i="7"/>
  <c r="K3345" i="7"/>
  <c r="T3344" i="7"/>
  <c r="L3344" i="7"/>
  <c r="K3344" i="7"/>
  <c r="M3344" i="7" s="1"/>
  <c r="T3343" i="7"/>
  <c r="M3343" i="7"/>
  <c r="L3343" i="7"/>
  <c r="K3343" i="7"/>
  <c r="T3342" i="7"/>
  <c r="L3342" i="7"/>
  <c r="K3342" i="7"/>
  <c r="M3342" i="7" s="1"/>
  <c r="T3341" i="7"/>
  <c r="M3341" i="7"/>
  <c r="L3341" i="7"/>
  <c r="K3341" i="7"/>
  <c r="T3340" i="7"/>
  <c r="L3340" i="7"/>
  <c r="K3340" i="7"/>
  <c r="M3340" i="7" s="1"/>
  <c r="T3339" i="7"/>
  <c r="M3339" i="7"/>
  <c r="L3339" i="7"/>
  <c r="K3339" i="7"/>
  <c r="T3338" i="7"/>
  <c r="L3338" i="7"/>
  <c r="K3338" i="7"/>
  <c r="M3338" i="7" s="1"/>
  <c r="T3337" i="7"/>
  <c r="M3337" i="7"/>
  <c r="L3337" i="7"/>
  <c r="K3337" i="7"/>
  <c r="T3336" i="7"/>
  <c r="L3336" i="7"/>
  <c r="K3336" i="7"/>
  <c r="M3336" i="7" s="1"/>
  <c r="T3335" i="7"/>
  <c r="M3335" i="7"/>
  <c r="L3335" i="7"/>
  <c r="K3335" i="7"/>
  <c r="T3334" i="7"/>
  <c r="L3334" i="7"/>
  <c r="K3334" i="7"/>
  <c r="M3334" i="7" s="1"/>
  <c r="T3333" i="7"/>
  <c r="M3333" i="7"/>
  <c r="L3333" i="7"/>
  <c r="K3333" i="7"/>
  <c r="T3332" i="7"/>
  <c r="L3332" i="7"/>
  <c r="K3332" i="7"/>
  <c r="M3332" i="7" s="1"/>
  <c r="T3331" i="7"/>
  <c r="M3331" i="7"/>
  <c r="L3331" i="7"/>
  <c r="K3331" i="7"/>
  <c r="T3330" i="7"/>
  <c r="L3330" i="7"/>
  <c r="K3330" i="7"/>
  <c r="M3330" i="7" s="1"/>
  <c r="T3329" i="7"/>
  <c r="M3329" i="7"/>
  <c r="L3329" i="7"/>
  <c r="K3329" i="7"/>
  <c r="T3328" i="7"/>
  <c r="L3328" i="7"/>
  <c r="K3328" i="7"/>
  <c r="M3328" i="7" s="1"/>
  <c r="T3327" i="7"/>
  <c r="M3327" i="7"/>
  <c r="L3327" i="7"/>
  <c r="K3327" i="7"/>
  <c r="T3326" i="7"/>
  <c r="L3326" i="7"/>
  <c r="K3326" i="7"/>
  <c r="M3326" i="7" s="1"/>
  <c r="T3325" i="7"/>
  <c r="M3325" i="7"/>
  <c r="L3325" i="7"/>
  <c r="K3325" i="7"/>
  <c r="T3324" i="7"/>
  <c r="L3324" i="7"/>
  <c r="K3324" i="7"/>
  <c r="M3324" i="7" s="1"/>
  <c r="T3323" i="7"/>
  <c r="M3323" i="7"/>
  <c r="L3323" i="7"/>
  <c r="K3323" i="7"/>
  <c r="T3322" i="7"/>
  <c r="L3322" i="7"/>
  <c r="K3322" i="7"/>
  <c r="M3322" i="7" s="1"/>
  <c r="T3321" i="7"/>
  <c r="M3321" i="7"/>
  <c r="L3321" i="7"/>
  <c r="K3321" i="7"/>
  <c r="T3320" i="7"/>
  <c r="L3320" i="7"/>
  <c r="K3320" i="7"/>
  <c r="M3320" i="7" s="1"/>
  <c r="T3319" i="7"/>
  <c r="M3319" i="7"/>
  <c r="L3319" i="7"/>
  <c r="K3319" i="7"/>
  <c r="T3318" i="7"/>
  <c r="L3318" i="7"/>
  <c r="K3318" i="7"/>
  <c r="M3318" i="7" s="1"/>
  <c r="T3317" i="7"/>
  <c r="M3317" i="7"/>
  <c r="L3317" i="7"/>
  <c r="K3317" i="7"/>
  <c r="T3316" i="7"/>
  <c r="M3316" i="7"/>
  <c r="L3316" i="7"/>
  <c r="K3316" i="7"/>
  <c r="T3315" i="7"/>
  <c r="M3315" i="7"/>
  <c r="L3315" i="7"/>
  <c r="K3315" i="7"/>
  <c r="T3314" i="7"/>
  <c r="M3314" i="7"/>
  <c r="L3314" i="7"/>
  <c r="K3314" i="7"/>
  <c r="T3313" i="7"/>
  <c r="M3313" i="7"/>
  <c r="L3313" i="7"/>
  <c r="K3313" i="7"/>
  <c r="T3312" i="7"/>
  <c r="M3312" i="7"/>
  <c r="L3312" i="7"/>
  <c r="K3312" i="7"/>
  <c r="T3311" i="7"/>
  <c r="M3311" i="7"/>
  <c r="L3311" i="7"/>
  <c r="K3311" i="7"/>
  <c r="T3310" i="7"/>
  <c r="M3310" i="7"/>
  <c r="L3310" i="7"/>
  <c r="K3310" i="7"/>
  <c r="T3309" i="7"/>
  <c r="M3309" i="7"/>
  <c r="L3309" i="7"/>
  <c r="K3309" i="7"/>
  <c r="T3308" i="7"/>
  <c r="M3308" i="7"/>
  <c r="L3308" i="7"/>
  <c r="K3308" i="7"/>
  <c r="T3307" i="7"/>
  <c r="M3307" i="7"/>
  <c r="L3307" i="7"/>
  <c r="K3307" i="7"/>
  <c r="T3306" i="7"/>
  <c r="M3306" i="7"/>
  <c r="L3306" i="7"/>
  <c r="K3306" i="7"/>
  <c r="T3305" i="7"/>
  <c r="M3305" i="7"/>
  <c r="L3305" i="7"/>
  <c r="K3305" i="7"/>
  <c r="T3304" i="7"/>
  <c r="M3304" i="7"/>
  <c r="L3304" i="7"/>
  <c r="K3304" i="7"/>
  <c r="T3303" i="7"/>
  <c r="M3303" i="7"/>
  <c r="L3303" i="7"/>
  <c r="K3303" i="7"/>
  <c r="T3302" i="7"/>
  <c r="M3302" i="7"/>
  <c r="L3302" i="7"/>
  <c r="K3302" i="7"/>
  <c r="T3301" i="7"/>
  <c r="M3301" i="7"/>
  <c r="L3301" i="7"/>
  <c r="K3301" i="7"/>
  <c r="T3300" i="7"/>
  <c r="M3300" i="7"/>
  <c r="L3300" i="7"/>
  <c r="K3300" i="7"/>
  <c r="T3299" i="7"/>
  <c r="M3299" i="7"/>
  <c r="L3299" i="7"/>
  <c r="K3299" i="7"/>
  <c r="T3298" i="7"/>
  <c r="M3298" i="7"/>
  <c r="L3298" i="7"/>
  <c r="K3298" i="7"/>
  <c r="T3297" i="7"/>
  <c r="M3297" i="7"/>
  <c r="L3297" i="7"/>
  <c r="K3297" i="7"/>
  <c r="T3296" i="7"/>
  <c r="M3296" i="7"/>
  <c r="L3296" i="7"/>
  <c r="K3296" i="7"/>
  <c r="T3295" i="7"/>
  <c r="M3295" i="7"/>
  <c r="L3295" i="7"/>
  <c r="K3295" i="7"/>
  <c r="T3294" i="7"/>
  <c r="M3294" i="7"/>
  <c r="L3294" i="7"/>
  <c r="K3294" i="7"/>
  <c r="T3293" i="7"/>
  <c r="M3293" i="7"/>
  <c r="L3293" i="7"/>
  <c r="K3293" i="7"/>
  <c r="T3292" i="7"/>
  <c r="M3292" i="7"/>
  <c r="L3292" i="7"/>
  <c r="K3292" i="7"/>
  <c r="T3291" i="7"/>
  <c r="M3291" i="7"/>
  <c r="L3291" i="7"/>
  <c r="K3291" i="7"/>
  <c r="T3290" i="7"/>
  <c r="M3290" i="7"/>
  <c r="L3290" i="7"/>
  <c r="K3290" i="7"/>
  <c r="T3289" i="7"/>
  <c r="M3289" i="7"/>
  <c r="L3289" i="7"/>
  <c r="K3289" i="7"/>
  <c r="T3288" i="7"/>
  <c r="M3288" i="7"/>
  <c r="L3288" i="7"/>
  <c r="K3288" i="7"/>
  <c r="T3287" i="7"/>
  <c r="M3287" i="7"/>
  <c r="L3287" i="7"/>
  <c r="K3287" i="7"/>
  <c r="T3286" i="7"/>
  <c r="M3286" i="7"/>
  <c r="L3286" i="7"/>
  <c r="K3286" i="7"/>
  <c r="T3285" i="7"/>
  <c r="M3285" i="7"/>
  <c r="L3285" i="7"/>
  <c r="K3285" i="7"/>
  <c r="T3284" i="7"/>
  <c r="M3284" i="7"/>
  <c r="L3284" i="7"/>
  <c r="K3284" i="7"/>
  <c r="T3283" i="7"/>
  <c r="M3283" i="7"/>
  <c r="L3283" i="7"/>
  <c r="K3283" i="7"/>
  <c r="T3282" i="7"/>
  <c r="M3282" i="7"/>
  <c r="L3282" i="7"/>
  <c r="K3282" i="7"/>
  <c r="T3281" i="7"/>
  <c r="M3281" i="7"/>
  <c r="L3281" i="7"/>
  <c r="K3281" i="7"/>
  <c r="T3280" i="7"/>
  <c r="M3280" i="7"/>
  <c r="L3280" i="7"/>
  <c r="K3280" i="7"/>
  <c r="T3279" i="7"/>
  <c r="M3279" i="7"/>
  <c r="L3279" i="7"/>
  <c r="K3279" i="7"/>
  <c r="T3278" i="7"/>
  <c r="M3278" i="7"/>
  <c r="L3278" i="7"/>
  <c r="K3278" i="7"/>
  <c r="T3277" i="7"/>
  <c r="M3277" i="7"/>
  <c r="L3277" i="7"/>
  <c r="K3277" i="7"/>
  <c r="T3276" i="7"/>
  <c r="M3276" i="7"/>
  <c r="L3276" i="7"/>
  <c r="K3276" i="7"/>
  <c r="T3275" i="7"/>
  <c r="M3275" i="7"/>
  <c r="L3275" i="7"/>
  <c r="K3275" i="7"/>
  <c r="T3274" i="7"/>
  <c r="M3274" i="7"/>
  <c r="L3274" i="7"/>
  <c r="K3274" i="7"/>
  <c r="T3273" i="7"/>
  <c r="M3273" i="7"/>
  <c r="L3273" i="7"/>
  <c r="K3273" i="7"/>
  <c r="T3272" i="7"/>
  <c r="M3272" i="7"/>
  <c r="L3272" i="7"/>
  <c r="K3272" i="7"/>
  <c r="T3271" i="7"/>
  <c r="M3271" i="7"/>
  <c r="L3271" i="7"/>
  <c r="K3271" i="7"/>
  <c r="T3270" i="7"/>
  <c r="M3270" i="7"/>
  <c r="L3270" i="7"/>
  <c r="K3270" i="7"/>
  <c r="T3269" i="7"/>
  <c r="M3269" i="7"/>
  <c r="L3269" i="7"/>
  <c r="K3269" i="7"/>
  <c r="T3268" i="7"/>
  <c r="M3268" i="7"/>
  <c r="L3268" i="7"/>
  <c r="K3268" i="7"/>
  <c r="T3267" i="7"/>
  <c r="M3267" i="7"/>
  <c r="L3267" i="7"/>
  <c r="K3267" i="7"/>
  <c r="T3266" i="7"/>
  <c r="M3266" i="7"/>
  <c r="L3266" i="7"/>
  <c r="K3266" i="7"/>
  <c r="T3265" i="7"/>
  <c r="M3265" i="7"/>
  <c r="L3265" i="7"/>
  <c r="K3265" i="7"/>
  <c r="T3264" i="7"/>
  <c r="M3264" i="7"/>
  <c r="L3264" i="7"/>
  <c r="K3264" i="7"/>
  <c r="T3263" i="7"/>
  <c r="M3263" i="7"/>
  <c r="L3263" i="7"/>
  <c r="K3263" i="7"/>
  <c r="T3262" i="7"/>
  <c r="M3262" i="7"/>
  <c r="L3262" i="7"/>
  <c r="K3262" i="7"/>
  <c r="T3261" i="7"/>
  <c r="M3261" i="7"/>
  <c r="L3261" i="7"/>
  <c r="K3261" i="7"/>
  <c r="T3260" i="7"/>
  <c r="M3260" i="7"/>
  <c r="L3260" i="7"/>
  <c r="K3260" i="7"/>
  <c r="T3259" i="7"/>
  <c r="M3259" i="7"/>
  <c r="L3259" i="7"/>
  <c r="K3259" i="7"/>
  <c r="T3258" i="7"/>
  <c r="L3258" i="7"/>
  <c r="K3258" i="7"/>
  <c r="M3258" i="7" s="1"/>
  <c r="T3257" i="7"/>
  <c r="M3257" i="7"/>
  <c r="L3257" i="7"/>
  <c r="K3257" i="7"/>
  <c r="T3256" i="7"/>
  <c r="L3256" i="7"/>
  <c r="K3256" i="7"/>
  <c r="M3256" i="7" s="1"/>
  <c r="T3255" i="7"/>
  <c r="L3255" i="7"/>
  <c r="K3255" i="7"/>
  <c r="M3255" i="7" s="1"/>
  <c r="T3254" i="7"/>
  <c r="L3254" i="7"/>
  <c r="K3254" i="7"/>
  <c r="M3254" i="7" s="1"/>
  <c r="T3253" i="7"/>
  <c r="L3253" i="7"/>
  <c r="K3253" i="7"/>
  <c r="M3253" i="7" s="1"/>
  <c r="T3252" i="7"/>
  <c r="L3252" i="7"/>
  <c r="K3252" i="7"/>
  <c r="M3252" i="7" s="1"/>
  <c r="T3251" i="7"/>
  <c r="L3251" i="7"/>
  <c r="K3251" i="7"/>
  <c r="M3251" i="7" s="1"/>
  <c r="T3250" i="7"/>
  <c r="L3250" i="7"/>
  <c r="K3250" i="7"/>
  <c r="M3250" i="7" s="1"/>
  <c r="T3249" i="7"/>
  <c r="M3249" i="7"/>
  <c r="L3249" i="7"/>
  <c r="K3249" i="7"/>
  <c r="T3248" i="7"/>
  <c r="L3248" i="7"/>
  <c r="K3248" i="7"/>
  <c r="M3248" i="7" s="1"/>
  <c r="T3247" i="7"/>
  <c r="M3247" i="7"/>
  <c r="L3247" i="7"/>
  <c r="K3247" i="7"/>
  <c r="T3246" i="7"/>
  <c r="L3246" i="7"/>
  <c r="K3246" i="7"/>
  <c r="M3246" i="7" s="1"/>
  <c r="T3245" i="7"/>
  <c r="M3245" i="7"/>
  <c r="L3245" i="7"/>
  <c r="K3245" i="7"/>
  <c r="T3244" i="7"/>
  <c r="L3244" i="7"/>
  <c r="K3244" i="7"/>
  <c r="M3244" i="7" s="1"/>
  <c r="T3243" i="7"/>
  <c r="L3243" i="7"/>
  <c r="K3243" i="7"/>
  <c r="M3243" i="7" s="1"/>
  <c r="T3242" i="7"/>
  <c r="L3242" i="7"/>
  <c r="K3242" i="7"/>
  <c r="M3242" i="7" s="1"/>
  <c r="T3241" i="7"/>
  <c r="L3241" i="7"/>
  <c r="K3241" i="7"/>
  <c r="M3241" i="7" s="1"/>
  <c r="T3240" i="7"/>
  <c r="L3240" i="7"/>
  <c r="K3240" i="7"/>
  <c r="M3240" i="7" s="1"/>
  <c r="T3239" i="7"/>
  <c r="L3239" i="7"/>
  <c r="K3239" i="7"/>
  <c r="M3239" i="7" s="1"/>
  <c r="T3238" i="7"/>
  <c r="L3238" i="7"/>
  <c r="K3238" i="7"/>
  <c r="M3238" i="7" s="1"/>
  <c r="T3237" i="7"/>
  <c r="M3237" i="7"/>
  <c r="L3237" i="7"/>
  <c r="K3237" i="7"/>
  <c r="T3236" i="7"/>
  <c r="L3236" i="7"/>
  <c r="K3236" i="7"/>
  <c r="M3236" i="7" s="1"/>
  <c r="T3235" i="7"/>
  <c r="M3235" i="7"/>
  <c r="L3235" i="7"/>
  <c r="K3235" i="7"/>
  <c r="T3234" i="7"/>
  <c r="L3234" i="7"/>
  <c r="K3234" i="7"/>
  <c r="M3234" i="7" s="1"/>
  <c r="T3233" i="7"/>
  <c r="M3233" i="7"/>
  <c r="L3233" i="7"/>
  <c r="K3233" i="7"/>
  <c r="T3232" i="7"/>
  <c r="L3232" i="7"/>
  <c r="K3232" i="7"/>
  <c r="M3232" i="7" s="1"/>
  <c r="T3231" i="7"/>
  <c r="M3231" i="7"/>
  <c r="L3231" i="7"/>
  <c r="K3231" i="7"/>
  <c r="T3230" i="7"/>
  <c r="L3230" i="7"/>
  <c r="K3230" i="7"/>
  <c r="M3230" i="7" s="1"/>
  <c r="T3229" i="7"/>
  <c r="L3229" i="7"/>
  <c r="K3229" i="7"/>
  <c r="M3229" i="7" s="1"/>
  <c r="T3228" i="7"/>
  <c r="L3228" i="7"/>
  <c r="K3228" i="7"/>
  <c r="M3228" i="7" s="1"/>
  <c r="T3227" i="7"/>
  <c r="L3227" i="7"/>
  <c r="K3227" i="7"/>
  <c r="M3227" i="7" s="1"/>
  <c r="T3226" i="7"/>
  <c r="L3226" i="7"/>
  <c r="K3226" i="7"/>
  <c r="M3226" i="7" s="1"/>
  <c r="T3225" i="7"/>
  <c r="L3225" i="7"/>
  <c r="K3225" i="7"/>
  <c r="M3225" i="7" s="1"/>
  <c r="T3224" i="7"/>
  <c r="L3224" i="7"/>
  <c r="K3224" i="7"/>
  <c r="M3224" i="7" s="1"/>
  <c r="T3223" i="7"/>
  <c r="L3223" i="7"/>
  <c r="K3223" i="7"/>
  <c r="M3223" i="7" s="1"/>
  <c r="T3222" i="7"/>
  <c r="L3222" i="7"/>
  <c r="K3222" i="7"/>
  <c r="M3222" i="7" s="1"/>
  <c r="T3221" i="7"/>
  <c r="M3221" i="7"/>
  <c r="L3221" i="7"/>
  <c r="K3221" i="7"/>
  <c r="T3220" i="7"/>
  <c r="L3220" i="7"/>
  <c r="K3220" i="7"/>
  <c r="M3220" i="7" s="1"/>
  <c r="T3219" i="7"/>
  <c r="M3219" i="7"/>
  <c r="L3219" i="7"/>
  <c r="K3219" i="7"/>
  <c r="T3218" i="7"/>
  <c r="L3218" i="7"/>
  <c r="K3218" i="7"/>
  <c r="M3218" i="7" s="1"/>
  <c r="T3217" i="7"/>
  <c r="M3217" i="7"/>
  <c r="L3217" i="7"/>
  <c r="K3217" i="7"/>
  <c r="T3216" i="7"/>
  <c r="L3216" i="7"/>
  <c r="K3216" i="7"/>
  <c r="M3216" i="7" s="1"/>
  <c r="T3215" i="7"/>
  <c r="M3215" i="7"/>
  <c r="L3215" i="7"/>
  <c r="K3215" i="7"/>
  <c r="T3214" i="7"/>
  <c r="L3214" i="7"/>
  <c r="K3214" i="7"/>
  <c r="M3214" i="7" s="1"/>
  <c r="T3213" i="7"/>
  <c r="L3213" i="7"/>
  <c r="K3213" i="7"/>
  <c r="M3213" i="7" s="1"/>
  <c r="T3212" i="7"/>
  <c r="L3212" i="7"/>
  <c r="K3212" i="7"/>
  <c r="M3212" i="7" s="1"/>
  <c r="T3211" i="7"/>
  <c r="L3211" i="7"/>
  <c r="K3211" i="7"/>
  <c r="M3211" i="7" s="1"/>
  <c r="T3210" i="7"/>
  <c r="L3210" i="7"/>
  <c r="K3210" i="7"/>
  <c r="M3210" i="7" s="1"/>
  <c r="T3209" i="7"/>
  <c r="L3209" i="7"/>
  <c r="K3209" i="7"/>
  <c r="M3209" i="7" s="1"/>
  <c r="T3208" i="7"/>
  <c r="L3208" i="7"/>
  <c r="K3208" i="7"/>
  <c r="M3208" i="7" s="1"/>
  <c r="T3207" i="7"/>
  <c r="L3207" i="7"/>
  <c r="K3207" i="7"/>
  <c r="M3207" i="7" s="1"/>
  <c r="T3206" i="7"/>
  <c r="L3206" i="7"/>
  <c r="K3206" i="7"/>
  <c r="M3206" i="7" s="1"/>
  <c r="T3205" i="7"/>
  <c r="M3205" i="7"/>
  <c r="L3205" i="7"/>
  <c r="K3205" i="7"/>
  <c r="T3204" i="7"/>
  <c r="L3204" i="7"/>
  <c r="K3204" i="7"/>
  <c r="M3204" i="7" s="1"/>
  <c r="T3203" i="7"/>
  <c r="M3203" i="7"/>
  <c r="L3203" i="7"/>
  <c r="K3203" i="7"/>
  <c r="T3202" i="7"/>
  <c r="L3202" i="7"/>
  <c r="K3202" i="7"/>
  <c r="M3202" i="7" s="1"/>
  <c r="T3201" i="7"/>
  <c r="L3201" i="7"/>
  <c r="K3201" i="7"/>
  <c r="M3201" i="7" s="1"/>
  <c r="T3200" i="7"/>
  <c r="L3200" i="7"/>
  <c r="K3200" i="7"/>
  <c r="M3200" i="7" s="1"/>
  <c r="T3199" i="7"/>
  <c r="M3199" i="7"/>
  <c r="L3199" i="7"/>
  <c r="K3199" i="7"/>
  <c r="T3198" i="7"/>
  <c r="L3198" i="7"/>
  <c r="K3198" i="7"/>
  <c r="M3198" i="7" s="1"/>
  <c r="T3197" i="7"/>
  <c r="L3197" i="7"/>
  <c r="K3197" i="7"/>
  <c r="M3197" i="7" s="1"/>
  <c r="T3196" i="7"/>
  <c r="L3196" i="7"/>
  <c r="K3196" i="7"/>
  <c r="M3196" i="7" s="1"/>
  <c r="T3195" i="7"/>
  <c r="L3195" i="7"/>
  <c r="K3195" i="7"/>
  <c r="M3195" i="7" s="1"/>
  <c r="T3194" i="7"/>
  <c r="L3194" i="7"/>
  <c r="K3194" i="7"/>
  <c r="M3194" i="7" s="1"/>
  <c r="T3193" i="7"/>
  <c r="M3193" i="7"/>
  <c r="L3193" i="7"/>
  <c r="K3193" i="7"/>
  <c r="T3192" i="7"/>
  <c r="L3192" i="7"/>
  <c r="K3192" i="7"/>
  <c r="M3192" i="7" s="1"/>
  <c r="T3191" i="7"/>
  <c r="L3191" i="7"/>
  <c r="K3191" i="7"/>
  <c r="M3191" i="7" s="1"/>
  <c r="T3190" i="7"/>
  <c r="L3190" i="7"/>
  <c r="K3190" i="7"/>
  <c r="M3190" i="7" s="1"/>
  <c r="T3189" i="7"/>
  <c r="M3189" i="7"/>
  <c r="L3189" i="7"/>
  <c r="K3189" i="7"/>
  <c r="T3188" i="7"/>
  <c r="L3188" i="7"/>
  <c r="K3188" i="7"/>
  <c r="M3188" i="7" s="1"/>
  <c r="T3187" i="7"/>
  <c r="L3187" i="7"/>
  <c r="K3187" i="7"/>
  <c r="M3187" i="7" s="1"/>
  <c r="T3186" i="7"/>
  <c r="L3186" i="7"/>
  <c r="K3186" i="7"/>
  <c r="M3186" i="7" s="1"/>
  <c r="T3185" i="7"/>
  <c r="L3185" i="7"/>
  <c r="K3185" i="7"/>
  <c r="M3185" i="7" s="1"/>
  <c r="T3184" i="7"/>
  <c r="L3184" i="7"/>
  <c r="K3184" i="7"/>
  <c r="M3184" i="7" s="1"/>
  <c r="T3183" i="7"/>
  <c r="M3183" i="7"/>
  <c r="L3183" i="7"/>
  <c r="K3183" i="7"/>
  <c r="T3182" i="7"/>
  <c r="L3182" i="7"/>
  <c r="K3182" i="7"/>
  <c r="M3182" i="7" s="1"/>
  <c r="T3181" i="7"/>
  <c r="M3181" i="7"/>
  <c r="L3181" i="7"/>
  <c r="K3181" i="7"/>
  <c r="T3180" i="7"/>
  <c r="L3180" i="7"/>
  <c r="K3180" i="7"/>
  <c r="M3180" i="7" s="1"/>
  <c r="T3179" i="7"/>
  <c r="M3179" i="7"/>
  <c r="L3179" i="7"/>
  <c r="K3179" i="7"/>
  <c r="T3178" i="7"/>
  <c r="L3178" i="7"/>
  <c r="K3178" i="7"/>
  <c r="M3178" i="7" s="1"/>
  <c r="T3177" i="7"/>
  <c r="M3177" i="7"/>
  <c r="L3177" i="7"/>
  <c r="K3177" i="7"/>
  <c r="T3176" i="7"/>
  <c r="L3176" i="7"/>
  <c r="K3176" i="7"/>
  <c r="M3176" i="7" s="1"/>
  <c r="T3175" i="7"/>
  <c r="L3175" i="7"/>
  <c r="K3175" i="7"/>
  <c r="M3175" i="7" s="1"/>
  <c r="T3174" i="7"/>
  <c r="L3174" i="7"/>
  <c r="K3174" i="7"/>
  <c r="M3174" i="7" s="1"/>
  <c r="T3173" i="7"/>
  <c r="L3173" i="7"/>
  <c r="K3173" i="7"/>
  <c r="M3173" i="7" s="1"/>
  <c r="T3172" i="7"/>
  <c r="L3172" i="7"/>
  <c r="K3172" i="7"/>
  <c r="M3172" i="7" s="1"/>
  <c r="T3171" i="7"/>
  <c r="L3171" i="7"/>
  <c r="K3171" i="7"/>
  <c r="M3171" i="7" s="1"/>
  <c r="T3170" i="7"/>
  <c r="L3170" i="7"/>
  <c r="K3170" i="7"/>
  <c r="M3170" i="7" s="1"/>
  <c r="T3169" i="7"/>
  <c r="M3169" i="7"/>
  <c r="L3169" i="7"/>
  <c r="K3169" i="7"/>
  <c r="T3168" i="7"/>
  <c r="L3168" i="7"/>
  <c r="K3168" i="7"/>
  <c r="M3168" i="7" s="1"/>
  <c r="T3167" i="7"/>
  <c r="M3167" i="7"/>
  <c r="L3167" i="7"/>
  <c r="K3167" i="7"/>
  <c r="T3166" i="7"/>
  <c r="L3166" i="7"/>
  <c r="K3166" i="7"/>
  <c r="M3166" i="7" s="1"/>
  <c r="T3165" i="7"/>
  <c r="M3165" i="7"/>
  <c r="L3165" i="7"/>
  <c r="K3165" i="7"/>
  <c r="T3164" i="7"/>
  <c r="L3164" i="7"/>
  <c r="K3164" i="7"/>
  <c r="M3164" i="7" s="1"/>
  <c r="T3163" i="7"/>
  <c r="M3163" i="7"/>
  <c r="L3163" i="7"/>
  <c r="K3163" i="7"/>
  <c r="T3162" i="7"/>
  <c r="L3162" i="7"/>
  <c r="K3162" i="7"/>
  <c r="M3162" i="7" s="1"/>
  <c r="T3161" i="7"/>
  <c r="L3161" i="7"/>
  <c r="K3161" i="7"/>
  <c r="M3161" i="7" s="1"/>
  <c r="T3160" i="7"/>
  <c r="L3160" i="7"/>
  <c r="K3160" i="7"/>
  <c r="M3160" i="7" s="1"/>
  <c r="T3159" i="7"/>
  <c r="L3159" i="7"/>
  <c r="K3159" i="7"/>
  <c r="M3159" i="7" s="1"/>
  <c r="T3158" i="7"/>
  <c r="L3158" i="7"/>
  <c r="K3158" i="7"/>
  <c r="M3158" i="7" s="1"/>
  <c r="T3157" i="7"/>
  <c r="L3157" i="7"/>
  <c r="K3157" i="7"/>
  <c r="M3157" i="7" s="1"/>
  <c r="T3156" i="7"/>
  <c r="L3156" i="7"/>
  <c r="K3156" i="7"/>
  <c r="M3156" i="7" s="1"/>
  <c r="T3155" i="7"/>
  <c r="L3155" i="7"/>
  <c r="K3155" i="7"/>
  <c r="M3155" i="7" s="1"/>
  <c r="T3154" i="7"/>
  <c r="L3154" i="7"/>
  <c r="K3154" i="7"/>
  <c r="M3154" i="7" s="1"/>
  <c r="T3153" i="7"/>
  <c r="M3153" i="7"/>
  <c r="L3153" i="7"/>
  <c r="K3153" i="7"/>
  <c r="T3152" i="7"/>
  <c r="L3152" i="7"/>
  <c r="K3152" i="7"/>
  <c r="M3152" i="7" s="1"/>
  <c r="T3151" i="7"/>
  <c r="M3151" i="7"/>
  <c r="L3151" i="7"/>
  <c r="K3151" i="7"/>
  <c r="T3150" i="7"/>
  <c r="L3150" i="7"/>
  <c r="K3150" i="7"/>
  <c r="M3150" i="7" s="1"/>
  <c r="T3149" i="7"/>
  <c r="L3149" i="7"/>
  <c r="K3149" i="7"/>
  <c r="M3149" i="7" s="1"/>
  <c r="T3148" i="7"/>
  <c r="L3148" i="7"/>
  <c r="K3148" i="7"/>
  <c r="M3148" i="7" s="1"/>
  <c r="T3147" i="7"/>
  <c r="L3147" i="7"/>
  <c r="K3147" i="7"/>
  <c r="M3147" i="7" s="1"/>
  <c r="T3146" i="7"/>
  <c r="L3146" i="7"/>
  <c r="K3146" i="7"/>
  <c r="M3146" i="7" s="1"/>
  <c r="T3145" i="7"/>
  <c r="L3145" i="7"/>
  <c r="K3145" i="7"/>
  <c r="M3145" i="7" s="1"/>
  <c r="T3144" i="7"/>
  <c r="L3144" i="7"/>
  <c r="K3144" i="7"/>
  <c r="M3144" i="7" s="1"/>
  <c r="T3143" i="7"/>
  <c r="L3143" i="7"/>
  <c r="K3143" i="7"/>
  <c r="M3143" i="7" s="1"/>
  <c r="T3142" i="7"/>
  <c r="L3142" i="7"/>
  <c r="K3142" i="7"/>
  <c r="M3142" i="7" s="1"/>
  <c r="T3141" i="7"/>
  <c r="M3141" i="7"/>
  <c r="L3141" i="7"/>
  <c r="K3141" i="7"/>
  <c r="T3140" i="7"/>
  <c r="L3140" i="7"/>
  <c r="K3140" i="7"/>
  <c r="M3140" i="7" s="1"/>
  <c r="T3139" i="7"/>
  <c r="L3139" i="7"/>
  <c r="K3139" i="7"/>
  <c r="M3139" i="7" s="1"/>
  <c r="T3138" i="7"/>
  <c r="L3138" i="7"/>
  <c r="K3138" i="7"/>
  <c r="M3138" i="7" s="1"/>
  <c r="T3137" i="7"/>
  <c r="L3137" i="7"/>
  <c r="K3137" i="7"/>
  <c r="M3137" i="7" s="1"/>
  <c r="T3136" i="7"/>
  <c r="L3136" i="7"/>
  <c r="K3136" i="7"/>
  <c r="M3136" i="7" s="1"/>
  <c r="T3135" i="7"/>
  <c r="M3135" i="7"/>
  <c r="L3135" i="7"/>
  <c r="K3135" i="7"/>
  <c r="T3134" i="7"/>
  <c r="L3134" i="7"/>
  <c r="K3134" i="7"/>
  <c r="M3134" i="7" s="1"/>
  <c r="T3133" i="7"/>
  <c r="L3133" i="7"/>
  <c r="K3133" i="7"/>
  <c r="M3133" i="7" s="1"/>
  <c r="T3132" i="7"/>
  <c r="L3132" i="7"/>
  <c r="K3132" i="7"/>
  <c r="M3132" i="7" s="1"/>
  <c r="T3131" i="7"/>
  <c r="L3131" i="7"/>
  <c r="K3131" i="7"/>
  <c r="M3131" i="7" s="1"/>
  <c r="T3130" i="7"/>
  <c r="L3130" i="7"/>
  <c r="K3130" i="7"/>
  <c r="M3130" i="7" s="1"/>
  <c r="T3129" i="7"/>
  <c r="M3129" i="7"/>
  <c r="L3129" i="7"/>
  <c r="K3129" i="7"/>
  <c r="T3128" i="7"/>
  <c r="L3128" i="7"/>
  <c r="K3128" i="7"/>
  <c r="M3128" i="7" s="1"/>
  <c r="T3127" i="7"/>
  <c r="L3127" i="7"/>
  <c r="K3127" i="7"/>
  <c r="M3127" i="7" s="1"/>
  <c r="T3126" i="7"/>
  <c r="L3126" i="7"/>
  <c r="K3126" i="7"/>
  <c r="M3126" i="7" s="1"/>
  <c r="T3125" i="7"/>
  <c r="M3125" i="7"/>
  <c r="L3125" i="7"/>
  <c r="K3125" i="7"/>
  <c r="T3124" i="7"/>
  <c r="L3124" i="7"/>
  <c r="K3124" i="7"/>
  <c r="M3124" i="7" s="1"/>
  <c r="T3123" i="7"/>
  <c r="L3123" i="7"/>
  <c r="K3123" i="7"/>
  <c r="M3123" i="7" s="1"/>
  <c r="T3122" i="7"/>
  <c r="L3122" i="7"/>
  <c r="K3122" i="7"/>
  <c r="M3122" i="7" s="1"/>
  <c r="T3121" i="7"/>
  <c r="L3121" i="7"/>
  <c r="K3121" i="7"/>
  <c r="M3121" i="7" s="1"/>
  <c r="T3120" i="7"/>
  <c r="L3120" i="7"/>
  <c r="K3120" i="7"/>
  <c r="M3120" i="7" s="1"/>
  <c r="T3119" i="7"/>
  <c r="M3119" i="7"/>
  <c r="L3119" i="7"/>
  <c r="K3119" i="7"/>
  <c r="T3118" i="7"/>
  <c r="L3118" i="7"/>
  <c r="K3118" i="7"/>
  <c r="M3118" i="7" s="1"/>
  <c r="T3117" i="7"/>
  <c r="M3117" i="7"/>
  <c r="L3117" i="7"/>
  <c r="K3117" i="7"/>
  <c r="T3116" i="7"/>
  <c r="L3116" i="7"/>
  <c r="K3116" i="7"/>
  <c r="M3116" i="7" s="1"/>
  <c r="T3115" i="7"/>
  <c r="M3115" i="7"/>
  <c r="L3115" i="7"/>
  <c r="K3115" i="7"/>
  <c r="T3114" i="7"/>
  <c r="L3114" i="7"/>
  <c r="K3114" i="7"/>
  <c r="M3114" i="7" s="1"/>
  <c r="T3113" i="7"/>
  <c r="M3113" i="7"/>
  <c r="L3113" i="7"/>
  <c r="K3113" i="7"/>
  <c r="T3112" i="7"/>
  <c r="L3112" i="7"/>
  <c r="K3112" i="7"/>
  <c r="M3112" i="7" s="1"/>
  <c r="T3111" i="7"/>
  <c r="L3111" i="7"/>
  <c r="K3111" i="7"/>
  <c r="M3111" i="7" s="1"/>
  <c r="T3110" i="7"/>
  <c r="L3110" i="7"/>
  <c r="K3110" i="7"/>
  <c r="M3110" i="7" s="1"/>
  <c r="T3109" i="7"/>
  <c r="L3109" i="7"/>
  <c r="K3109" i="7"/>
  <c r="M3109" i="7" s="1"/>
  <c r="T3108" i="7"/>
  <c r="L3108" i="7"/>
  <c r="K3108" i="7"/>
  <c r="M3108" i="7" s="1"/>
  <c r="T3107" i="7"/>
  <c r="L3107" i="7"/>
  <c r="K3107" i="7"/>
  <c r="M3107" i="7" s="1"/>
  <c r="T3106" i="7"/>
  <c r="L3106" i="7"/>
  <c r="K3106" i="7"/>
  <c r="M3106" i="7" s="1"/>
  <c r="T3105" i="7"/>
  <c r="M3105" i="7"/>
  <c r="L3105" i="7"/>
  <c r="K3105" i="7"/>
  <c r="T3104" i="7"/>
  <c r="L3104" i="7"/>
  <c r="K3104" i="7"/>
  <c r="M3104" i="7" s="1"/>
  <c r="T3103" i="7"/>
  <c r="M3103" i="7"/>
  <c r="L3103" i="7"/>
  <c r="K3103" i="7"/>
  <c r="T3102" i="7"/>
  <c r="L3102" i="7"/>
  <c r="K3102" i="7"/>
  <c r="M3102" i="7" s="1"/>
  <c r="T3101" i="7"/>
  <c r="M3101" i="7"/>
  <c r="L3101" i="7"/>
  <c r="K3101" i="7"/>
  <c r="T3100" i="7"/>
  <c r="L3100" i="7"/>
  <c r="K3100" i="7"/>
  <c r="M3100" i="7" s="1"/>
  <c r="T3099" i="7"/>
  <c r="M3099" i="7"/>
  <c r="L3099" i="7"/>
  <c r="K3099" i="7"/>
  <c r="T3098" i="7"/>
  <c r="L3098" i="7"/>
  <c r="K3098" i="7"/>
  <c r="M3098" i="7" s="1"/>
  <c r="T3097" i="7"/>
  <c r="L3097" i="7"/>
  <c r="K3097" i="7"/>
  <c r="M3097" i="7" s="1"/>
  <c r="T3096" i="7"/>
  <c r="L3096" i="7"/>
  <c r="K3096" i="7"/>
  <c r="M3096" i="7" s="1"/>
  <c r="T3095" i="7"/>
  <c r="L3095" i="7"/>
  <c r="K3095" i="7"/>
  <c r="M3095" i="7" s="1"/>
  <c r="T3094" i="7"/>
  <c r="L3094" i="7"/>
  <c r="K3094" i="7"/>
  <c r="M3094" i="7" s="1"/>
  <c r="T3093" i="7"/>
  <c r="L3093" i="7"/>
  <c r="K3093" i="7"/>
  <c r="M3093" i="7" s="1"/>
  <c r="T3092" i="7"/>
  <c r="L3092" i="7"/>
  <c r="K3092" i="7"/>
  <c r="M3092" i="7" s="1"/>
  <c r="T3091" i="7"/>
  <c r="L3091" i="7"/>
  <c r="K3091" i="7"/>
  <c r="M3091" i="7" s="1"/>
  <c r="T3090" i="7"/>
  <c r="L3090" i="7"/>
  <c r="K3090" i="7"/>
  <c r="M3090" i="7" s="1"/>
  <c r="T3089" i="7"/>
  <c r="M3089" i="7"/>
  <c r="L3089" i="7"/>
  <c r="K3089" i="7"/>
  <c r="T3088" i="7"/>
  <c r="L3088" i="7"/>
  <c r="K3088" i="7"/>
  <c r="M3088" i="7" s="1"/>
  <c r="T3087" i="7"/>
  <c r="M3087" i="7"/>
  <c r="L3087" i="7"/>
  <c r="K3087" i="7"/>
  <c r="T3086" i="7"/>
  <c r="L3086" i="7"/>
  <c r="K3086" i="7"/>
  <c r="M3086" i="7" s="1"/>
  <c r="T3085" i="7"/>
  <c r="L3085" i="7"/>
  <c r="K3085" i="7"/>
  <c r="M3085" i="7" s="1"/>
  <c r="T3084" i="7"/>
  <c r="L3084" i="7"/>
  <c r="K3084" i="7"/>
  <c r="M3084" i="7" s="1"/>
  <c r="T3083" i="7"/>
  <c r="L3083" i="7"/>
  <c r="K3083" i="7"/>
  <c r="M3083" i="7" s="1"/>
  <c r="T3082" i="7"/>
  <c r="L3082" i="7"/>
  <c r="K3082" i="7"/>
  <c r="M3082" i="7" s="1"/>
  <c r="T3081" i="7"/>
  <c r="L3081" i="7"/>
  <c r="K3081" i="7"/>
  <c r="M3081" i="7" s="1"/>
  <c r="T3080" i="7"/>
  <c r="L3080" i="7"/>
  <c r="K3080" i="7"/>
  <c r="M3080" i="7" s="1"/>
  <c r="T3079" i="7"/>
  <c r="L3079" i="7"/>
  <c r="K3079" i="7"/>
  <c r="M3079" i="7" s="1"/>
  <c r="T3078" i="7"/>
  <c r="L3078" i="7"/>
  <c r="K3078" i="7"/>
  <c r="M3078" i="7" s="1"/>
  <c r="T3077" i="7"/>
  <c r="M3077" i="7"/>
  <c r="L3077" i="7"/>
  <c r="K3077" i="7"/>
  <c r="T3076" i="7"/>
  <c r="L3076" i="7"/>
  <c r="K3076" i="7"/>
  <c r="M3076" i="7" s="1"/>
  <c r="T3075" i="7"/>
  <c r="M3075" i="7"/>
  <c r="L3075" i="7"/>
  <c r="K3075" i="7"/>
  <c r="T3074" i="7"/>
  <c r="L3074" i="7"/>
  <c r="K3074" i="7"/>
  <c r="M3074" i="7" s="1"/>
  <c r="T3073" i="7"/>
  <c r="M3073" i="7"/>
  <c r="L3073" i="7"/>
  <c r="K3073" i="7"/>
  <c r="T3072" i="7"/>
  <c r="L3072" i="7"/>
  <c r="K3072" i="7"/>
  <c r="M3072" i="7" s="1"/>
  <c r="T3071" i="7"/>
  <c r="M3071" i="7"/>
  <c r="L3071" i="7"/>
  <c r="K3071" i="7"/>
  <c r="T3070" i="7"/>
  <c r="L3070" i="7"/>
  <c r="K3070" i="7"/>
  <c r="M3070" i="7" s="1"/>
  <c r="T3069" i="7"/>
  <c r="L3069" i="7"/>
  <c r="K3069" i="7"/>
  <c r="M3069" i="7" s="1"/>
  <c r="T3068" i="7"/>
  <c r="L3068" i="7"/>
  <c r="K3068" i="7"/>
  <c r="M3068" i="7" s="1"/>
  <c r="T3067" i="7"/>
  <c r="L3067" i="7"/>
  <c r="K3067" i="7"/>
  <c r="M3067" i="7" s="1"/>
  <c r="T3066" i="7"/>
  <c r="L3066" i="7"/>
  <c r="K3066" i="7"/>
  <c r="M3066" i="7" s="1"/>
  <c r="T3065" i="7"/>
  <c r="L3065" i="7"/>
  <c r="K3065" i="7"/>
  <c r="M3065" i="7" s="1"/>
  <c r="T3064" i="7"/>
  <c r="L3064" i="7"/>
  <c r="K3064" i="7"/>
  <c r="M3064" i="7" s="1"/>
  <c r="T3063" i="7"/>
  <c r="L3063" i="7"/>
  <c r="K3063" i="7"/>
  <c r="M3063" i="7" s="1"/>
  <c r="T3062" i="7"/>
  <c r="L3062" i="7"/>
  <c r="K3062" i="7"/>
  <c r="M3062" i="7" s="1"/>
  <c r="T3061" i="7"/>
  <c r="M3061" i="7"/>
  <c r="L3061" i="7"/>
  <c r="K3061" i="7"/>
  <c r="T3060" i="7"/>
  <c r="L3060" i="7"/>
  <c r="K3060" i="7"/>
  <c r="M3060" i="7" s="1"/>
  <c r="T3059" i="7"/>
  <c r="M3059" i="7"/>
  <c r="L3059" i="7"/>
  <c r="K3059" i="7"/>
  <c r="T3058" i="7"/>
  <c r="L3058" i="7"/>
  <c r="K3058" i="7"/>
  <c r="M3058" i="7" s="1"/>
  <c r="T3057" i="7"/>
  <c r="L3057" i="7"/>
  <c r="K3057" i="7"/>
  <c r="M3057" i="7" s="1"/>
  <c r="T3056" i="7"/>
  <c r="L3056" i="7"/>
  <c r="K3056" i="7"/>
  <c r="M3056" i="7" s="1"/>
  <c r="T3055" i="7"/>
  <c r="M3055" i="7"/>
  <c r="L3055" i="7"/>
  <c r="K3055" i="7"/>
  <c r="T3054" i="7"/>
  <c r="L3054" i="7"/>
  <c r="K3054" i="7"/>
  <c r="M3054" i="7" s="1"/>
  <c r="T3053" i="7"/>
  <c r="L3053" i="7"/>
  <c r="K3053" i="7"/>
  <c r="M3053" i="7" s="1"/>
  <c r="T3052" i="7"/>
  <c r="L3052" i="7"/>
  <c r="K3052" i="7"/>
  <c r="M3052" i="7" s="1"/>
  <c r="T3051" i="7"/>
  <c r="L3051" i="7"/>
  <c r="K3051" i="7"/>
  <c r="M3051" i="7" s="1"/>
  <c r="T3050" i="7"/>
  <c r="L3050" i="7"/>
  <c r="K3050" i="7"/>
  <c r="M3050" i="7" s="1"/>
  <c r="T3049" i="7"/>
  <c r="M3049" i="7"/>
  <c r="L3049" i="7"/>
  <c r="K3049" i="7"/>
  <c r="T3048" i="7"/>
  <c r="L3048" i="7"/>
  <c r="K3048" i="7"/>
  <c r="M3048" i="7" s="1"/>
  <c r="T3047" i="7"/>
  <c r="L3047" i="7"/>
  <c r="K3047" i="7"/>
  <c r="M3047" i="7" s="1"/>
  <c r="T3046" i="7"/>
  <c r="L3046" i="7"/>
  <c r="K3046" i="7"/>
  <c r="M3046" i="7" s="1"/>
  <c r="T3045" i="7"/>
  <c r="M3045" i="7"/>
  <c r="L3045" i="7"/>
  <c r="K3045" i="7"/>
  <c r="T3044" i="7"/>
  <c r="L3044" i="7"/>
  <c r="K3044" i="7"/>
  <c r="M3044" i="7" s="1"/>
  <c r="T3043" i="7"/>
  <c r="M3043" i="7"/>
  <c r="L3043" i="7"/>
  <c r="K3043" i="7"/>
  <c r="T3042" i="7"/>
  <c r="L3042" i="7"/>
  <c r="K3042" i="7"/>
  <c r="M3042" i="7" s="1"/>
  <c r="T3041" i="7"/>
  <c r="L3041" i="7"/>
  <c r="K3041" i="7"/>
  <c r="M3041" i="7" s="1"/>
  <c r="T3040" i="7"/>
  <c r="L3040" i="7"/>
  <c r="K3040" i="7"/>
  <c r="M3040" i="7" s="1"/>
  <c r="T3039" i="7"/>
  <c r="M3039" i="7"/>
  <c r="L3039" i="7"/>
  <c r="K3039" i="7"/>
  <c r="T3038" i="7"/>
  <c r="L3038" i="7"/>
  <c r="K3038" i="7"/>
  <c r="M3038" i="7" s="1"/>
  <c r="T3037" i="7"/>
  <c r="L3037" i="7"/>
  <c r="K3037" i="7"/>
  <c r="M3037" i="7" s="1"/>
  <c r="T3036" i="7"/>
  <c r="L3036" i="7"/>
  <c r="K3036" i="7"/>
  <c r="M3036" i="7" s="1"/>
  <c r="T3035" i="7"/>
  <c r="M3035" i="7"/>
  <c r="L3035" i="7"/>
  <c r="K3035" i="7"/>
  <c r="T3034" i="7"/>
  <c r="L3034" i="7"/>
  <c r="K3034" i="7"/>
  <c r="M3034" i="7" s="1"/>
  <c r="T3033" i="7"/>
  <c r="M3033" i="7"/>
  <c r="L3033" i="7"/>
  <c r="K3033" i="7"/>
  <c r="T3032" i="7"/>
  <c r="L3032" i="7"/>
  <c r="K3032" i="7"/>
  <c r="M3032" i="7" s="1"/>
  <c r="T3031" i="7"/>
  <c r="L3031" i="7"/>
  <c r="K3031" i="7"/>
  <c r="M3031" i="7" s="1"/>
  <c r="T3030" i="7"/>
  <c r="L3030" i="7"/>
  <c r="K3030" i="7"/>
  <c r="M3030" i="7" s="1"/>
  <c r="T3029" i="7"/>
  <c r="L3029" i="7"/>
  <c r="K3029" i="7"/>
  <c r="M3029" i="7" s="1"/>
  <c r="T3028" i="7"/>
  <c r="L3028" i="7"/>
  <c r="K3028" i="7"/>
  <c r="M3028" i="7" s="1"/>
  <c r="T3027" i="7"/>
  <c r="M3027" i="7"/>
  <c r="L3027" i="7"/>
  <c r="K3027" i="7"/>
  <c r="T3026" i="7"/>
  <c r="L3026" i="7"/>
  <c r="K3026" i="7"/>
  <c r="M3026" i="7" s="1"/>
  <c r="T3025" i="7"/>
  <c r="L3025" i="7"/>
  <c r="K3025" i="7"/>
  <c r="M3025" i="7" s="1"/>
  <c r="T3024" i="7"/>
  <c r="L3024" i="7"/>
  <c r="K3024" i="7"/>
  <c r="M3024" i="7" s="1"/>
  <c r="T3023" i="7"/>
  <c r="M3023" i="7"/>
  <c r="L3023" i="7"/>
  <c r="K3023" i="7"/>
  <c r="T3022" i="7"/>
  <c r="L3022" i="7"/>
  <c r="K3022" i="7"/>
  <c r="M3022" i="7" s="1"/>
  <c r="T3021" i="7"/>
  <c r="M3021" i="7"/>
  <c r="L3021" i="7"/>
  <c r="K3021" i="7"/>
  <c r="T3020" i="7"/>
  <c r="L3020" i="7"/>
  <c r="K3020" i="7"/>
  <c r="M3020" i="7" s="1"/>
  <c r="T3019" i="7"/>
  <c r="M3019" i="7"/>
  <c r="L3019" i="7"/>
  <c r="K3019" i="7"/>
  <c r="T3018" i="7"/>
  <c r="L3018" i="7"/>
  <c r="K3018" i="7"/>
  <c r="M3018" i="7" s="1"/>
  <c r="T3017" i="7"/>
  <c r="M3017" i="7"/>
  <c r="L3017" i="7"/>
  <c r="K3017" i="7"/>
  <c r="T3016" i="7"/>
  <c r="L3016" i="7"/>
  <c r="K3016" i="7"/>
  <c r="M3016" i="7" s="1"/>
  <c r="T3015" i="7"/>
  <c r="L3015" i="7"/>
  <c r="K3015" i="7"/>
  <c r="M3015" i="7" s="1"/>
  <c r="T3014" i="7"/>
  <c r="L3014" i="7"/>
  <c r="K3014" i="7"/>
  <c r="M3014" i="7" s="1"/>
  <c r="T3013" i="7"/>
  <c r="L3013" i="7"/>
  <c r="K3013" i="7"/>
  <c r="M3013" i="7" s="1"/>
  <c r="T3012" i="7"/>
  <c r="L3012" i="7"/>
  <c r="K3012" i="7"/>
  <c r="M3012" i="7" s="1"/>
  <c r="T3011" i="7"/>
  <c r="M3011" i="7"/>
  <c r="L3011" i="7"/>
  <c r="K3011" i="7"/>
  <c r="T3010" i="7"/>
  <c r="L3010" i="7"/>
  <c r="K3010" i="7"/>
  <c r="M3010" i="7" s="1"/>
  <c r="T3009" i="7"/>
  <c r="L3009" i="7"/>
  <c r="K3009" i="7"/>
  <c r="M3009" i="7" s="1"/>
  <c r="T3008" i="7"/>
  <c r="L3008" i="7"/>
  <c r="K3008" i="7"/>
  <c r="M3008" i="7" s="1"/>
  <c r="T3007" i="7"/>
  <c r="M3007" i="7"/>
  <c r="L3007" i="7"/>
  <c r="K3007" i="7"/>
  <c r="T3006" i="7"/>
  <c r="L3006" i="7"/>
  <c r="K3006" i="7"/>
  <c r="M3006" i="7" s="1"/>
  <c r="T3005" i="7"/>
  <c r="M3005" i="7"/>
  <c r="L3005" i="7"/>
  <c r="K3005" i="7"/>
  <c r="T3004" i="7"/>
  <c r="L3004" i="7"/>
  <c r="K3004" i="7"/>
  <c r="M3004" i="7" s="1"/>
  <c r="T3003" i="7"/>
  <c r="M3003" i="7"/>
  <c r="L3003" i="7"/>
  <c r="K3003" i="7"/>
  <c r="T3002" i="7"/>
  <c r="L3002" i="7"/>
  <c r="K3002" i="7"/>
  <c r="M3002" i="7" s="1"/>
  <c r="T3001" i="7"/>
  <c r="M3001" i="7"/>
  <c r="L3001" i="7"/>
  <c r="K3001" i="7"/>
  <c r="T3000" i="7"/>
  <c r="L3000" i="7"/>
  <c r="K3000" i="7"/>
  <c r="M3000" i="7" s="1"/>
  <c r="T2999" i="7"/>
  <c r="L2999" i="7"/>
  <c r="K2999" i="7"/>
  <c r="M2999" i="7" s="1"/>
  <c r="T2998" i="7"/>
  <c r="L2998" i="7"/>
  <c r="K2998" i="7"/>
  <c r="M2998" i="7" s="1"/>
  <c r="T2997" i="7"/>
  <c r="L2997" i="7"/>
  <c r="K2997" i="7"/>
  <c r="M2997" i="7" s="1"/>
  <c r="T2996" i="7"/>
  <c r="L2996" i="7"/>
  <c r="K2996" i="7"/>
  <c r="M2996" i="7" s="1"/>
  <c r="T2995" i="7"/>
  <c r="M2995" i="7"/>
  <c r="L2995" i="7"/>
  <c r="K2995" i="7"/>
  <c r="T2994" i="7"/>
  <c r="L2994" i="7"/>
  <c r="K2994" i="7"/>
  <c r="M2994" i="7" s="1"/>
  <c r="T2993" i="7"/>
  <c r="M2993" i="7"/>
  <c r="L2993" i="7"/>
  <c r="K2993" i="7"/>
  <c r="T2992" i="7"/>
  <c r="L2992" i="7"/>
  <c r="K2992" i="7"/>
  <c r="M2992" i="7" s="1"/>
  <c r="T2991" i="7"/>
  <c r="M2991" i="7"/>
  <c r="L2991" i="7"/>
  <c r="K2991" i="7"/>
  <c r="T2990" i="7"/>
  <c r="L2990" i="7"/>
  <c r="K2990" i="7"/>
  <c r="M2990" i="7" s="1"/>
  <c r="T2989" i="7"/>
  <c r="M2989" i="7"/>
  <c r="L2989" i="7"/>
  <c r="K2989" i="7"/>
  <c r="T2988" i="7"/>
  <c r="L2988" i="7"/>
  <c r="K2988" i="7"/>
  <c r="M2988" i="7" s="1"/>
  <c r="T2987" i="7"/>
  <c r="M2987" i="7"/>
  <c r="L2987" i="7"/>
  <c r="K2987" i="7"/>
  <c r="T2986" i="7"/>
  <c r="L2986" i="7"/>
  <c r="K2986" i="7"/>
  <c r="M2986" i="7" s="1"/>
  <c r="T2985" i="7"/>
  <c r="L2985" i="7"/>
  <c r="K2985" i="7"/>
  <c r="M2985" i="7" s="1"/>
  <c r="T2984" i="7"/>
  <c r="L2984" i="7"/>
  <c r="K2984" i="7"/>
  <c r="M2984" i="7" s="1"/>
  <c r="T2983" i="7"/>
  <c r="L2983" i="7"/>
  <c r="K2983" i="7"/>
  <c r="M2983" i="7" s="1"/>
  <c r="T2982" i="7"/>
  <c r="L2982" i="7"/>
  <c r="K2982" i="7"/>
  <c r="M2982" i="7" s="1"/>
  <c r="T2981" i="7"/>
  <c r="L2981" i="7"/>
  <c r="K2981" i="7"/>
  <c r="M2981" i="7" s="1"/>
  <c r="T2980" i="7"/>
  <c r="L2980" i="7"/>
  <c r="K2980" i="7"/>
  <c r="M2980" i="7" s="1"/>
  <c r="T2979" i="7"/>
  <c r="M2979" i="7"/>
  <c r="L2979" i="7"/>
  <c r="K2979" i="7"/>
  <c r="T2978" i="7"/>
  <c r="L2978" i="7"/>
  <c r="K2978" i="7"/>
  <c r="M2978" i="7" s="1"/>
  <c r="T2977" i="7"/>
  <c r="M2977" i="7"/>
  <c r="L2977" i="7"/>
  <c r="K2977" i="7"/>
  <c r="T2976" i="7"/>
  <c r="L2976" i="7"/>
  <c r="K2976" i="7"/>
  <c r="M2976" i="7" s="1"/>
  <c r="T2975" i="7"/>
  <c r="M2975" i="7"/>
  <c r="L2975" i="7"/>
  <c r="K2975" i="7"/>
  <c r="T2974" i="7"/>
  <c r="L2974" i="7"/>
  <c r="K2974" i="7"/>
  <c r="M2974" i="7" s="1"/>
  <c r="T2973" i="7"/>
  <c r="M2973" i="7"/>
  <c r="L2973" i="7"/>
  <c r="K2973" i="7"/>
  <c r="T2972" i="7"/>
  <c r="L2972" i="7"/>
  <c r="K2972" i="7"/>
  <c r="M2972" i="7" s="1"/>
  <c r="T2971" i="7"/>
  <c r="L2971" i="7"/>
  <c r="K2971" i="7"/>
  <c r="M2971" i="7" s="1"/>
  <c r="T2970" i="7"/>
  <c r="L2970" i="7"/>
  <c r="K2970" i="7"/>
  <c r="M2970" i="7" s="1"/>
  <c r="T2969" i="7"/>
  <c r="L2969" i="7"/>
  <c r="K2969" i="7"/>
  <c r="M2969" i="7" s="1"/>
  <c r="T2968" i="7"/>
  <c r="L2968" i="7"/>
  <c r="K2968" i="7"/>
  <c r="M2968" i="7" s="1"/>
  <c r="T2967" i="7"/>
  <c r="L2967" i="7"/>
  <c r="K2967" i="7"/>
  <c r="M2967" i="7" s="1"/>
  <c r="T2966" i="7"/>
  <c r="L2966" i="7"/>
  <c r="K2966" i="7"/>
  <c r="M2966" i="7" s="1"/>
  <c r="T2965" i="7"/>
  <c r="M2965" i="7"/>
  <c r="L2965" i="7"/>
  <c r="K2965" i="7"/>
  <c r="T2964" i="7"/>
  <c r="L2964" i="7"/>
  <c r="K2964" i="7"/>
  <c r="M2964" i="7" s="1"/>
  <c r="T2963" i="7"/>
  <c r="M2963" i="7"/>
  <c r="L2963" i="7"/>
  <c r="K2963" i="7"/>
  <c r="T2962" i="7"/>
  <c r="L2962" i="7"/>
  <c r="K2962" i="7"/>
  <c r="M2962" i="7" s="1"/>
  <c r="T2961" i="7"/>
  <c r="M2961" i="7"/>
  <c r="L2961" i="7"/>
  <c r="K2961" i="7"/>
  <c r="T2960" i="7"/>
  <c r="L2960" i="7"/>
  <c r="K2960" i="7"/>
  <c r="M2960" i="7" s="1"/>
  <c r="T2959" i="7"/>
  <c r="M2959" i="7"/>
  <c r="L2959" i="7"/>
  <c r="K2959" i="7"/>
  <c r="T2958" i="7"/>
  <c r="L2958" i="7"/>
  <c r="K2958" i="7"/>
  <c r="M2958" i="7" s="1"/>
  <c r="T2957" i="7"/>
  <c r="L2957" i="7"/>
  <c r="K2957" i="7"/>
  <c r="M2957" i="7" s="1"/>
  <c r="T2956" i="7"/>
  <c r="L2956" i="7"/>
  <c r="K2956" i="7"/>
  <c r="M2956" i="7" s="1"/>
  <c r="T2955" i="7"/>
  <c r="L2955" i="7"/>
  <c r="K2955" i="7"/>
  <c r="M2955" i="7" s="1"/>
  <c r="T2954" i="7"/>
  <c r="L2954" i="7"/>
  <c r="K2954" i="7"/>
  <c r="M2954" i="7" s="1"/>
  <c r="T2953" i="7"/>
  <c r="L2953" i="7"/>
  <c r="K2953" i="7"/>
  <c r="M2953" i="7" s="1"/>
  <c r="T2952" i="7"/>
  <c r="L2952" i="7"/>
  <c r="K2952" i="7"/>
  <c r="M2952" i="7" s="1"/>
  <c r="T2951" i="7"/>
  <c r="L2951" i="7"/>
  <c r="K2951" i="7"/>
  <c r="M2951" i="7" s="1"/>
  <c r="T2950" i="7"/>
  <c r="L2950" i="7"/>
  <c r="K2950" i="7"/>
  <c r="M2950" i="7" s="1"/>
  <c r="T2949" i="7"/>
  <c r="M2949" i="7"/>
  <c r="L2949" i="7"/>
  <c r="K2949" i="7"/>
  <c r="T2948" i="7"/>
  <c r="L2948" i="7"/>
  <c r="K2948" i="7"/>
  <c r="M2948" i="7" s="1"/>
  <c r="T2947" i="7"/>
  <c r="M2947" i="7"/>
  <c r="L2947" i="7"/>
  <c r="K2947" i="7"/>
  <c r="T2946" i="7"/>
  <c r="L2946" i="7"/>
  <c r="K2946" i="7"/>
  <c r="M2946" i="7" s="1"/>
  <c r="T2945" i="7"/>
  <c r="M2945" i="7"/>
  <c r="L2945" i="7"/>
  <c r="K2945" i="7"/>
  <c r="T2944" i="7"/>
  <c r="L2944" i="7"/>
  <c r="K2944" i="7"/>
  <c r="M2944" i="7" s="1"/>
  <c r="T2943" i="7"/>
  <c r="M2943" i="7"/>
  <c r="L2943" i="7"/>
  <c r="K2943" i="7"/>
  <c r="T2942" i="7"/>
  <c r="L2942" i="7"/>
  <c r="K2942" i="7"/>
  <c r="M2942" i="7" s="1"/>
  <c r="T2941" i="7"/>
  <c r="L2941" i="7"/>
  <c r="K2941" i="7"/>
  <c r="M2941" i="7" s="1"/>
  <c r="T2940" i="7"/>
  <c r="L2940" i="7"/>
  <c r="K2940" i="7"/>
  <c r="M2940" i="7" s="1"/>
  <c r="T2939" i="7"/>
  <c r="L2939" i="7"/>
  <c r="K2939" i="7"/>
  <c r="M2939" i="7" s="1"/>
  <c r="T2938" i="7"/>
  <c r="L2938" i="7"/>
  <c r="K2938" i="7"/>
  <c r="M2938" i="7" s="1"/>
  <c r="T2937" i="7"/>
  <c r="L2937" i="7"/>
  <c r="K2937" i="7"/>
  <c r="M2937" i="7" s="1"/>
  <c r="T2936" i="7"/>
  <c r="L2936" i="7"/>
  <c r="K2936" i="7"/>
  <c r="M2936" i="7" s="1"/>
  <c r="T2935" i="7"/>
  <c r="L2935" i="7"/>
  <c r="K2935" i="7"/>
  <c r="M2935" i="7" s="1"/>
  <c r="T2934" i="7"/>
  <c r="L2934" i="7"/>
  <c r="K2934" i="7"/>
  <c r="M2934" i="7" s="1"/>
  <c r="T2933" i="7"/>
  <c r="M2933" i="7"/>
  <c r="L2933" i="7"/>
  <c r="K2933" i="7"/>
  <c r="T2932" i="7"/>
  <c r="L2932" i="7"/>
  <c r="K2932" i="7"/>
  <c r="M2932" i="7" s="1"/>
  <c r="T2931" i="7"/>
  <c r="M2931" i="7"/>
  <c r="L2931" i="7"/>
  <c r="K2931" i="7"/>
  <c r="T2930" i="7"/>
  <c r="L2930" i="7"/>
  <c r="K2930" i="7"/>
  <c r="M2930" i="7" s="1"/>
  <c r="T2929" i="7"/>
  <c r="L2929" i="7"/>
  <c r="K2929" i="7"/>
  <c r="M2929" i="7" s="1"/>
  <c r="T2928" i="7"/>
  <c r="L2928" i="7"/>
  <c r="K2928" i="7"/>
  <c r="M2928" i="7" s="1"/>
  <c r="T2927" i="7"/>
  <c r="M2927" i="7"/>
  <c r="L2927" i="7"/>
  <c r="K2927" i="7"/>
  <c r="T2926" i="7"/>
  <c r="L2926" i="7"/>
  <c r="K2926" i="7"/>
  <c r="M2926" i="7" s="1"/>
  <c r="T2925" i="7"/>
  <c r="L2925" i="7"/>
  <c r="K2925" i="7"/>
  <c r="M2925" i="7" s="1"/>
  <c r="T2924" i="7"/>
  <c r="L2924" i="7"/>
  <c r="K2924" i="7"/>
  <c r="M2924" i="7" s="1"/>
  <c r="T2923" i="7"/>
  <c r="L2923" i="7"/>
  <c r="K2923" i="7"/>
  <c r="M2923" i="7" s="1"/>
  <c r="T2922" i="7"/>
  <c r="L2922" i="7"/>
  <c r="K2922" i="7"/>
  <c r="M2922" i="7" s="1"/>
  <c r="T2921" i="7"/>
  <c r="M2921" i="7"/>
  <c r="L2921" i="7"/>
  <c r="K2921" i="7"/>
  <c r="T2920" i="7"/>
  <c r="L2920" i="7"/>
  <c r="K2920" i="7"/>
  <c r="M2920" i="7" s="1"/>
  <c r="T2919" i="7"/>
  <c r="L2919" i="7"/>
  <c r="K2919" i="7"/>
  <c r="M2919" i="7" s="1"/>
  <c r="T2918" i="7"/>
  <c r="M2918" i="7"/>
  <c r="L2918" i="7"/>
  <c r="K2918" i="7"/>
  <c r="T2917" i="7"/>
  <c r="L2917" i="7"/>
  <c r="K2917" i="7"/>
  <c r="M2917" i="7" s="1"/>
  <c r="T2916" i="7"/>
  <c r="M2916" i="7"/>
  <c r="L2916" i="7"/>
  <c r="K2916" i="7"/>
  <c r="T2915" i="7"/>
  <c r="L2915" i="7"/>
  <c r="K2915" i="7"/>
  <c r="M2915" i="7" s="1"/>
  <c r="T2914" i="7"/>
  <c r="M2914" i="7"/>
  <c r="L2914" i="7"/>
  <c r="K2914" i="7"/>
  <c r="T2913" i="7"/>
  <c r="L2913" i="7"/>
  <c r="K2913" i="7"/>
  <c r="M2913" i="7" s="1"/>
  <c r="T2912" i="7"/>
  <c r="M2912" i="7"/>
  <c r="L2912" i="7"/>
  <c r="K2912" i="7"/>
  <c r="T2911" i="7"/>
  <c r="L2911" i="7"/>
  <c r="K2911" i="7"/>
  <c r="M2911" i="7" s="1"/>
  <c r="T2910" i="7"/>
  <c r="M2910" i="7"/>
  <c r="L2910" i="7"/>
  <c r="K2910" i="7"/>
  <c r="T2909" i="7"/>
  <c r="L2909" i="7"/>
  <c r="K2909" i="7"/>
  <c r="M2909" i="7" s="1"/>
  <c r="T2908" i="7"/>
  <c r="M2908" i="7"/>
  <c r="L2908" i="7"/>
  <c r="K2908" i="7"/>
  <c r="T2907" i="7"/>
  <c r="L2907" i="7"/>
  <c r="K2907" i="7"/>
  <c r="M2907" i="7" s="1"/>
  <c r="T2906" i="7"/>
  <c r="M2906" i="7"/>
  <c r="L2906" i="7"/>
  <c r="K2906" i="7"/>
  <c r="T2905" i="7"/>
  <c r="L2905" i="7"/>
  <c r="K2905" i="7"/>
  <c r="M2905" i="7" s="1"/>
  <c r="T2904" i="7"/>
  <c r="M2904" i="7"/>
  <c r="L2904" i="7"/>
  <c r="K2904" i="7"/>
  <c r="T2903" i="7"/>
  <c r="L2903" i="7"/>
  <c r="K2903" i="7"/>
  <c r="M2903" i="7" s="1"/>
  <c r="T2902" i="7"/>
  <c r="M2902" i="7"/>
  <c r="L2902" i="7"/>
  <c r="K2902" i="7"/>
  <c r="T2901" i="7"/>
  <c r="L2901" i="7"/>
  <c r="K2901" i="7"/>
  <c r="M2901" i="7" s="1"/>
  <c r="T2900" i="7"/>
  <c r="M2900" i="7"/>
  <c r="L2900" i="7"/>
  <c r="K2900" i="7"/>
  <c r="T2899" i="7"/>
  <c r="L2899" i="7"/>
  <c r="K2899" i="7"/>
  <c r="M2899" i="7" s="1"/>
  <c r="T2898" i="7"/>
  <c r="M2898" i="7"/>
  <c r="L2898" i="7"/>
  <c r="K2898" i="7"/>
  <c r="T2897" i="7"/>
  <c r="L2897" i="7"/>
  <c r="K2897" i="7"/>
  <c r="M2897" i="7" s="1"/>
  <c r="T2896" i="7"/>
  <c r="M2896" i="7"/>
  <c r="L2896" i="7"/>
  <c r="K2896" i="7"/>
  <c r="T2895" i="7"/>
  <c r="L2895" i="7"/>
  <c r="K2895" i="7"/>
  <c r="M2895" i="7" s="1"/>
  <c r="T2894" i="7"/>
  <c r="M2894" i="7"/>
  <c r="L2894" i="7"/>
  <c r="K2894" i="7"/>
  <c r="T2893" i="7"/>
  <c r="L2893" i="7"/>
  <c r="K2893" i="7"/>
  <c r="M2893" i="7" s="1"/>
  <c r="T2892" i="7"/>
  <c r="M2892" i="7"/>
  <c r="L2892" i="7"/>
  <c r="K2892" i="7"/>
  <c r="T2891" i="7"/>
  <c r="L2891" i="7"/>
  <c r="K2891" i="7"/>
  <c r="M2891" i="7" s="1"/>
  <c r="T2890" i="7"/>
  <c r="M2890" i="7"/>
  <c r="L2890" i="7"/>
  <c r="K2890" i="7"/>
  <c r="T2889" i="7"/>
  <c r="L2889" i="7"/>
  <c r="K2889" i="7"/>
  <c r="M2889" i="7" s="1"/>
  <c r="T2888" i="7"/>
  <c r="M2888" i="7"/>
  <c r="L2888" i="7"/>
  <c r="K2888" i="7"/>
  <c r="T2887" i="7"/>
  <c r="L2887" i="7"/>
  <c r="K2887" i="7"/>
  <c r="M2887" i="7" s="1"/>
  <c r="T2886" i="7"/>
  <c r="M2886" i="7"/>
  <c r="L2886" i="7"/>
  <c r="K2886" i="7"/>
  <c r="T2885" i="7"/>
  <c r="L2885" i="7"/>
  <c r="K2885" i="7"/>
  <c r="M2885" i="7" s="1"/>
  <c r="T2884" i="7"/>
  <c r="M2884" i="7"/>
  <c r="L2884" i="7"/>
  <c r="K2884" i="7"/>
  <c r="T2883" i="7"/>
  <c r="L2883" i="7"/>
  <c r="K2883" i="7"/>
  <c r="M2883" i="7" s="1"/>
  <c r="T2882" i="7"/>
  <c r="M2882" i="7"/>
  <c r="L2882" i="7"/>
  <c r="K2882" i="7"/>
  <c r="T2881" i="7"/>
  <c r="L2881" i="7"/>
  <c r="K2881" i="7"/>
  <c r="M2881" i="7" s="1"/>
  <c r="T2880" i="7"/>
  <c r="M2880" i="7"/>
  <c r="L2880" i="7"/>
  <c r="K2880" i="7"/>
  <c r="T2879" i="7"/>
  <c r="L2879" i="7"/>
  <c r="K2879" i="7"/>
  <c r="M2879" i="7" s="1"/>
  <c r="T2878" i="7"/>
  <c r="M2878" i="7"/>
  <c r="L2878" i="7"/>
  <c r="K2878" i="7"/>
  <c r="T2877" i="7"/>
  <c r="L2877" i="7"/>
  <c r="K2877" i="7"/>
  <c r="M2877" i="7" s="1"/>
  <c r="T2876" i="7"/>
  <c r="M2876" i="7"/>
  <c r="L2876" i="7"/>
  <c r="K2876" i="7"/>
  <c r="T2875" i="7"/>
  <c r="L2875" i="7"/>
  <c r="K2875" i="7"/>
  <c r="M2875" i="7" s="1"/>
  <c r="T2874" i="7"/>
  <c r="M2874" i="7"/>
  <c r="L2874" i="7"/>
  <c r="K2874" i="7"/>
  <c r="T2873" i="7"/>
  <c r="L2873" i="7"/>
  <c r="K2873" i="7"/>
  <c r="M2873" i="7" s="1"/>
  <c r="T2872" i="7"/>
  <c r="M2872" i="7"/>
  <c r="L2872" i="7"/>
  <c r="K2872" i="7"/>
  <c r="T2871" i="7"/>
  <c r="L2871" i="7"/>
  <c r="K2871" i="7"/>
  <c r="M2871" i="7" s="1"/>
  <c r="T2870" i="7"/>
  <c r="M2870" i="7"/>
  <c r="L2870" i="7"/>
  <c r="K2870" i="7"/>
  <c r="T2869" i="7"/>
  <c r="L2869" i="7"/>
  <c r="K2869" i="7"/>
  <c r="M2869" i="7" s="1"/>
  <c r="T2868" i="7"/>
  <c r="M2868" i="7"/>
  <c r="L2868" i="7"/>
  <c r="K2868" i="7"/>
  <c r="T2867" i="7"/>
  <c r="L2867" i="7"/>
  <c r="K2867" i="7"/>
  <c r="M2867" i="7" s="1"/>
  <c r="T2866" i="7"/>
  <c r="M2866" i="7"/>
  <c r="L2866" i="7"/>
  <c r="K2866" i="7"/>
  <c r="T2865" i="7"/>
  <c r="L2865" i="7"/>
  <c r="K2865" i="7"/>
  <c r="M2865" i="7" s="1"/>
  <c r="T2864" i="7"/>
  <c r="M2864" i="7"/>
  <c r="L2864" i="7"/>
  <c r="K2864" i="7"/>
  <c r="T2863" i="7"/>
  <c r="L2863" i="7"/>
  <c r="K2863" i="7"/>
  <c r="M2863" i="7" s="1"/>
  <c r="T2862" i="7"/>
  <c r="M2862" i="7"/>
  <c r="L2862" i="7"/>
  <c r="K2862" i="7"/>
  <c r="T2861" i="7"/>
  <c r="L2861" i="7"/>
  <c r="K2861" i="7"/>
  <c r="M2861" i="7" s="1"/>
  <c r="T2860" i="7"/>
  <c r="M2860" i="7"/>
  <c r="L2860" i="7"/>
  <c r="K2860" i="7"/>
  <c r="T2859" i="7"/>
  <c r="L2859" i="7"/>
  <c r="K2859" i="7"/>
  <c r="M2859" i="7" s="1"/>
  <c r="T2858" i="7"/>
  <c r="L2858" i="7"/>
  <c r="K2858" i="7"/>
  <c r="M2858" i="7" s="1"/>
  <c r="T2857" i="7"/>
  <c r="L2857" i="7"/>
  <c r="K2857" i="7"/>
  <c r="M2857" i="7" s="1"/>
  <c r="T2856" i="7"/>
  <c r="L2856" i="7"/>
  <c r="K2856" i="7"/>
  <c r="M2856" i="7" s="1"/>
  <c r="T2855" i="7"/>
  <c r="L2855" i="7"/>
  <c r="K2855" i="7"/>
  <c r="M2855" i="7" s="1"/>
  <c r="T2854" i="7"/>
  <c r="L2854" i="7"/>
  <c r="K2854" i="7"/>
  <c r="M2854" i="7" s="1"/>
  <c r="T2853" i="7"/>
  <c r="L2853" i="7"/>
  <c r="K2853" i="7"/>
  <c r="M2853" i="7" s="1"/>
  <c r="T2852" i="7"/>
  <c r="L2852" i="7"/>
  <c r="K2852" i="7"/>
  <c r="M2852" i="7" s="1"/>
  <c r="T2851" i="7"/>
  <c r="L2851" i="7"/>
  <c r="K2851" i="7"/>
  <c r="M2851" i="7" s="1"/>
  <c r="T2850" i="7"/>
  <c r="M2850" i="7"/>
  <c r="L2850" i="7"/>
  <c r="K2850" i="7"/>
  <c r="T2849" i="7"/>
  <c r="L2849" i="7"/>
  <c r="K2849" i="7"/>
  <c r="M2849" i="7" s="1"/>
  <c r="T2848" i="7"/>
  <c r="M2848" i="7"/>
  <c r="L2848" i="7"/>
  <c r="K2848" i="7"/>
  <c r="T2847" i="7"/>
  <c r="L2847" i="7"/>
  <c r="K2847" i="7"/>
  <c r="M2847" i="7" s="1"/>
  <c r="T2846" i="7"/>
  <c r="M2846" i="7"/>
  <c r="L2846" i="7"/>
  <c r="K2846" i="7"/>
  <c r="T2845" i="7"/>
  <c r="L2845" i="7"/>
  <c r="K2845" i="7"/>
  <c r="M2845" i="7" s="1"/>
  <c r="T2844" i="7"/>
  <c r="M2844" i="7"/>
  <c r="L2844" i="7"/>
  <c r="K2844" i="7"/>
  <c r="T2843" i="7"/>
  <c r="L2843" i="7"/>
  <c r="K2843" i="7"/>
  <c r="M2843" i="7" s="1"/>
  <c r="T2842" i="7"/>
  <c r="L2842" i="7"/>
  <c r="K2842" i="7"/>
  <c r="M2842" i="7" s="1"/>
  <c r="T2841" i="7"/>
  <c r="L2841" i="7"/>
  <c r="K2841" i="7"/>
  <c r="M2841" i="7" s="1"/>
  <c r="T2840" i="7"/>
  <c r="L2840" i="7"/>
  <c r="K2840" i="7"/>
  <c r="M2840" i="7" s="1"/>
  <c r="T2839" i="7"/>
  <c r="L2839" i="7"/>
  <c r="K2839" i="7"/>
  <c r="M2839" i="7" s="1"/>
  <c r="T2838" i="7"/>
  <c r="L2838" i="7"/>
  <c r="K2838" i="7"/>
  <c r="M2838" i="7" s="1"/>
  <c r="T2837" i="7"/>
  <c r="L2837" i="7"/>
  <c r="K2837" i="7"/>
  <c r="M2837" i="7" s="1"/>
  <c r="T2836" i="7"/>
  <c r="L2836" i="7"/>
  <c r="K2836" i="7"/>
  <c r="M2836" i="7" s="1"/>
  <c r="T2835" i="7"/>
  <c r="L2835" i="7"/>
  <c r="K2835" i="7"/>
  <c r="M2835" i="7" s="1"/>
  <c r="T2834" i="7"/>
  <c r="M2834" i="7"/>
  <c r="L2834" i="7"/>
  <c r="K2834" i="7"/>
  <c r="T2833" i="7"/>
  <c r="L2833" i="7"/>
  <c r="K2833" i="7"/>
  <c r="M2833" i="7" s="1"/>
  <c r="T2832" i="7"/>
  <c r="M2832" i="7"/>
  <c r="L2832" i="7"/>
  <c r="K2832" i="7"/>
  <c r="T2831" i="7"/>
  <c r="L2831" i="7"/>
  <c r="K2831" i="7"/>
  <c r="M2831" i="7" s="1"/>
  <c r="T2830" i="7"/>
  <c r="M2830" i="7"/>
  <c r="L2830" i="7"/>
  <c r="K2830" i="7"/>
  <c r="T2829" i="7"/>
  <c r="L2829" i="7"/>
  <c r="K2829" i="7"/>
  <c r="M2829" i="7" s="1"/>
  <c r="T2828" i="7"/>
  <c r="M2828" i="7"/>
  <c r="L2828" i="7"/>
  <c r="K2828" i="7"/>
  <c r="T2827" i="7"/>
  <c r="L2827" i="7"/>
  <c r="K2827" i="7"/>
  <c r="M2827" i="7" s="1"/>
  <c r="T2826" i="7"/>
  <c r="L2826" i="7"/>
  <c r="K2826" i="7"/>
  <c r="M2826" i="7" s="1"/>
  <c r="T2825" i="7"/>
  <c r="L2825" i="7"/>
  <c r="K2825" i="7"/>
  <c r="M2825" i="7" s="1"/>
  <c r="T2824" i="7"/>
  <c r="L2824" i="7"/>
  <c r="K2824" i="7"/>
  <c r="M2824" i="7" s="1"/>
  <c r="T2823" i="7"/>
  <c r="L2823" i="7"/>
  <c r="K2823" i="7"/>
  <c r="M2823" i="7" s="1"/>
  <c r="T2822" i="7"/>
  <c r="L2822" i="7"/>
  <c r="K2822" i="7"/>
  <c r="M2822" i="7" s="1"/>
  <c r="T2821" i="7"/>
  <c r="L2821" i="7"/>
  <c r="K2821" i="7"/>
  <c r="M2821" i="7" s="1"/>
  <c r="T2820" i="7"/>
  <c r="L2820" i="7"/>
  <c r="K2820" i="7"/>
  <c r="M2820" i="7" s="1"/>
  <c r="T2819" i="7"/>
  <c r="L2819" i="7"/>
  <c r="K2819" i="7"/>
  <c r="M2819" i="7" s="1"/>
  <c r="T2818" i="7"/>
  <c r="M2818" i="7"/>
  <c r="L2818" i="7"/>
  <c r="K2818" i="7"/>
  <c r="T2817" i="7"/>
  <c r="L2817" i="7"/>
  <c r="K2817" i="7"/>
  <c r="M2817" i="7" s="1"/>
  <c r="T2816" i="7"/>
  <c r="M2816" i="7"/>
  <c r="L2816" i="7"/>
  <c r="K2816" i="7"/>
  <c r="T2815" i="7"/>
  <c r="L2815" i="7"/>
  <c r="K2815" i="7"/>
  <c r="M2815" i="7" s="1"/>
  <c r="T2814" i="7"/>
  <c r="M2814" i="7"/>
  <c r="L2814" i="7"/>
  <c r="K2814" i="7"/>
  <c r="T2813" i="7"/>
  <c r="L2813" i="7"/>
  <c r="K2813" i="7"/>
  <c r="M2813" i="7" s="1"/>
  <c r="T2812" i="7"/>
  <c r="M2812" i="7"/>
  <c r="L2812" i="7"/>
  <c r="K2812" i="7"/>
  <c r="T2811" i="7"/>
  <c r="L2811" i="7"/>
  <c r="K2811" i="7"/>
  <c r="M2811" i="7" s="1"/>
  <c r="T2810" i="7"/>
  <c r="L2810" i="7"/>
  <c r="K2810" i="7"/>
  <c r="M2810" i="7" s="1"/>
  <c r="T2809" i="7"/>
  <c r="L2809" i="7"/>
  <c r="K2809" i="7"/>
  <c r="M2809" i="7" s="1"/>
  <c r="T2808" i="7"/>
  <c r="L2808" i="7"/>
  <c r="K2808" i="7"/>
  <c r="M2808" i="7" s="1"/>
  <c r="T2807" i="7"/>
  <c r="L2807" i="7"/>
  <c r="K2807" i="7"/>
  <c r="M2807" i="7" s="1"/>
  <c r="T2806" i="7"/>
  <c r="L2806" i="7"/>
  <c r="K2806" i="7"/>
  <c r="M2806" i="7" s="1"/>
  <c r="T2805" i="7"/>
  <c r="L2805" i="7"/>
  <c r="K2805" i="7"/>
  <c r="M2805" i="7" s="1"/>
  <c r="T2804" i="7"/>
  <c r="L2804" i="7"/>
  <c r="K2804" i="7"/>
  <c r="M2804" i="7" s="1"/>
  <c r="T2803" i="7"/>
  <c r="L2803" i="7"/>
  <c r="K2803" i="7"/>
  <c r="M2803" i="7" s="1"/>
  <c r="T2802" i="7"/>
  <c r="M2802" i="7"/>
  <c r="L2802" i="7"/>
  <c r="K2802" i="7"/>
  <c r="T2801" i="7"/>
  <c r="L2801" i="7"/>
  <c r="K2801" i="7"/>
  <c r="M2801" i="7" s="1"/>
  <c r="T2800" i="7"/>
  <c r="M2800" i="7"/>
  <c r="L2800" i="7"/>
  <c r="K2800" i="7"/>
  <c r="T2799" i="7"/>
  <c r="L2799" i="7"/>
  <c r="K2799" i="7"/>
  <c r="M2799" i="7" s="1"/>
  <c r="T2798" i="7"/>
  <c r="M2798" i="7"/>
  <c r="L2798" i="7"/>
  <c r="K2798" i="7"/>
  <c r="T2797" i="7"/>
  <c r="L2797" i="7"/>
  <c r="K2797" i="7"/>
  <c r="M2797" i="7" s="1"/>
  <c r="T2796" i="7"/>
  <c r="M2796" i="7"/>
  <c r="L2796" i="7"/>
  <c r="K2796" i="7"/>
  <c r="T2795" i="7"/>
  <c r="L2795" i="7"/>
  <c r="K2795" i="7"/>
  <c r="M2795" i="7" s="1"/>
  <c r="T2794" i="7"/>
  <c r="L2794" i="7"/>
  <c r="K2794" i="7"/>
  <c r="M2794" i="7" s="1"/>
  <c r="T2793" i="7"/>
  <c r="L2793" i="7"/>
  <c r="K2793" i="7"/>
  <c r="M2793" i="7" s="1"/>
  <c r="T2792" i="7"/>
  <c r="L2792" i="7"/>
  <c r="K2792" i="7"/>
  <c r="M2792" i="7" s="1"/>
  <c r="T2791" i="7"/>
  <c r="M2791" i="7"/>
  <c r="L2791" i="7"/>
  <c r="K2791" i="7"/>
  <c r="T2790" i="7"/>
  <c r="L2790" i="7"/>
  <c r="K2790" i="7"/>
  <c r="M2790" i="7" s="1"/>
  <c r="T2789" i="7"/>
  <c r="M2789" i="7"/>
  <c r="L2789" i="7"/>
  <c r="K2789" i="7"/>
  <c r="T2788" i="7"/>
  <c r="L2788" i="7"/>
  <c r="K2788" i="7"/>
  <c r="M2788" i="7" s="1"/>
  <c r="T2787" i="7"/>
  <c r="M2787" i="7"/>
  <c r="L2787" i="7"/>
  <c r="K2787" i="7"/>
  <c r="T2786" i="7"/>
  <c r="L2786" i="7"/>
  <c r="K2786" i="7"/>
  <c r="M2786" i="7" s="1"/>
  <c r="T2785" i="7"/>
  <c r="M2785" i="7"/>
  <c r="L2785" i="7"/>
  <c r="K2785" i="7"/>
  <c r="T2784" i="7"/>
  <c r="L2784" i="7"/>
  <c r="K2784" i="7"/>
  <c r="M2784" i="7" s="1"/>
  <c r="T2783" i="7"/>
  <c r="M2783" i="7"/>
  <c r="L2783" i="7"/>
  <c r="K2783" i="7"/>
  <c r="T2782" i="7"/>
  <c r="L2782" i="7"/>
  <c r="K2782" i="7"/>
  <c r="M2782" i="7" s="1"/>
  <c r="T2781" i="7"/>
  <c r="M2781" i="7"/>
  <c r="L2781" i="7"/>
  <c r="K2781" i="7"/>
  <c r="T2780" i="7"/>
  <c r="L2780" i="7"/>
  <c r="K2780" i="7"/>
  <c r="M2780" i="7" s="1"/>
  <c r="T2779" i="7"/>
  <c r="M2779" i="7"/>
  <c r="L2779" i="7"/>
  <c r="K2779" i="7"/>
  <c r="T2778" i="7"/>
  <c r="L2778" i="7"/>
  <c r="K2778" i="7"/>
  <c r="M2778" i="7" s="1"/>
  <c r="T2777" i="7"/>
  <c r="M2777" i="7"/>
  <c r="L2777" i="7"/>
  <c r="K2777" i="7"/>
  <c r="T2776" i="7"/>
  <c r="L2776" i="7"/>
  <c r="K2776" i="7"/>
  <c r="M2776" i="7" s="1"/>
  <c r="T2775" i="7"/>
  <c r="M2775" i="7"/>
  <c r="L2775" i="7"/>
  <c r="K2775" i="7"/>
  <c r="T2774" i="7"/>
  <c r="L2774" i="7"/>
  <c r="K2774" i="7"/>
  <c r="M2774" i="7" s="1"/>
  <c r="T2773" i="7"/>
  <c r="M2773" i="7"/>
  <c r="L2773" i="7"/>
  <c r="K2773" i="7"/>
  <c r="T2772" i="7"/>
  <c r="L2772" i="7"/>
  <c r="K2772" i="7"/>
  <c r="M2772" i="7" s="1"/>
  <c r="T2771" i="7"/>
  <c r="M2771" i="7"/>
  <c r="L2771" i="7"/>
  <c r="K2771" i="7"/>
  <c r="T2770" i="7"/>
  <c r="L2770" i="7"/>
  <c r="K2770" i="7"/>
  <c r="M2770" i="7" s="1"/>
  <c r="T2769" i="7"/>
  <c r="M2769" i="7"/>
  <c r="L2769" i="7"/>
  <c r="K2769" i="7"/>
  <c r="T2768" i="7"/>
  <c r="L2768" i="7"/>
  <c r="K2768" i="7"/>
  <c r="M2768" i="7" s="1"/>
  <c r="T2767" i="7"/>
  <c r="M2767" i="7"/>
  <c r="L2767" i="7"/>
  <c r="K2767" i="7"/>
  <c r="T2766" i="7"/>
  <c r="L2766" i="7"/>
  <c r="K2766" i="7"/>
  <c r="M2766" i="7" s="1"/>
  <c r="T2765" i="7"/>
  <c r="M2765" i="7"/>
  <c r="L2765" i="7"/>
  <c r="K2765" i="7"/>
  <c r="T2764" i="7"/>
  <c r="L2764" i="7"/>
  <c r="K2764" i="7"/>
  <c r="M2764" i="7" s="1"/>
  <c r="T2763" i="7"/>
  <c r="M2763" i="7"/>
  <c r="L2763" i="7"/>
  <c r="K2763" i="7"/>
  <c r="T2762" i="7"/>
  <c r="L2762" i="7"/>
  <c r="K2762" i="7"/>
  <c r="M2762" i="7" s="1"/>
  <c r="T2761" i="7"/>
  <c r="M2761" i="7"/>
  <c r="L2761" i="7"/>
  <c r="K2761" i="7"/>
  <c r="T2760" i="7"/>
  <c r="L2760" i="7"/>
  <c r="K2760" i="7"/>
  <c r="M2760" i="7" s="1"/>
  <c r="T2759" i="7"/>
  <c r="M2759" i="7"/>
  <c r="L2759" i="7"/>
  <c r="K2759" i="7"/>
  <c r="T2758" i="7"/>
  <c r="L2758" i="7"/>
  <c r="K2758" i="7"/>
  <c r="M2758" i="7" s="1"/>
  <c r="T2757" i="7"/>
  <c r="M2757" i="7"/>
  <c r="L2757" i="7"/>
  <c r="K2757" i="7"/>
  <c r="T2756" i="7"/>
  <c r="L2756" i="7"/>
  <c r="K2756" i="7"/>
  <c r="M2756" i="7" s="1"/>
  <c r="T2755" i="7"/>
  <c r="M2755" i="7"/>
  <c r="L2755" i="7"/>
  <c r="K2755" i="7"/>
  <c r="T2754" i="7"/>
  <c r="L2754" i="7"/>
  <c r="K2754" i="7"/>
  <c r="M2754" i="7" s="1"/>
  <c r="T2753" i="7"/>
  <c r="M2753" i="7"/>
  <c r="L2753" i="7"/>
  <c r="K2753" i="7"/>
  <c r="T2752" i="7"/>
  <c r="L2752" i="7"/>
  <c r="K2752" i="7"/>
  <c r="M2752" i="7" s="1"/>
  <c r="T2751" i="7"/>
  <c r="M2751" i="7"/>
  <c r="L2751" i="7"/>
  <c r="K2751" i="7"/>
  <c r="T2750" i="7"/>
  <c r="L2750" i="7"/>
  <c r="K2750" i="7"/>
  <c r="M2750" i="7" s="1"/>
  <c r="T2749" i="7"/>
  <c r="M2749" i="7"/>
  <c r="L2749" i="7"/>
  <c r="K2749" i="7"/>
  <c r="T2748" i="7"/>
  <c r="L2748" i="7"/>
  <c r="K2748" i="7"/>
  <c r="M2748" i="7" s="1"/>
  <c r="T2747" i="7"/>
  <c r="M2747" i="7"/>
  <c r="L2747" i="7"/>
  <c r="K2747" i="7"/>
  <c r="T2746" i="7"/>
  <c r="L2746" i="7"/>
  <c r="K2746" i="7"/>
  <c r="M2746" i="7" s="1"/>
  <c r="T2745" i="7"/>
  <c r="M2745" i="7"/>
  <c r="L2745" i="7"/>
  <c r="K2745" i="7"/>
  <c r="T2744" i="7"/>
  <c r="L2744" i="7"/>
  <c r="K2744" i="7"/>
  <c r="M2744" i="7" s="1"/>
  <c r="T2743" i="7"/>
  <c r="M2743" i="7"/>
  <c r="L2743" i="7"/>
  <c r="K2743" i="7"/>
  <c r="T2742" i="7"/>
  <c r="L2742" i="7"/>
  <c r="K2742" i="7"/>
  <c r="M2742" i="7" s="1"/>
  <c r="T2741" i="7"/>
  <c r="M2741" i="7"/>
  <c r="L2741" i="7"/>
  <c r="K2741" i="7"/>
  <c r="T2740" i="7"/>
  <c r="L2740" i="7"/>
  <c r="K2740" i="7"/>
  <c r="M2740" i="7" s="1"/>
  <c r="T2739" i="7"/>
  <c r="M2739" i="7"/>
  <c r="L2739" i="7"/>
  <c r="K2739" i="7"/>
  <c r="T2738" i="7"/>
  <c r="L2738" i="7"/>
  <c r="K2738" i="7"/>
  <c r="M2738" i="7" s="1"/>
  <c r="T2737" i="7"/>
  <c r="M2737" i="7"/>
  <c r="L2737" i="7"/>
  <c r="K2737" i="7"/>
  <c r="T2736" i="7"/>
  <c r="L2736" i="7"/>
  <c r="K2736" i="7"/>
  <c r="M2736" i="7" s="1"/>
  <c r="T2735" i="7"/>
  <c r="M2735" i="7"/>
  <c r="L2735" i="7"/>
  <c r="K2735" i="7"/>
  <c r="T2734" i="7"/>
  <c r="L2734" i="7"/>
  <c r="K2734" i="7"/>
  <c r="M2734" i="7" s="1"/>
  <c r="T2733" i="7"/>
  <c r="M2733" i="7"/>
  <c r="L2733" i="7"/>
  <c r="K2733" i="7"/>
  <c r="T2732" i="7"/>
  <c r="L2732" i="7"/>
  <c r="K2732" i="7"/>
  <c r="M2732" i="7" s="1"/>
  <c r="T2731" i="7"/>
  <c r="M2731" i="7"/>
  <c r="L2731" i="7"/>
  <c r="K2731" i="7"/>
  <c r="T2730" i="7"/>
  <c r="L2730" i="7"/>
  <c r="K2730" i="7"/>
  <c r="M2730" i="7" s="1"/>
  <c r="T2729" i="7"/>
  <c r="M2729" i="7"/>
  <c r="L2729" i="7"/>
  <c r="K2729" i="7"/>
  <c r="T2728" i="7"/>
  <c r="L2728" i="7"/>
  <c r="K2728" i="7"/>
  <c r="M2728" i="7" s="1"/>
  <c r="T2727" i="7"/>
  <c r="M2727" i="7"/>
  <c r="L2727" i="7"/>
  <c r="K2727" i="7"/>
  <c r="T2726" i="7"/>
  <c r="L2726" i="7"/>
  <c r="K2726" i="7"/>
  <c r="M2726" i="7" s="1"/>
  <c r="T2725" i="7"/>
  <c r="M2725" i="7"/>
  <c r="L2725" i="7"/>
  <c r="K2725" i="7"/>
  <c r="T2724" i="7"/>
  <c r="L2724" i="7"/>
  <c r="K2724" i="7"/>
  <c r="M2724" i="7" s="1"/>
  <c r="T2723" i="7"/>
  <c r="M2723" i="7"/>
  <c r="L2723" i="7"/>
  <c r="K2723" i="7"/>
  <c r="T2722" i="7"/>
  <c r="L2722" i="7"/>
  <c r="K2722" i="7"/>
  <c r="M2722" i="7" s="1"/>
  <c r="T2721" i="7"/>
  <c r="M2721" i="7"/>
  <c r="L2721" i="7"/>
  <c r="K2721" i="7"/>
  <c r="T2720" i="7"/>
  <c r="L2720" i="7"/>
  <c r="K2720" i="7"/>
  <c r="M2720" i="7" s="1"/>
  <c r="T2719" i="7"/>
  <c r="M2719" i="7"/>
  <c r="L2719" i="7"/>
  <c r="K2719" i="7"/>
  <c r="T2718" i="7"/>
  <c r="L2718" i="7"/>
  <c r="K2718" i="7"/>
  <c r="M2718" i="7" s="1"/>
  <c r="T2717" i="7"/>
  <c r="M2717" i="7"/>
  <c r="L2717" i="7"/>
  <c r="K2717" i="7"/>
  <c r="T2716" i="7"/>
  <c r="L2716" i="7"/>
  <c r="K2716" i="7"/>
  <c r="M2716" i="7" s="1"/>
  <c r="T2715" i="7"/>
  <c r="M2715" i="7"/>
  <c r="L2715" i="7"/>
  <c r="K2715" i="7"/>
  <c r="T2714" i="7"/>
  <c r="L2714" i="7"/>
  <c r="K2714" i="7"/>
  <c r="M2714" i="7" s="1"/>
  <c r="T2713" i="7"/>
  <c r="M2713" i="7"/>
  <c r="L2713" i="7"/>
  <c r="K2713" i="7"/>
  <c r="T2712" i="7"/>
  <c r="L2712" i="7"/>
  <c r="K2712" i="7"/>
  <c r="M2712" i="7" s="1"/>
  <c r="T2711" i="7"/>
  <c r="M2711" i="7"/>
  <c r="L2711" i="7"/>
  <c r="K2711" i="7"/>
  <c r="T2710" i="7"/>
  <c r="L2710" i="7"/>
  <c r="K2710" i="7"/>
  <c r="M2710" i="7" s="1"/>
  <c r="T2709" i="7"/>
  <c r="M2709" i="7"/>
  <c r="L2709" i="7"/>
  <c r="K2709" i="7"/>
  <c r="T2708" i="7"/>
  <c r="L2708" i="7"/>
  <c r="K2708" i="7"/>
  <c r="M2708" i="7" s="1"/>
  <c r="T2707" i="7"/>
  <c r="M2707" i="7"/>
  <c r="L2707" i="7"/>
  <c r="K2707" i="7"/>
  <c r="T2706" i="7"/>
  <c r="L2706" i="7"/>
  <c r="K2706" i="7"/>
  <c r="M2706" i="7" s="1"/>
  <c r="T2705" i="7"/>
  <c r="M2705" i="7"/>
  <c r="L2705" i="7"/>
  <c r="K2705" i="7"/>
  <c r="T2704" i="7"/>
  <c r="L2704" i="7"/>
  <c r="K2704" i="7"/>
  <c r="M2704" i="7" s="1"/>
  <c r="T2703" i="7"/>
  <c r="M2703" i="7"/>
  <c r="L2703" i="7"/>
  <c r="K2703" i="7"/>
  <c r="T2702" i="7"/>
  <c r="L2702" i="7"/>
  <c r="K2702" i="7"/>
  <c r="M2702" i="7" s="1"/>
  <c r="T2701" i="7"/>
  <c r="M2701" i="7"/>
  <c r="L2701" i="7"/>
  <c r="K2701" i="7"/>
  <c r="T2700" i="7"/>
  <c r="L2700" i="7"/>
  <c r="K2700" i="7"/>
  <c r="M2700" i="7" s="1"/>
  <c r="T2699" i="7"/>
  <c r="M2699" i="7"/>
  <c r="L2699" i="7"/>
  <c r="K2699" i="7"/>
  <c r="T2698" i="7"/>
  <c r="L2698" i="7"/>
  <c r="K2698" i="7"/>
  <c r="M2698" i="7" s="1"/>
  <c r="T2697" i="7"/>
  <c r="M2697" i="7"/>
  <c r="L2697" i="7"/>
  <c r="K2697" i="7"/>
  <c r="T2696" i="7"/>
  <c r="L2696" i="7"/>
  <c r="K2696" i="7"/>
  <c r="M2696" i="7" s="1"/>
  <c r="T2695" i="7"/>
  <c r="M2695" i="7"/>
  <c r="L2695" i="7"/>
  <c r="K2695" i="7"/>
  <c r="T2694" i="7"/>
  <c r="L2694" i="7"/>
  <c r="K2694" i="7"/>
  <c r="M2694" i="7" s="1"/>
  <c r="T2693" i="7"/>
  <c r="M2693" i="7"/>
  <c r="L2693" i="7"/>
  <c r="K2693" i="7"/>
  <c r="T2692" i="7"/>
  <c r="L2692" i="7"/>
  <c r="K2692" i="7"/>
  <c r="M2692" i="7" s="1"/>
  <c r="T2691" i="7"/>
  <c r="M2691" i="7"/>
  <c r="L2691" i="7"/>
  <c r="K2691" i="7"/>
  <c r="T2690" i="7"/>
  <c r="L2690" i="7"/>
  <c r="K2690" i="7"/>
  <c r="M2690" i="7" s="1"/>
  <c r="T2689" i="7"/>
  <c r="M2689" i="7"/>
  <c r="L2689" i="7"/>
  <c r="K2689" i="7"/>
  <c r="T2688" i="7"/>
  <c r="L2688" i="7"/>
  <c r="K2688" i="7"/>
  <c r="M2688" i="7" s="1"/>
  <c r="T2687" i="7"/>
  <c r="M2687" i="7"/>
  <c r="L2687" i="7"/>
  <c r="K2687" i="7"/>
  <c r="T2686" i="7"/>
  <c r="L2686" i="7"/>
  <c r="K2686" i="7"/>
  <c r="M2686" i="7" s="1"/>
  <c r="T2685" i="7"/>
  <c r="M2685" i="7"/>
  <c r="L2685" i="7"/>
  <c r="K2685" i="7"/>
  <c r="T2684" i="7"/>
  <c r="L2684" i="7"/>
  <c r="K2684" i="7"/>
  <c r="M2684" i="7" s="1"/>
  <c r="T2683" i="7"/>
  <c r="M2683" i="7"/>
  <c r="L2683" i="7"/>
  <c r="K2683" i="7"/>
  <c r="T2682" i="7"/>
  <c r="L2682" i="7"/>
  <c r="K2682" i="7"/>
  <c r="M2682" i="7" s="1"/>
  <c r="T2681" i="7"/>
  <c r="M2681" i="7"/>
  <c r="L2681" i="7"/>
  <c r="K2681" i="7"/>
  <c r="T2680" i="7"/>
  <c r="L2680" i="7"/>
  <c r="K2680" i="7"/>
  <c r="M2680" i="7" s="1"/>
  <c r="T2679" i="7"/>
  <c r="M2679" i="7"/>
  <c r="L2679" i="7"/>
  <c r="K2679" i="7"/>
  <c r="T2678" i="7"/>
  <c r="L2678" i="7"/>
  <c r="K2678" i="7"/>
  <c r="M2678" i="7" s="1"/>
  <c r="T2677" i="7"/>
  <c r="M2677" i="7"/>
  <c r="L2677" i="7"/>
  <c r="K2677" i="7"/>
  <c r="T2676" i="7"/>
  <c r="L2676" i="7"/>
  <c r="K2676" i="7"/>
  <c r="M2676" i="7" s="1"/>
  <c r="T2675" i="7"/>
  <c r="M2675" i="7"/>
  <c r="L2675" i="7"/>
  <c r="K2675" i="7"/>
  <c r="T2674" i="7"/>
  <c r="L2674" i="7"/>
  <c r="K2674" i="7"/>
  <c r="M2674" i="7" s="1"/>
  <c r="T2673" i="7"/>
  <c r="M2673" i="7"/>
  <c r="L2673" i="7"/>
  <c r="K2673" i="7"/>
  <c r="T2672" i="7"/>
  <c r="L2672" i="7"/>
  <c r="K2672" i="7"/>
  <c r="M2672" i="7" s="1"/>
  <c r="T2671" i="7"/>
  <c r="M2671" i="7"/>
  <c r="L2671" i="7"/>
  <c r="K2671" i="7"/>
  <c r="T2670" i="7"/>
  <c r="L2670" i="7"/>
  <c r="K2670" i="7"/>
  <c r="M2670" i="7" s="1"/>
  <c r="T2669" i="7"/>
  <c r="M2669" i="7"/>
  <c r="L2669" i="7"/>
  <c r="K2669" i="7"/>
  <c r="T2668" i="7"/>
  <c r="L2668" i="7"/>
  <c r="K2668" i="7"/>
  <c r="M2668" i="7" s="1"/>
  <c r="T2667" i="7"/>
  <c r="M2667" i="7"/>
  <c r="L2667" i="7"/>
  <c r="K2667" i="7"/>
  <c r="T2666" i="7"/>
  <c r="L2666" i="7"/>
  <c r="K2666" i="7"/>
  <c r="M2666" i="7" s="1"/>
  <c r="T2665" i="7"/>
  <c r="M2665" i="7"/>
  <c r="L2665" i="7"/>
  <c r="K2665" i="7"/>
  <c r="T2664" i="7"/>
  <c r="L2664" i="7"/>
  <c r="K2664" i="7"/>
  <c r="M2664" i="7" s="1"/>
  <c r="T2663" i="7"/>
  <c r="M2663" i="7"/>
  <c r="L2663" i="7"/>
  <c r="K2663" i="7"/>
  <c r="T2662" i="7"/>
  <c r="L2662" i="7"/>
  <c r="K2662" i="7"/>
  <c r="M2662" i="7" s="1"/>
  <c r="T2661" i="7"/>
  <c r="M2661" i="7"/>
  <c r="L2661" i="7"/>
  <c r="K2661" i="7"/>
  <c r="T2660" i="7"/>
  <c r="L2660" i="7"/>
  <c r="K2660" i="7"/>
  <c r="M2660" i="7" s="1"/>
  <c r="T2659" i="7"/>
  <c r="M2659" i="7"/>
  <c r="L2659" i="7"/>
  <c r="K2659" i="7"/>
  <c r="T2658" i="7"/>
  <c r="L2658" i="7"/>
  <c r="K2658" i="7"/>
  <c r="M2658" i="7" s="1"/>
  <c r="T2657" i="7"/>
  <c r="M2657" i="7"/>
  <c r="L2657" i="7"/>
  <c r="K2657" i="7"/>
  <c r="T2656" i="7"/>
  <c r="M2656" i="7"/>
  <c r="L2656" i="7"/>
  <c r="K2656" i="7"/>
  <c r="T2655" i="7"/>
  <c r="M2655" i="7"/>
  <c r="L2655" i="7"/>
  <c r="K2655" i="7"/>
  <c r="T2654" i="7"/>
  <c r="M2654" i="7"/>
  <c r="L2654" i="7"/>
  <c r="K2654" i="7"/>
  <c r="T2653" i="7"/>
  <c r="M2653" i="7"/>
  <c r="L2653" i="7"/>
  <c r="K2653" i="7"/>
  <c r="T2652" i="7"/>
  <c r="M2652" i="7"/>
  <c r="L2652" i="7"/>
  <c r="K2652" i="7"/>
  <c r="T2651" i="7"/>
  <c r="M2651" i="7"/>
  <c r="L2651" i="7"/>
  <c r="K2651" i="7"/>
  <c r="T2650" i="7"/>
  <c r="M2650" i="7"/>
  <c r="L2650" i="7"/>
  <c r="K2650" i="7"/>
  <c r="T2649" i="7"/>
  <c r="M2649" i="7"/>
  <c r="L2649" i="7"/>
  <c r="K2649" i="7"/>
  <c r="T2648" i="7"/>
  <c r="M2648" i="7"/>
  <c r="L2648" i="7"/>
  <c r="K2648" i="7"/>
  <c r="T2647" i="7"/>
  <c r="M2647" i="7"/>
  <c r="L2647" i="7"/>
  <c r="K2647" i="7"/>
  <c r="T2646" i="7"/>
  <c r="M2646" i="7"/>
  <c r="L2646" i="7"/>
  <c r="K2646" i="7"/>
  <c r="T2645" i="7"/>
  <c r="M2645" i="7"/>
  <c r="L2645" i="7"/>
  <c r="K2645" i="7"/>
  <c r="T2644" i="7"/>
  <c r="M2644" i="7"/>
  <c r="L2644" i="7"/>
  <c r="K2644" i="7"/>
  <c r="T2643" i="7"/>
  <c r="M2643" i="7"/>
  <c r="L2643" i="7"/>
  <c r="K2643" i="7"/>
  <c r="T2642" i="7"/>
  <c r="M2642" i="7"/>
  <c r="L2642" i="7"/>
  <c r="K2642" i="7"/>
  <c r="T2641" i="7"/>
  <c r="M2641" i="7"/>
  <c r="L2641" i="7"/>
  <c r="K2641" i="7"/>
  <c r="T2640" i="7"/>
  <c r="M2640" i="7"/>
  <c r="L2640" i="7"/>
  <c r="K2640" i="7"/>
  <c r="T2639" i="7"/>
  <c r="M2639" i="7"/>
  <c r="L2639" i="7"/>
  <c r="K2639" i="7"/>
  <c r="T2638" i="7"/>
  <c r="M2638" i="7"/>
  <c r="L2638" i="7"/>
  <c r="K2638" i="7"/>
  <c r="T2637" i="7"/>
  <c r="M2637" i="7"/>
  <c r="L2637" i="7"/>
  <c r="K2637" i="7"/>
  <c r="T2636" i="7"/>
  <c r="M2636" i="7"/>
  <c r="L2636" i="7"/>
  <c r="K2636" i="7"/>
  <c r="T2635" i="7"/>
  <c r="M2635" i="7"/>
  <c r="L2635" i="7"/>
  <c r="K2635" i="7"/>
  <c r="T2634" i="7"/>
  <c r="M2634" i="7"/>
  <c r="L2634" i="7"/>
  <c r="K2634" i="7"/>
  <c r="T2633" i="7"/>
  <c r="M2633" i="7"/>
  <c r="L2633" i="7"/>
  <c r="K2633" i="7"/>
  <c r="T2632" i="7"/>
  <c r="M2632" i="7"/>
  <c r="L2632" i="7"/>
  <c r="K2632" i="7"/>
  <c r="T2631" i="7"/>
  <c r="M2631" i="7"/>
  <c r="L2631" i="7"/>
  <c r="K2631" i="7"/>
  <c r="T2630" i="7"/>
  <c r="M2630" i="7"/>
  <c r="L2630" i="7"/>
  <c r="K2630" i="7"/>
  <c r="T2629" i="7"/>
  <c r="M2629" i="7"/>
  <c r="L2629" i="7"/>
  <c r="K2629" i="7"/>
  <c r="T2628" i="7"/>
  <c r="M2628" i="7"/>
  <c r="L2628" i="7"/>
  <c r="K2628" i="7"/>
  <c r="T2627" i="7"/>
  <c r="M2627" i="7"/>
  <c r="L2627" i="7"/>
  <c r="K2627" i="7"/>
  <c r="T2626" i="7"/>
  <c r="M2626" i="7"/>
  <c r="L2626" i="7"/>
  <c r="K2626" i="7"/>
  <c r="T2625" i="7"/>
  <c r="M2625" i="7"/>
  <c r="L2625" i="7"/>
  <c r="K2625" i="7"/>
  <c r="T2624" i="7"/>
  <c r="M2624" i="7"/>
  <c r="L2624" i="7"/>
  <c r="K2624" i="7"/>
  <c r="T2623" i="7"/>
  <c r="M2623" i="7"/>
  <c r="L2623" i="7"/>
  <c r="K2623" i="7"/>
  <c r="T2622" i="7"/>
  <c r="M2622" i="7"/>
  <c r="L2622" i="7"/>
  <c r="K2622" i="7"/>
  <c r="T2621" i="7"/>
  <c r="M2621" i="7"/>
  <c r="L2621" i="7"/>
  <c r="K2621" i="7"/>
  <c r="T2620" i="7"/>
  <c r="M2620" i="7"/>
  <c r="L2620" i="7"/>
  <c r="K2620" i="7"/>
  <c r="T2619" i="7"/>
  <c r="M2619" i="7"/>
  <c r="L2619" i="7"/>
  <c r="K2619" i="7"/>
  <c r="T2618" i="7"/>
  <c r="M2618" i="7"/>
  <c r="L2618" i="7"/>
  <c r="K2618" i="7"/>
  <c r="T2617" i="7"/>
  <c r="M2617" i="7"/>
  <c r="L2617" i="7"/>
  <c r="K2617" i="7"/>
  <c r="T2616" i="7"/>
  <c r="M2616" i="7"/>
  <c r="L2616" i="7"/>
  <c r="K2616" i="7"/>
  <c r="T2615" i="7"/>
  <c r="M2615" i="7"/>
  <c r="L2615" i="7"/>
  <c r="K2615" i="7"/>
  <c r="T2614" i="7"/>
  <c r="M2614" i="7"/>
  <c r="L2614" i="7"/>
  <c r="K2614" i="7"/>
  <c r="T2613" i="7"/>
  <c r="M2613" i="7"/>
  <c r="L2613" i="7"/>
  <c r="K2613" i="7"/>
  <c r="T2612" i="7"/>
  <c r="M2612" i="7"/>
  <c r="L2612" i="7"/>
  <c r="K2612" i="7"/>
  <c r="T2611" i="7"/>
  <c r="M2611" i="7"/>
  <c r="L2611" i="7"/>
  <c r="K2611" i="7"/>
  <c r="T2610" i="7"/>
  <c r="M2610" i="7"/>
  <c r="L2610" i="7"/>
  <c r="K2610" i="7"/>
  <c r="T2609" i="7"/>
  <c r="M2609" i="7"/>
  <c r="L2609" i="7"/>
  <c r="K2609" i="7"/>
  <c r="T2608" i="7"/>
  <c r="M2608" i="7"/>
  <c r="L2608" i="7"/>
  <c r="K2608" i="7"/>
  <c r="T2607" i="7"/>
  <c r="M2607" i="7"/>
  <c r="L2607" i="7"/>
  <c r="K2607" i="7"/>
  <c r="T2606" i="7"/>
  <c r="M2606" i="7"/>
  <c r="L2606" i="7"/>
  <c r="K2606" i="7"/>
  <c r="T2605" i="7"/>
  <c r="M2605" i="7"/>
  <c r="L2605" i="7"/>
  <c r="K2605" i="7"/>
  <c r="T2604" i="7"/>
  <c r="M2604" i="7"/>
  <c r="L2604" i="7"/>
  <c r="K2604" i="7"/>
  <c r="T2603" i="7"/>
  <c r="M2603" i="7"/>
  <c r="L2603" i="7"/>
  <c r="K2603" i="7"/>
  <c r="T2602" i="7"/>
  <c r="M2602" i="7"/>
  <c r="L2602" i="7"/>
  <c r="K2602" i="7"/>
  <c r="T2601" i="7"/>
  <c r="M2601" i="7"/>
  <c r="L2601" i="7"/>
  <c r="K2601" i="7"/>
  <c r="T2600" i="7"/>
  <c r="M2600" i="7"/>
  <c r="L2600" i="7"/>
  <c r="K2600" i="7"/>
  <c r="T2599" i="7"/>
  <c r="M2599" i="7"/>
  <c r="L2599" i="7"/>
  <c r="K2599" i="7"/>
  <c r="T2598" i="7"/>
  <c r="M2598" i="7"/>
  <c r="L2598" i="7"/>
  <c r="K2598" i="7"/>
  <c r="T2597" i="7"/>
  <c r="M2597" i="7"/>
  <c r="L2597" i="7"/>
  <c r="K2597" i="7"/>
  <c r="T2596" i="7"/>
  <c r="M2596" i="7"/>
  <c r="L2596" i="7"/>
  <c r="K2596" i="7"/>
  <c r="T2595" i="7"/>
  <c r="M2595" i="7"/>
  <c r="L2595" i="7"/>
  <c r="K2595" i="7"/>
  <c r="T2594" i="7"/>
  <c r="M2594" i="7"/>
  <c r="L2594" i="7"/>
  <c r="K2594" i="7"/>
  <c r="T2593" i="7"/>
  <c r="M2593" i="7"/>
  <c r="L2593" i="7"/>
  <c r="K2593" i="7"/>
  <c r="T2592" i="7"/>
  <c r="M2592" i="7"/>
  <c r="L2592" i="7"/>
  <c r="K2592" i="7"/>
  <c r="T2591" i="7"/>
  <c r="M2591" i="7"/>
  <c r="L2591" i="7"/>
  <c r="K2591" i="7"/>
  <c r="T2590" i="7"/>
  <c r="M2590" i="7"/>
  <c r="L2590" i="7"/>
  <c r="K2590" i="7"/>
  <c r="T2589" i="7"/>
  <c r="M2589" i="7"/>
  <c r="L2589" i="7"/>
  <c r="K2589" i="7"/>
  <c r="T2588" i="7"/>
  <c r="M2588" i="7"/>
  <c r="L2588" i="7"/>
  <c r="K2588" i="7"/>
  <c r="T2587" i="7"/>
  <c r="M2587" i="7"/>
  <c r="L2587" i="7"/>
  <c r="K2587" i="7"/>
  <c r="T2586" i="7"/>
  <c r="M2586" i="7"/>
  <c r="L2586" i="7"/>
  <c r="K2586" i="7"/>
  <c r="T2585" i="7"/>
  <c r="M2585" i="7"/>
  <c r="L2585" i="7"/>
  <c r="K2585" i="7"/>
  <c r="T2584" i="7"/>
  <c r="M2584" i="7"/>
  <c r="L2584" i="7"/>
  <c r="K2584" i="7"/>
  <c r="T2583" i="7"/>
  <c r="M2583" i="7"/>
  <c r="L2583" i="7"/>
  <c r="K2583" i="7"/>
  <c r="T2582" i="7"/>
  <c r="M2582" i="7"/>
  <c r="L2582" i="7"/>
  <c r="K2582" i="7"/>
  <c r="T2581" i="7"/>
  <c r="M2581" i="7"/>
  <c r="L2581" i="7"/>
  <c r="K2581" i="7"/>
  <c r="T2580" i="7"/>
  <c r="M2580" i="7"/>
  <c r="L2580" i="7"/>
  <c r="K2580" i="7"/>
  <c r="T2579" i="7"/>
  <c r="M2579" i="7"/>
  <c r="L2579" i="7"/>
  <c r="K2579" i="7"/>
  <c r="T2578" i="7"/>
  <c r="M2578" i="7"/>
  <c r="L2578" i="7"/>
  <c r="K2578" i="7"/>
  <c r="T2577" i="7"/>
  <c r="M2577" i="7"/>
  <c r="L2577" i="7"/>
  <c r="K2577" i="7"/>
  <c r="T2576" i="7"/>
  <c r="M2576" i="7"/>
  <c r="L2576" i="7"/>
  <c r="K2576" i="7"/>
  <c r="T2575" i="7"/>
  <c r="M2575" i="7"/>
  <c r="L2575" i="7"/>
  <c r="K2575" i="7"/>
  <c r="T2574" i="7"/>
  <c r="M2574" i="7"/>
  <c r="L2574" i="7"/>
  <c r="K2574" i="7"/>
  <c r="T2573" i="7"/>
  <c r="M2573" i="7"/>
  <c r="L2573" i="7"/>
  <c r="K2573" i="7"/>
  <c r="T2572" i="7"/>
  <c r="M2572" i="7"/>
  <c r="L2572" i="7"/>
  <c r="K2572" i="7"/>
  <c r="T2571" i="7"/>
  <c r="M2571" i="7"/>
  <c r="L2571" i="7"/>
  <c r="K2571" i="7"/>
  <c r="T2570" i="7"/>
  <c r="M2570" i="7"/>
  <c r="L2570" i="7"/>
  <c r="K2570" i="7"/>
  <c r="T2569" i="7"/>
  <c r="M2569" i="7"/>
  <c r="L2569" i="7"/>
  <c r="K2569" i="7"/>
  <c r="T2568" i="7"/>
  <c r="M2568" i="7"/>
  <c r="L2568" i="7"/>
  <c r="K2568" i="7"/>
  <c r="T2567" i="7"/>
  <c r="M2567" i="7"/>
  <c r="L2567" i="7"/>
  <c r="K2567" i="7"/>
  <c r="T2566" i="7"/>
  <c r="M2566" i="7"/>
  <c r="L2566" i="7"/>
  <c r="K2566" i="7"/>
  <c r="T2565" i="7"/>
  <c r="M2565" i="7"/>
  <c r="L2565" i="7"/>
  <c r="K2565" i="7"/>
  <c r="T2564" i="7"/>
  <c r="M2564" i="7"/>
  <c r="L2564" i="7"/>
  <c r="K2564" i="7"/>
  <c r="T2563" i="7"/>
  <c r="M2563" i="7"/>
  <c r="L2563" i="7"/>
  <c r="K2563" i="7"/>
  <c r="T2562" i="7"/>
  <c r="M2562" i="7"/>
  <c r="L2562" i="7"/>
  <c r="K2562" i="7"/>
  <c r="T2561" i="7"/>
  <c r="M2561" i="7"/>
  <c r="L2561" i="7"/>
  <c r="K2561" i="7"/>
  <c r="T2560" i="7"/>
  <c r="M2560" i="7"/>
  <c r="L2560" i="7"/>
  <c r="K2560" i="7"/>
  <c r="T2559" i="7"/>
  <c r="M2559" i="7"/>
  <c r="L2559" i="7"/>
  <c r="K2559" i="7"/>
  <c r="T2558" i="7"/>
  <c r="M2558" i="7"/>
  <c r="L2558" i="7"/>
  <c r="K2558" i="7"/>
  <c r="T2557" i="7"/>
  <c r="M2557" i="7"/>
  <c r="L2557" i="7"/>
  <c r="K2557" i="7"/>
  <c r="T2556" i="7"/>
  <c r="M2556" i="7"/>
  <c r="L2556" i="7"/>
  <c r="K2556" i="7"/>
  <c r="T2555" i="7"/>
  <c r="M2555" i="7"/>
  <c r="L2555" i="7"/>
  <c r="K2555" i="7"/>
  <c r="T2554" i="7"/>
  <c r="M2554" i="7"/>
  <c r="L2554" i="7"/>
  <c r="K2554" i="7"/>
  <c r="T2553" i="7"/>
  <c r="M2553" i="7"/>
  <c r="L2553" i="7"/>
  <c r="K2553" i="7"/>
  <c r="T2552" i="7"/>
  <c r="M2552" i="7"/>
  <c r="L2552" i="7"/>
  <c r="K2552" i="7"/>
  <c r="T2551" i="7"/>
  <c r="M2551" i="7"/>
  <c r="L2551" i="7"/>
  <c r="K2551" i="7"/>
  <c r="T2550" i="7"/>
  <c r="M2550" i="7"/>
  <c r="L2550" i="7"/>
  <c r="K2550" i="7"/>
  <c r="T2549" i="7"/>
  <c r="M2549" i="7"/>
  <c r="L2549" i="7"/>
  <c r="K2549" i="7"/>
  <c r="T2548" i="7"/>
  <c r="M2548" i="7"/>
  <c r="L2548" i="7"/>
  <c r="K2548" i="7"/>
  <c r="T2547" i="7"/>
  <c r="M2547" i="7"/>
  <c r="L2547" i="7"/>
  <c r="K2547" i="7"/>
  <c r="T2546" i="7"/>
  <c r="M2546" i="7"/>
  <c r="L2546" i="7"/>
  <c r="K2546" i="7"/>
  <c r="T2545" i="7"/>
  <c r="M2545" i="7"/>
  <c r="L2545" i="7"/>
  <c r="K2545" i="7"/>
  <c r="T2544" i="7"/>
  <c r="M2544" i="7"/>
  <c r="L2544" i="7"/>
  <c r="K2544" i="7"/>
  <c r="T2543" i="7"/>
  <c r="M2543" i="7"/>
  <c r="L2543" i="7"/>
  <c r="K2543" i="7"/>
  <c r="T2542" i="7"/>
  <c r="M2542" i="7"/>
  <c r="L2542" i="7"/>
  <c r="K2542" i="7"/>
  <c r="T2541" i="7"/>
  <c r="M2541" i="7"/>
  <c r="L2541" i="7"/>
  <c r="K2541" i="7"/>
  <c r="T2540" i="7"/>
  <c r="M2540" i="7"/>
  <c r="L2540" i="7"/>
  <c r="K2540" i="7"/>
  <c r="T2539" i="7"/>
  <c r="M2539" i="7"/>
  <c r="L2539" i="7"/>
  <c r="K2539" i="7"/>
  <c r="T2538" i="7"/>
  <c r="M2538" i="7"/>
  <c r="L2538" i="7"/>
  <c r="K2538" i="7"/>
  <c r="T2537" i="7"/>
  <c r="M2537" i="7"/>
  <c r="L2537" i="7"/>
  <c r="K2537" i="7"/>
  <c r="T2536" i="7"/>
  <c r="M2536" i="7"/>
  <c r="L2536" i="7"/>
  <c r="K2536" i="7"/>
  <c r="T2535" i="7"/>
  <c r="M2535" i="7"/>
  <c r="L2535" i="7"/>
  <c r="K2535" i="7"/>
  <c r="T2534" i="7"/>
  <c r="M2534" i="7"/>
  <c r="L2534" i="7"/>
  <c r="K2534" i="7"/>
  <c r="T2533" i="7"/>
  <c r="M2533" i="7"/>
  <c r="L2533" i="7"/>
  <c r="K2533" i="7"/>
  <c r="T2532" i="7"/>
  <c r="M2532" i="7"/>
  <c r="L2532" i="7"/>
  <c r="K2532" i="7"/>
  <c r="T2531" i="7"/>
  <c r="M2531" i="7"/>
  <c r="L2531" i="7"/>
  <c r="K2531" i="7"/>
  <c r="T2530" i="7"/>
  <c r="M2530" i="7"/>
  <c r="L2530" i="7"/>
  <c r="K2530" i="7"/>
  <c r="T2529" i="7"/>
  <c r="M2529" i="7"/>
  <c r="L2529" i="7"/>
  <c r="K2529" i="7"/>
  <c r="T2528" i="7"/>
  <c r="M2528" i="7"/>
  <c r="L2528" i="7"/>
  <c r="K2528" i="7"/>
  <c r="T2527" i="7"/>
  <c r="M2527" i="7"/>
  <c r="L2527" i="7"/>
  <c r="K2527" i="7"/>
  <c r="T2526" i="7"/>
  <c r="M2526" i="7"/>
  <c r="L2526" i="7"/>
  <c r="K2526" i="7"/>
  <c r="T2525" i="7"/>
  <c r="M2525" i="7"/>
  <c r="L2525" i="7"/>
  <c r="K2525" i="7"/>
  <c r="T2524" i="7"/>
  <c r="M2524" i="7"/>
  <c r="L2524" i="7"/>
  <c r="K2524" i="7"/>
  <c r="T2523" i="7"/>
  <c r="M2523" i="7"/>
  <c r="L2523" i="7"/>
  <c r="K2523" i="7"/>
  <c r="T2522" i="7"/>
  <c r="M2522" i="7"/>
  <c r="L2522" i="7"/>
  <c r="K2522" i="7"/>
  <c r="T2521" i="7"/>
  <c r="M2521" i="7"/>
  <c r="L2521" i="7"/>
  <c r="K2521" i="7"/>
  <c r="T2520" i="7"/>
  <c r="M2520" i="7"/>
  <c r="L2520" i="7"/>
  <c r="K2520" i="7"/>
  <c r="T2519" i="7"/>
  <c r="M2519" i="7"/>
  <c r="L2519" i="7"/>
  <c r="K2519" i="7"/>
  <c r="T2518" i="7"/>
  <c r="M2518" i="7"/>
  <c r="L2518" i="7"/>
  <c r="K2518" i="7"/>
  <c r="T2517" i="7"/>
  <c r="M2517" i="7"/>
  <c r="L2517" i="7"/>
  <c r="K2517" i="7"/>
  <c r="T2516" i="7"/>
  <c r="M2516" i="7"/>
  <c r="L2516" i="7"/>
  <c r="K2516" i="7"/>
  <c r="T2515" i="7"/>
  <c r="M2515" i="7"/>
  <c r="L2515" i="7"/>
  <c r="K2515" i="7"/>
  <c r="T2514" i="7"/>
  <c r="M2514" i="7"/>
  <c r="L2514" i="7"/>
  <c r="K2514" i="7"/>
  <c r="T2513" i="7"/>
  <c r="M2513" i="7"/>
  <c r="L2513" i="7"/>
  <c r="K2513" i="7"/>
  <c r="T2512" i="7"/>
  <c r="M2512" i="7"/>
  <c r="L2512" i="7"/>
  <c r="K2512" i="7"/>
  <c r="T2511" i="7"/>
  <c r="M2511" i="7"/>
  <c r="L2511" i="7"/>
  <c r="K2511" i="7"/>
  <c r="T2510" i="7"/>
  <c r="M2510" i="7"/>
  <c r="L2510" i="7"/>
  <c r="K2510" i="7"/>
  <c r="T2509" i="7"/>
  <c r="M2509" i="7"/>
  <c r="L2509" i="7"/>
  <c r="K2509" i="7"/>
  <c r="T2508" i="7"/>
  <c r="M2508" i="7"/>
  <c r="L2508" i="7"/>
  <c r="K2508" i="7"/>
  <c r="T2507" i="7"/>
  <c r="M2507" i="7"/>
  <c r="L2507" i="7"/>
  <c r="K2507" i="7"/>
  <c r="T2506" i="7"/>
  <c r="M2506" i="7"/>
  <c r="L2506" i="7"/>
  <c r="K2506" i="7"/>
  <c r="T2505" i="7"/>
  <c r="M2505" i="7"/>
  <c r="L2505" i="7"/>
  <c r="K2505" i="7"/>
  <c r="T2504" i="7"/>
  <c r="M2504" i="7"/>
  <c r="L2504" i="7"/>
  <c r="K2504" i="7"/>
  <c r="T2503" i="7"/>
  <c r="M2503" i="7"/>
  <c r="L2503" i="7"/>
  <c r="K2503" i="7"/>
  <c r="T2502" i="7"/>
  <c r="M2502" i="7"/>
  <c r="L2502" i="7"/>
  <c r="K2502" i="7"/>
  <c r="T2501" i="7"/>
  <c r="M2501" i="7"/>
  <c r="L2501" i="7"/>
  <c r="K2501" i="7"/>
  <c r="T2500" i="7"/>
  <c r="M2500" i="7"/>
  <c r="L2500" i="7"/>
  <c r="K2500" i="7"/>
  <c r="T2499" i="7"/>
  <c r="M2499" i="7"/>
  <c r="L2499" i="7"/>
  <c r="K2499" i="7"/>
  <c r="T2498" i="7"/>
  <c r="M2498" i="7"/>
  <c r="L2498" i="7"/>
  <c r="K2498" i="7"/>
  <c r="T2497" i="7"/>
  <c r="M2497" i="7"/>
  <c r="L2497" i="7"/>
  <c r="K2497" i="7"/>
  <c r="T2496" i="7"/>
  <c r="M2496" i="7"/>
  <c r="L2496" i="7"/>
  <c r="K2496" i="7"/>
  <c r="T2495" i="7"/>
  <c r="M2495" i="7"/>
  <c r="L2495" i="7"/>
  <c r="K2495" i="7"/>
  <c r="T2494" i="7"/>
  <c r="M2494" i="7"/>
  <c r="L2494" i="7"/>
  <c r="K2494" i="7"/>
  <c r="T2493" i="7"/>
  <c r="M2493" i="7"/>
  <c r="L2493" i="7"/>
  <c r="K2493" i="7"/>
  <c r="T2492" i="7"/>
  <c r="M2492" i="7"/>
  <c r="L2492" i="7"/>
  <c r="K2492" i="7"/>
  <c r="T2491" i="7"/>
  <c r="M2491" i="7"/>
  <c r="L2491" i="7"/>
  <c r="K2491" i="7"/>
  <c r="T2490" i="7"/>
  <c r="M2490" i="7"/>
  <c r="L2490" i="7"/>
  <c r="K2490" i="7"/>
  <c r="T2489" i="7"/>
  <c r="M2489" i="7"/>
  <c r="L2489" i="7"/>
  <c r="K2489" i="7"/>
  <c r="T2488" i="7"/>
  <c r="M2488" i="7"/>
  <c r="L2488" i="7"/>
  <c r="K2488" i="7"/>
  <c r="T2487" i="7"/>
  <c r="L2487" i="7"/>
  <c r="K2487" i="7"/>
  <c r="M2487" i="7" s="1"/>
  <c r="T2486" i="7"/>
  <c r="L2486" i="7"/>
  <c r="K2486" i="7"/>
  <c r="M2486" i="7" s="1"/>
  <c r="T2485" i="7"/>
  <c r="L2485" i="7"/>
  <c r="K2485" i="7"/>
  <c r="M2485" i="7" s="1"/>
  <c r="T2484" i="7"/>
  <c r="M2484" i="7"/>
  <c r="L2484" i="7"/>
  <c r="K2484" i="7"/>
  <c r="T2483" i="7"/>
  <c r="L2483" i="7"/>
  <c r="K2483" i="7"/>
  <c r="M2483" i="7" s="1"/>
  <c r="T2482" i="7"/>
  <c r="L2482" i="7"/>
  <c r="K2482" i="7"/>
  <c r="M2482" i="7" s="1"/>
  <c r="T2481" i="7"/>
  <c r="L2481" i="7"/>
  <c r="K2481" i="7"/>
  <c r="M2481" i="7" s="1"/>
  <c r="T2480" i="7"/>
  <c r="L2480" i="7"/>
  <c r="K2480" i="7"/>
  <c r="M2480" i="7" s="1"/>
  <c r="T2479" i="7"/>
  <c r="L2479" i="7"/>
  <c r="K2479" i="7"/>
  <c r="M2479" i="7" s="1"/>
  <c r="T2478" i="7"/>
  <c r="M2478" i="7"/>
  <c r="L2478" i="7"/>
  <c r="K2478" i="7"/>
  <c r="T2477" i="7"/>
  <c r="L2477" i="7"/>
  <c r="K2477" i="7"/>
  <c r="M2477" i="7" s="1"/>
  <c r="T2476" i="7"/>
  <c r="M2476" i="7"/>
  <c r="L2476" i="7"/>
  <c r="K2476" i="7"/>
  <c r="T2475" i="7"/>
  <c r="L2475" i="7"/>
  <c r="K2475" i="7"/>
  <c r="M2475" i="7" s="1"/>
  <c r="T2474" i="7"/>
  <c r="L2474" i="7"/>
  <c r="K2474" i="7"/>
  <c r="M2474" i="7" s="1"/>
  <c r="T2473" i="7"/>
  <c r="L2473" i="7"/>
  <c r="K2473" i="7"/>
  <c r="M2473" i="7" s="1"/>
  <c r="T2472" i="7"/>
  <c r="M2472" i="7"/>
  <c r="L2472" i="7"/>
  <c r="K2472" i="7"/>
  <c r="T2471" i="7"/>
  <c r="L2471" i="7"/>
  <c r="K2471" i="7"/>
  <c r="M2471" i="7" s="1"/>
  <c r="T2470" i="7"/>
  <c r="L2470" i="7"/>
  <c r="K2470" i="7"/>
  <c r="M2470" i="7" s="1"/>
  <c r="T2469" i="7"/>
  <c r="L2469" i="7"/>
  <c r="K2469" i="7"/>
  <c r="M2469" i="7" s="1"/>
  <c r="T2468" i="7"/>
  <c r="M2468" i="7"/>
  <c r="L2468" i="7"/>
  <c r="K2468" i="7"/>
  <c r="T2467" i="7"/>
  <c r="L2467" i="7"/>
  <c r="K2467" i="7"/>
  <c r="M2467" i="7" s="1"/>
  <c r="T2466" i="7"/>
  <c r="L2466" i="7"/>
  <c r="K2466" i="7"/>
  <c r="M2466" i="7" s="1"/>
  <c r="T2465" i="7"/>
  <c r="L2465" i="7"/>
  <c r="K2465" i="7"/>
  <c r="M2465" i="7" s="1"/>
  <c r="T2464" i="7"/>
  <c r="L2464" i="7"/>
  <c r="K2464" i="7"/>
  <c r="M2464" i="7" s="1"/>
  <c r="T2463" i="7"/>
  <c r="L2463" i="7"/>
  <c r="K2463" i="7"/>
  <c r="M2463" i="7" s="1"/>
  <c r="T2462" i="7"/>
  <c r="M2462" i="7"/>
  <c r="L2462" i="7"/>
  <c r="K2462" i="7"/>
  <c r="T2461" i="7"/>
  <c r="L2461" i="7"/>
  <c r="K2461" i="7"/>
  <c r="M2461" i="7" s="1"/>
  <c r="T2460" i="7"/>
  <c r="M2460" i="7"/>
  <c r="L2460" i="7"/>
  <c r="K2460" i="7"/>
  <c r="T2459" i="7"/>
  <c r="L2459" i="7"/>
  <c r="K2459" i="7"/>
  <c r="M2459" i="7" s="1"/>
  <c r="T2458" i="7"/>
  <c r="L2458" i="7"/>
  <c r="K2458" i="7"/>
  <c r="M2458" i="7" s="1"/>
  <c r="T2457" i="7"/>
  <c r="L2457" i="7"/>
  <c r="K2457" i="7"/>
  <c r="M2457" i="7" s="1"/>
  <c r="T2456" i="7"/>
  <c r="M2456" i="7"/>
  <c r="L2456" i="7"/>
  <c r="K2456" i="7"/>
  <c r="T2455" i="7"/>
  <c r="L2455" i="7"/>
  <c r="K2455" i="7"/>
  <c r="M2455" i="7" s="1"/>
  <c r="T2454" i="7"/>
  <c r="L2454" i="7"/>
  <c r="K2454" i="7"/>
  <c r="M2454" i="7" s="1"/>
  <c r="T2453" i="7"/>
  <c r="L2453" i="7"/>
  <c r="K2453" i="7"/>
  <c r="M2453" i="7" s="1"/>
  <c r="T2452" i="7"/>
  <c r="M2452" i="7"/>
  <c r="L2452" i="7"/>
  <c r="K2452" i="7"/>
  <c r="T2451" i="7"/>
  <c r="L2451" i="7"/>
  <c r="K2451" i="7"/>
  <c r="M2451" i="7" s="1"/>
  <c r="T2450" i="7"/>
  <c r="L2450" i="7"/>
  <c r="K2450" i="7"/>
  <c r="M2450" i="7" s="1"/>
  <c r="T2449" i="7"/>
  <c r="L2449" i="7"/>
  <c r="K2449" i="7"/>
  <c r="M2449" i="7" s="1"/>
  <c r="T2448" i="7"/>
  <c r="L2448" i="7"/>
  <c r="K2448" i="7"/>
  <c r="M2448" i="7" s="1"/>
  <c r="T2447" i="7"/>
  <c r="L2447" i="7"/>
  <c r="K2447" i="7"/>
  <c r="M2447" i="7" s="1"/>
  <c r="T2446" i="7"/>
  <c r="M2446" i="7"/>
  <c r="L2446" i="7"/>
  <c r="K2446" i="7"/>
  <c r="T2445" i="7"/>
  <c r="L2445" i="7"/>
  <c r="K2445" i="7"/>
  <c r="M2445" i="7" s="1"/>
  <c r="T2444" i="7"/>
  <c r="M2444" i="7"/>
  <c r="L2444" i="7"/>
  <c r="K2444" i="7"/>
  <c r="T2443" i="7"/>
  <c r="L2443" i="7"/>
  <c r="K2443" i="7"/>
  <c r="M2443" i="7" s="1"/>
  <c r="T2442" i="7"/>
  <c r="L2442" i="7"/>
  <c r="K2442" i="7"/>
  <c r="M2442" i="7" s="1"/>
  <c r="T2441" i="7"/>
  <c r="L2441" i="7"/>
  <c r="K2441" i="7"/>
  <c r="M2441" i="7" s="1"/>
  <c r="T2440" i="7"/>
  <c r="M2440" i="7"/>
  <c r="L2440" i="7"/>
  <c r="K2440" i="7"/>
  <c r="T2439" i="7"/>
  <c r="L2439" i="7"/>
  <c r="K2439" i="7"/>
  <c r="M2439" i="7" s="1"/>
  <c r="T2438" i="7"/>
  <c r="L2438" i="7"/>
  <c r="K2438" i="7"/>
  <c r="M2438" i="7" s="1"/>
  <c r="T2437" i="7"/>
  <c r="L2437" i="7"/>
  <c r="K2437" i="7"/>
  <c r="M2437" i="7" s="1"/>
  <c r="T2436" i="7"/>
  <c r="M2436" i="7"/>
  <c r="L2436" i="7"/>
  <c r="K2436" i="7"/>
  <c r="T2435" i="7"/>
  <c r="L2435" i="7"/>
  <c r="K2435" i="7"/>
  <c r="M2435" i="7" s="1"/>
  <c r="T2434" i="7"/>
  <c r="L2434" i="7"/>
  <c r="K2434" i="7"/>
  <c r="M2434" i="7" s="1"/>
  <c r="T2433" i="7"/>
  <c r="L2433" i="7"/>
  <c r="K2433" i="7"/>
  <c r="M2433" i="7" s="1"/>
  <c r="T2432" i="7"/>
  <c r="L2432" i="7"/>
  <c r="K2432" i="7"/>
  <c r="M2432" i="7" s="1"/>
  <c r="T2431" i="7"/>
  <c r="L2431" i="7"/>
  <c r="K2431" i="7"/>
  <c r="M2431" i="7" s="1"/>
  <c r="T2430" i="7"/>
  <c r="M2430" i="7"/>
  <c r="L2430" i="7"/>
  <c r="K2430" i="7"/>
  <c r="T2429" i="7"/>
  <c r="L2429" i="7"/>
  <c r="K2429" i="7"/>
  <c r="M2429" i="7" s="1"/>
  <c r="T2428" i="7"/>
  <c r="M2428" i="7"/>
  <c r="L2428" i="7"/>
  <c r="K2428" i="7"/>
  <c r="T2427" i="7"/>
  <c r="L2427" i="7"/>
  <c r="K2427" i="7"/>
  <c r="M2427" i="7" s="1"/>
  <c r="T2426" i="7"/>
  <c r="L2426" i="7"/>
  <c r="K2426" i="7"/>
  <c r="M2426" i="7" s="1"/>
  <c r="T2425" i="7"/>
  <c r="L2425" i="7"/>
  <c r="K2425" i="7"/>
  <c r="M2425" i="7" s="1"/>
  <c r="T2424" i="7"/>
  <c r="M2424" i="7"/>
  <c r="L2424" i="7"/>
  <c r="K2424" i="7"/>
  <c r="T2423" i="7"/>
  <c r="L2423" i="7"/>
  <c r="K2423" i="7"/>
  <c r="M2423" i="7" s="1"/>
  <c r="T2422" i="7"/>
  <c r="L2422" i="7"/>
  <c r="K2422" i="7"/>
  <c r="M2422" i="7" s="1"/>
  <c r="T2421" i="7"/>
  <c r="L2421" i="7"/>
  <c r="K2421" i="7"/>
  <c r="M2421" i="7" s="1"/>
  <c r="T2420" i="7"/>
  <c r="M2420" i="7"/>
  <c r="L2420" i="7"/>
  <c r="K2420" i="7"/>
  <c r="T2419" i="7"/>
  <c r="L2419" i="7"/>
  <c r="K2419" i="7"/>
  <c r="M2419" i="7" s="1"/>
  <c r="T2418" i="7"/>
  <c r="L2418" i="7"/>
  <c r="K2418" i="7"/>
  <c r="M2418" i="7" s="1"/>
  <c r="T2417" i="7"/>
  <c r="L2417" i="7"/>
  <c r="K2417" i="7"/>
  <c r="M2417" i="7" s="1"/>
  <c r="T2416" i="7"/>
  <c r="L2416" i="7"/>
  <c r="K2416" i="7"/>
  <c r="M2416" i="7" s="1"/>
  <c r="T2415" i="7"/>
  <c r="L2415" i="7"/>
  <c r="K2415" i="7"/>
  <c r="M2415" i="7" s="1"/>
  <c r="T2414" i="7"/>
  <c r="M2414" i="7"/>
  <c r="L2414" i="7"/>
  <c r="K2414" i="7"/>
  <c r="T2413" i="7"/>
  <c r="L2413" i="7"/>
  <c r="K2413" i="7"/>
  <c r="M2413" i="7" s="1"/>
  <c r="T2412" i="7"/>
  <c r="M2412" i="7"/>
  <c r="L2412" i="7"/>
  <c r="K2412" i="7"/>
  <c r="T2411" i="7"/>
  <c r="L2411" i="7"/>
  <c r="K2411" i="7"/>
  <c r="M2411" i="7" s="1"/>
  <c r="T2410" i="7"/>
  <c r="L2410" i="7"/>
  <c r="K2410" i="7"/>
  <c r="M2410" i="7" s="1"/>
  <c r="T2409" i="7"/>
  <c r="L2409" i="7"/>
  <c r="K2409" i="7"/>
  <c r="M2409" i="7" s="1"/>
  <c r="T2408" i="7"/>
  <c r="M2408" i="7"/>
  <c r="L2408" i="7"/>
  <c r="K2408" i="7"/>
  <c r="T2407" i="7"/>
  <c r="L2407" i="7"/>
  <c r="K2407" i="7"/>
  <c r="M2407" i="7" s="1"/>
  <c r="T2406" i="7"/>
  <c r="L2406" i="7"/>
  <c r="K2406" i="7"/>
  <c r="M2406" i="7" s="1"/>
  <c r="T2405" i="7"/>
  <c r="L2405" i="7"/>
  <c r="K2405" i="7"/>
  <c r="M2405" i="7" s="1"/>
  <c r="T2404" i="7"/>
  <c r="M2404" i="7"/>
  <c r="L2404" i="7"/>
  <c r="K2404" i="7"/>
  <c r="T2403" i="7"/>
  <c r="L2403" i="7"/>
  <c r="K2403" i="7"/>
  <c r="M2403" i="7" s="1"/>
  <c r="T2402" i="7"/>
  <c r="L2402" i="7"/>
  <c r="K2402" i="7"/>
  <c r="M2402" i="7" s="1"/>
  <c r="T2401" i="7"/>
  <c r="L2401" i="7"/>
  <c r="K2401" i="7"/>
  <c r="M2401" i="7" s="1"/>
  <c r="T2400" i="7"/>
  <c r="L2400" i="7"/>
  <c r="K2400" i="7"/>
  <c r="M2400" i="7" s="1"/>
  <c r="T2399" i="7"/>
  <c r="L2399" i="7"/>
  <c r="K2399" i="7"/>
  <c r="M2399" i="7" s="1"/>
  <c r="T2398" i="7"/>
  <c r="M2398" i="7"/>
  <c r="L2398" i="7"/>
  <c r="K2398" i="7"/>
  <c r="T2397" i="7"/>
  <c r="L2397" i="7"/>
  <c r="K2397" i="7"/>
  <c r="M2397" i="7" s="1"/>
  <c r="T2396" i="7"/>
  <c r="M2396" i="7"/>
  <c r="L2396" i="7"/>
  <c r="K2396" i="7"/>
  <c r="T2395" i="7"/>
  <c r="L2395" i="7"/>
  <c r="K2395" i="7"/>
  <c r="M2395" i="7" s="1"/>
  <c r="T2394" i="7"/>
  <c r="L2394" i="7"/>
  <c r="K2394" i="7"/>
  <c r="M2394" i="7" s="1"/>
  <c r="T2393" i="7"/>
  <c r="L2393" i="7"/>
  <c r="K2393" i="7"/>
  <c r="M2393" i="7" s="1"/>
  <c r="T2392" i="7"/>
  <c r="M2392" i="7"/>
  <c r="L2392" i="7"/>
  <c r="K2392" i="7"/>
  <c r="T2391" i="7"/>
  <c r="L2391" i="7"/>
  <c r="K2391" i="7"/>
  <c r="M2391" i="7" s="1"/>
  <c r="T2390" i="7"/>
  <c r="L2390" i="7"/>
  <c r="K2390" i="7"/>
  <c r="M2390" i="7" s="1"/>
  <c r="T2389" i="7"/>
  <c r="L2389" i="7"/>
  <c r="K2389" i="7"/>
  <c r="M2389" i="7" s="1"/>
  <c r="T2388" i="7"/>
  <c r="M2388" i="7"/>
  <c r="L2388" i="7"/>
  <c r="K2388" i="7"/>
  <c r="T2387" i="7"/>
  <c r="L2387" i="7"/>
  <c r="K2387" i="7"/>
  <c r="M2387" i="7" s="1"/>
  <c r="T2386" i="7"/>
  <c r="L2386" i="7"/>
  <c r="K2386" i="7"/>
  <c r="M2386" i="7" s="1"/>
  <c r="T2385" i="7"/>
  <c r="L2385" i="7"/>
  <c r="K2385" i="7"/>
  <c r="M2385" i="7" s="1"/>
  <c r="T2384" i="7"/>
  <c r="L2384" i="7"/>
  <c r="K2384" i="7"/>
  <c r="M2384" i="7" s="1"/>
  <c r="T2383" i="7"/>
  <c r="L2383" i="7"/>
  <c r="K2383" i="7"/>
  <c r="M2383" i="7" s="1"/>
  <c r="T2382" i="7"/>
  <c r="M2382" i="7"/>
  <c r="L2382" i="7"/>
  <c r="K2382" i="7"/>
  <c r="T2381" i="7"/>
  <c r="L2381" i="7"/>
  <c r="K2381" i="7"/>
  <c r="M2381" i="7" s="1"/>
  <c r="T2380" i="7"/>
  <c r="M2380" i="7"/>
  <c r="L2380" i="7"/>
  <c r="K2380" i="7"/>
  <c r="T2379" i="7"/>
  <c r="L2379" i="7"/>
  <c r="K2379" i="7"/>
  <c r="M2379" i="7" s="1"/>
  <c r="T2378" i="7"/>
  <c r="L2378" i="7"/>
  <c r="K2378" i="7"/>
  <c r="M2378" i="7" s="1"/>
  <c r="T2377" i="7"/>
  <c r="L2377" i="7"/>
  <c r="K2377" i="7"/>
  <c r="M2377" i="7" s="1"/>
  <c r="T2376" i="7"/>
  <c r="M2376" i="7"/>
  <c r="L2376" i="7"/>
  <c r="K2376" i="7"/>
  <c r="T2375" i="7"/>
  <c r="L2375" i="7"/>
  <c r="K2375" i="7"/>
  <c r="M2375" i="7" s="1"/>
  <c r="T2374" i="7"/>
  <c r="L2374" i="7"/>
  <c r="K2374" i="7"/>
  <c r="M2374" i="7" s="1"/>
  <c r="T2373" i="7"/>
  <c r="L2373" i="7"/>
  <c r="K2373" i="7"/>
  <c r="M2373" i="7" s="1"/>
  <c r="T2372" i="7"/>
  <c r="M2372" i="7"/>
  <c r="L2372" i="7"/>
  <c r="K2372" i="7"/>
  <c r="T2371" i="7"/>
  <c r="L2371" i="7"/>
  <c r="K2371" i="7"/>
  <c r="M2371" i="7" s="1"/>
  <c r="T2370" i="7"/>
  <c r="L2370" i="7"/>
  <c r="K2370" i="7"/>
  <c r="M2370" i="7" s="1"/>
  <c r="T2369" i="7"/>
  <c r="L2369" i="7"/>
  <c r="K2369" i="7"/>
  <c r="M2369" i="7" s="1"/>
  <c r="T2368" i="7"/>
  <c r="L2368" i="7"/>
  <c r="K2368" i="7"/>
  <c r="M2368" i="7" s="1"/>
  <c r="T2367" i="7"/>
  <c r="L2367" i="7"/>
  <c r="K2367" i="7"/>
  <c r="M2367" i="7" s="1"/>
  <c r="T2366" i="7"/>
  <c r="M2366" i="7"/>
  <c r="L2366" i="7"/>
  <c r="K2366" i="7"/>
  <c r="T2365" i="7"/>
  <c r="L2365" i="7"/>
  <c r="K2365" i="7"/>
  <c r="M2365" i="7" s="1"/>
  <c r="T2364" i="7"/>
  <c r="M2364" i="7"/>
  <c r="L2364" i="7"/>
  <c r="K2364" i="7"/>
  <c r="T2363" i="7"/>
  <c r="L2363" i="7"/>
  <c r="K2363" i="7"/>
  <c r="M2363" i="7" s="1"/>
  <c r="T2362" i="7"/>
  <c r="L2362" i="7"/>
  <c r="K2362" i="7"/>
  <c r="M2362" i="7" s="1"/>
  <c r="T2361" i="7"/>
  <c r="L2361" i="7"/>
  <c r="K2361" i="7"/>
  <c r="M2361" i="7" s="1"/>
  <c r="T2360" i="7"/>
  <c r="M2360" i="7"/>
  <c r="L2360" i="7"/>
  <c r="K2360" i="7"/>
  <c r="T2359" i="7"/>
  <c r="L2359" i="7"/>
  <c r="K2359" i="7"/>
  <c r="M2359" i="7" s="1"/>
  <c r="T2358" i="7"/>
  <c r="L2358" i="7"/>
  <c r="K2358" i="7"/>
  <c r="M2358" i="7" s="1"/>
  <c r="T2357" i="7"/>
  <c r="L2357" i="7"/>
  <c r="K2357" i="7"/>
  <c r="M2357" i="7" s="1"/>
  <c r="T2356" i="7"/>
  <c r="M2356" i="7"/>
  <c r="L2356" i="7"/>
  <c r="K2356" i="7"/>
  <c r="T2355" i="7"/>
  <c r="L2355" i="7"/>
  <c r="K2355" i="7"/>
  <c r="M2355" i="7" s="1"/>
  <c r="T2354" i="7"/>
  <c r="L2354" i="7"/>
  <c r="K2354" i="7"/>
  <c r="M2354" i="7" s="1"/>
  <c r="T2353" i="7"/>
  <c r="L2353" i="7"/>
  <c r="K2353" i="7"/>
  <c r="M2353" i="7" s="1"/>
  <c r="T2352" i="7"/>
  <c r="L2352" i="7"/>
  <c r="K2352" i="7"/>
  <c r="M2352" i="7" s="1"/>
  <c r="T2351" i="7"/>
  <c r="L2351" i="7"/>
  <c r="K2351" i="7"/>
  <c r="M2351" i="7" s="1"/>
  <c r="T2350" i="7"/>
  <c r="M2350" i="7"/>
  <c r="L2350" i="7"/>
  <c r="K2350" i="7"/>
  <c r="T2349" i="7"/>
  <c r="L2349" i="7"/>
  <c r="K2349" i="7"/>
  <c r="M2349" i="7" s="1"/>
  <c r="T2348" i="7"/>
  <c r="M2348" i="7"/>
  <c r="L2348" i="7"/>
  <c r="K2348" i="7"/>
  <c r="T2347" i="7"/>
  <c r="L2347" i="7"/>
  <c r="K2347" i="7"/>
  <c r="M2347" i="7" s="1"/>
  <c r="T2346" i="7"/>
  <c r="L2346" i="7"/>
  <c r="K2346" i="7"/>
  <c r="M2346" i="7" s="1"/>
  <c r="T2345" i="7"/>
  <c r="L2345" i="7"/>
  <c r="K2345" i="7"/>
  <c r="M2345" i="7" s="1"/>
  <c r="T2344" i="7"/>
  <c r="M2344" i="7"/>
  <c r="L2344" i="7"/>
  <c r="K2344" i="7"/>
  <c r="T2343" i="7"/>
  <c r="L2343" i="7"/>
  <c r="K2343" i="7"/>
  <c r="M2343" i="7" s="1"/>
  <c r="T2342" i="7"/>
  <c r="L2342" i="7"/>
  <c r="K2342" i="7"/>
  <c r="M2342" i="7" s="1"/>
  <c r="T2341" i="7"/>
  <c r="L2341" i="7"/>
  <c r="K2341" i="7"/>
  <c r="M2341" i="7" s="1"/>
  <c r="T2340" i="7"/>
  <c r="M2340" i="7"/>
  <c r="L2340" i="7"/>
  <c r="K2340" i="7"/>
  <c r="T2339" i="7"/>
  <c r="L2339" i="7"/>
  <c r="K2339" i="7"/>
  <c r="M2339" i="7" s="1"/>
  <c r="T2338" i="7"/>
  <c r="L2338" i="7"/>
  <c r="K2338" i="7"/>
  <c r="M2338" i="7" s="1"/>
  <c r="T2337" i="7"/>
  <c r="L2337" i="7"/>
  <c r="K2337" i="7"/>
  <c r="M2337" i="7" s="1"/>
  <c r="T2336" i="7"/>
  <c r="L2336" i="7"/>
  <c r="K2336" i="7"/>
  <c r="M2336" i="7" s="1"/>
  <c r="T2335" i="7"/>
  <c r="L2335" i="7"/>
  <c r="K2335" i="7"/>
  <c r="M2335" i="7" s="1"/>
  <c r="T2334" i="7"/>
  <c r="M2334" i="7"/>
  <c r="L2334" i="7"/>
  <c r="K2334" i="7"/>
  <c r="T2333" i="7"/>
  <c r="L2333" i="7"/>
  <c r="K2333" i="7"/>
  <c r="M2333" i="7" s="1"/>
  <c r="T2332" i="7"/>
  <c r="M2332" i="7"/>
  <c r="L2332" i="7"/>
  <c r="K2332" i="7"/>
  <c r="T2331" i="7"/>
  <c r="L2331" i="7"/>
  <c r="K2331" i="7"/>
  <c r="M2331" i="7" s="1"/>
  <c r="T2330" i="7"/>
  <c r="L2330" i="7"/>
  <c r="K2330" i="7"/>
  <c r="M2330" i="7" s="1"/>
  <c r="T2329" i="7"/>
  <c r="L2329" i="7"/>
  <c r="K2329" i="7"/>
  <c r="M2329" i="7" s="1"/>
  <c r="T2328" i="7"/>
  <c r="M2328" i="7"/>
  <c r="L2328" i="7"/>
  <c r="K2328" i="7"/>
  <c r="T2327" i="7"/>
  <c r="L2327" i="7"/>
  <c r="K2327" i="7"/>
  <c r="M2327" i="7" s="1"/>
  <c r="T2326" i="7"/>
  <c r="L2326" i="7"/>
  <c r="K2326" i="7"/>
  <c r="M2326" i="7" s="1"/>
  <c r="T2325" i="7"/>
  <c r="L2325" i="7"/>
  <c r="K2325" i="7"/>
  <c r="M2325" i="7" s="1"/>
  <c r="T2324" i="7"/>
  <c r="M2324" i="7"/>
  <c r="L2324" i="7"/>
  <c r="K2324" i="7"/>
  <c r="T2323" i="7"/>
  <c r="L2323" i="7"/>
  <c r="K2323" i="7"/>
  <c r="M2323" i="7" s="1"/>
  <c r="T2322" i="7"/>
  <c r="L2322" i="7"/>
  <c r="K2322" i="7"/>
  <c r="M2322" i="7" s="1"/>
  <c r="T2321" i="7"/>
  <c r="L2321" i="7"/>
  <c r="K2321" i="7"/>
  <c r="M2321" i="7" s="1"/>
  <c r="T2320" i="7"/>
  <c r="L2320" i="7"/>
  <c r="K2320" i="7"/>
  <c r="M2320" i="7" s="1"/>
  <c r="T2319" i="7"/>
  <c r="L2319" i="7"/>
  <c r="K2319" i="7"/>
  <c r="M2319" i="7" s="1"/>
  <c r="T2318" i="7"/>
  <c r="M2318" i="7"/>
  <c r="L2318" i="7"/>
  <c r="K2318" i="7"/>
  <c r="T2317" i="7"/>
  <c r="L2317" i="7"/>
  <c r="K2317" i="7"/>
  <c r="M2317" i="7" s="1"/>
  <c r="T2316" i="7"/>
  <c r="M2316" i="7"/>
  <c r="L2316" i="7"/>
  <c r="K2316" i="7"/>
  <c r="T2315" i="7"/>
  <c r="L2315" i="7"/>
  <c r="K2315" i="7"/>
  <c r="M2315" i="7" s="1"/>
  <c r="T2314" i="7"/>
  <c r="L2314" i="7"/>
  <c r="K2314" i="7"/>
  <c r="M2314" i="7" s="1"/>
  <c r="T2313" i="7"/>
  <c r="L2313" i="7"/>
  <c r="K2313" i="7"/>
  <c r="M2313" i="7" s="1"/>
  <c r="T2312" i="7"/>
  <c r="M2312" i="7"/>
  <c r="L2312" i="7"/>
  <c r="K2312" i="7"/>
  <c r="T2311" i="7"/>
  <c r="L2311" i="7"/>
  <c r="K2311" i="7"/>
  <c r="M2311" i="7" s="1"/>
  <c r="T2310" i="7"/>
  <c r="L2310" i="7"/>
  <c r="K2310" i="7"/>
  <c r="M2310" i="7" s="1"/>
  <c r="T2309" i="7"/>
  <c r="L2309" i="7"/>
  <c r="K2309" i="7"/>
  <c r="M2309" i="7" s="1"/>
  <c r="T2308" i="7"/>
  <c r="M2308" i="7"/>
  <c r="L2308" i="7"/>
  <c r="K2308" i="7"/>
  <c r="T2307" i="7"/>
  <c r="L2307" i="7"/>
  <c r="K2307" i="7"/>
  <c r="M2307" i="7" s="1"/>
  <c r="T2306" i="7"/>
  <c r="L2306" i="7"/>
  <c r="K2306" i="7"/>
  <c r="M2306" i="7" s="1"/>
  <c r="T2305" i="7"/>
  <c r="L2305" i="7"/>
  <c r="K2305" i="7"/>
  <c r="M2305" i="7" s="1"/>
  <c r="T2304" i="7"/>
  <c r="L2304" i="7"/>
  <c r="K2304" i="7"/>
  <c r="M2304" i="7" s="1"/>
  <c r="T2303" i="7"/>
  <c r="L2303" i="7"/>
  <c r="K2303" i="7"/>
  <c r="M2303" i="7" s="1"/>
  <c r="T2302" i="7"/>
  <c r="M2302" i="7"/>
  <c r="L2302" i="7"/>
  <c r="K2302" i="7"/>
  <c r="T2301" i="7"/>
  <c r="L2301" i="7"/>
  <c r="K2301" i="7"/>
  <c r="M2301" i="7" s="1"/>
  <c r="T2300" i="7"/>
  <c r="M2300" i="7"/>
  <c r="L2300" i="7"/>
  <c r="K2300" i="7"/>
  <c r="T2299" i="7"/>
  <c r="L2299" i="7"/>
  <c r="K2299" i="7"/>
  <c r="M2299" i="7" s="1"/>
  <c r="T2298" i="7"/>
  <c r="L2298" i="7"/>
  <c r="K2298" i="7"/>
  <c r="M2298" i="7" s="1"/>
  <c r="T2297" i="7"/>
  <c r="L2297" i="7"/>
  <c r="K2297" i="7"/>
  <c r="M2297" i="7" s="1"/>
  <c r="T2296" i="7"/>
  <c r="M2296" i="7"/>
  <c r="L2296" i="7"/>
  <c r="K2296" i="7"/>
  <c r="T2295" i="7"/>
  <c r="L2295" i="7"/>
  <c r="K2295" i="7"/>
  <c r="M2295" i="7" s="1"/>
  <c r="T2294" i="7"/>
  <c r="L2294" i="7"/>
  <c r="K2294" i="7"/>
  <c r="M2294" i="7" s="1"/>
  <c r="T2293" i="7"/>
  <c r="L2293" i="7"/>
  <c r="K2293" i="7"/>
  <c r="M2293" i="7" s="1"/>
  <c r="T2292" i="7"/>
  <c r="M2292" i="7"/>
  <c r="L2292" i="7"/>
  <c r="K2292" i="7"/>
  <c r="T2291" i="7"/>
  <c r="L2291" i="7"/>
  <c r="K2291" i="7"/>
  <c r="M2291" i="7" s="1"/>
  <c r="T2290" i="7"/>
  <c r="L2290" i="7"/>
  <c r="K2290" i="7"/>
  <c r="M2290" i="7" s="1"/>
  <c r="T2289" i="7"/>
  <c r="L2289" i="7"/>
  <c r="K2289" i="7"/>
  <c r="M2289" i="7" s="1"/>
  <c r="T2288" i="7"/>
  <c r="L2288" i="7"/>
  <c r="K2288" i="7"/>
  <c r="M2288" i="7" s="1"/>
  <c r="T2287" i="7"/>
  <c r="L2287" i="7"/>
  <c r="K2287" i="7"/>
  <c r="M2287" i="7" s="1"/>
  <c r="T2286" i="7"/>
  <c r="M2286" i="7"/>
  <c r="L2286" i="7"/>
  <c r="K2286" i="7"/>
  <c r="T2285" i="7"/>
  <c r="L2285" i="7"/>
  <c r="K2285" i="7"/>
  <c r="M2285" i="7" s="1"/>
  <c r="T2284" i="7"/>
  <c r="M2284" i="7"/>
  <c r="L2284" i="7"/>
  <c r="K2284" i="7"/>
  <c r="T2283" i="7"/>
  <c r="L2283" i="7"/>
  <c r="K2283" i="7"/>
  <c r="M2283" i="7" s="1"/>
  <c r="T2282" i="7"/>
  <c r="L2282" i="7"/>
  <c r="K2282" i="7"/>
  <c r="M2282" i="7" s="1"/>
  <c r="T2281" i="7"/>
  <c r="L2281" i="7"/>
  <c r="K2281" i="7"/>
  <c r="M2281" i="7" s="1"/>
  <c r="T2280" i="7"/>
  <c r="M2280" i="7"/>
  <c r="L2280" i="7"/>
  <c r="K2280" i="7"/>
  <c r="T2279" i="7"/>
  <c r="L2279" i="7"/>
  <c r="K2279" i="7"/>
  <c r="M2279" i="7" s="1"/>
  <c r="T2278" i="7"/>
  <c r="L2278" i="7"/>
  <c r="K2278" i="7"/>
  <c r="M2278" i="7" s="1"/>
  <c r="T2277" i="7"/>
  <c r="L2277" i="7"/>
  <c r="K2277" i="7"/>
  <c r="M2277" i="7" s="1"/>
  <c r="T2276" i="7"/>
  <c r="M2276" i="7"/>
  <c r="L2276" i="7"/>
  <c r="K2276" i="7"/>
  <c r="T2275" i="7"/>
  <c r="L2275" i="7"/>
  <c r="K2275" i="7"/>
  <c r="M2275" i="7" s="1"/>
  <c r="T2274" i="7"/>
  <c r="L2274" i="7"/>
  <c r="K2274" i="7"/>
  <c r="M2274" i="7" s="1"/>
  <c r="T2273" i="7"/>
  <c r="L2273" i="7"/>
  <c r="K2273" i="7"/>
  <c r="M2273" i="7" s="1"/>
  <c r="T2272" i="7"/>
  <c r="L2272" i="7"/>
  <c r="K2272" i="7"/>
  <c r="M2272" i="7" s="1"/>
  <c r="T2271" i="7"/>
  <c r="L2271" i="7"/>
  <c r="K2271" i="7"/>
  <c r="M2271" i="7" s="1"/>
  <c r="T2270" i="7"/>
  <c r="M2270" i="7"/>
  <c r="L2270" i="7"/>
  <c r="K2270" i="7"/>
  <c r="T2269" i="7"/>
  <c r="L2269" i="7"/>
  <c r="K2269" i="7"/>
  <c r="M2269" i="7" s="1"/>
  <c r="T2268" i="7"/>
  <c r="M2268" i="7"/>
  <c r="L2268" i="7"/>
  <c r="K2268" i="7"/>
  <c r="T2267" i="7"/>
  <c r="L2267" i="7"/>
  <c r="K2267" i="7"/>
  <c r="M2267" i="7" s="1"/>
  <c r="T2266" i="7"/>
  <c r="L2266" i="7"/>
  <c r="K2266" i="7"/>
  <c r="M2266" i="7" s="1"/>
  <c r="T2265" i="7"/>
  <c r="L2265" i="7"/>
  <c r="K2265" i="7"/>
  <c r="M2265" i="7" s="1"/>
  <c r="T2264" i="7"/>
  <c r="M2264" i="7"/>
  <c r="L2264" i="7"/>
  <c r="K2264" i="7"/>
  <c r="T2263" i="7"/>
  <c r="L2263" i="7"/>
  <c r="K2263" i="7"/>
  <c r="M2263" i="7" s="1"/>
  <c r="T2262" i="7"/>
  <c r="L2262" i="7"/>
  <c r="K2262" i="7"/>
  <c r="M2262" i="7" s="1"/>
  <c r="T2261" i="7"/>
  <c r="L2261" i="7"/>
  <c r="K2261" i="7"/>
  <c r="M2261" i="7" s="1"/>
  <c r="T2260" i="7"/>
  <c r="M2260" i="7"/>
  <c r="L2260" i="7"/>
  <c r="K2260" i="7"/>
  <c r="T2259" i="7"/>
  <c r="L2259" i="7"/>
  <c r="K2259" i="7"/>
  <c r="M2259" i="7" s="1"/>
  <c r="T2258" i="7"/>
  <c r="L2258" i="7"/>
  <c r="K2258" i="7"/>
  <c r="M2258" i="7" s="1"/>
  <c r="T2257" i="7"/>
  <c r="L2257" i="7"/>
  <c r="K2257" i="7"/>
  <c r="M2257" i="7" s="1"/>
  <c r="T2256" i="7"/>
  <c r="L2256" i="7"/>
  <c r="K2256" i="7"/>
  <c r="M2256" i="7" s="1"/>
  <c r="T2255" i="7"/>
  <c r="L2255" i="7"/>
  <c r="K2255" i="7"/>
  <c r="M2255" i="7" s="1"/>
  <c r="T2254" i="7"/>
  <c r="M2254" i="7"/>
  <c r="L2254" i="7"/>
  <c r="K2254" i="7"/>
  <c r="T2253" i="7"/>
  <c r="L2253" i="7"/>
  <c r="K2253" i="7"/>
  <c r="M2253" i="7" s="1"/>
  <c r="T2252" i="7"/>
  <c r="M2252" i="7"/>
  <c r="L2252" i="7"/>
  <c r="K2252" i="7"/>
  <c r="T2251" i="7"/>
  <c r="L2251" i="7"/>
  <c r="K2251" i="7"/>
  <c r="M2251" i="7" s="1"/>
  <c r="T2250" i="7"/>
  <c r="L2250" i="7"/>
  <c r="K2250" i="7"/>
  <c r="M2250" i="7" s="1"/>
  <c r="T2249" i="7"/>
  <c r="L2249" i="7"/>
  <c r="K2249" i="7"/>
  <c r="M2249" i="7" s="1"/>
  <c r="T2248" i="7"/>
  <c r="M2248" i="7"/>
  <c r="L2248" i="7"/>
  <c r="K2248" i="7"/>
  <c r="T2247" i="7"/>
  <c r="L2247" i="7"/>
  <c r="K2247" i="7"/>
  <c r="M2247" i="7" s="1"/>
  <c r="T2246" i="7"/>
  <c r="L2246" i="7"/>
  <c r="K2246" i="7"/>
  <c r="M2246" i="7" s="1"/>
  <c r="T2245" i="7"/>
  <c r="L2245" i="7"/>
  <c r="K2245" i="7"/>
  <c r="M2245" i="7" s="1"/>
  <c r="T2244" i="7"/>
  <c r="M2244" i="7"/>
  <c r="L2244" i="7"/>
  <c r="K2244" i="7"/>
  <c r="T2243" i="7"/>
  <c r="L2243" i="7"/>
  <c r="K2243" i="7"/>
  <c r="M2243" i="7" s="1"/>
  <c r="T2242" i="7"/>
  <c r="L2242" i="7"/>
  <c r="K2242" i="7"/>
  <c r="M2242" i="7" s="1"/>
  <c r="T2241" i="7"/>
  <c r="L2241" i="7"/>
  <c r="K2241" i="7"/>
  <c r="M2241" i="7" s="1"/>
  <c r="T2240" i="7"/>
  <c r="L2240" i="7"/>
  <c r="K2240" i="7"/>
  <c r="M2240" i="7" s="1"/>
  <c r="T2239" i="7"/>
  <c r="L2239" i="7"/>
  <c r="K2239" i="7"/>
  <c r="M2239" i="7" s="1"/>
  <c r="T2238" i="7"/>
  <c r="M2238" i="7"/>
  <c r="L2238" i="7"/>
  <c r="K2238" i="7"/>
  <c r="T2237" i="7"/>
  <c r="L2237" i="7"/>
  <c r="K2237" i="7"/>
  <c r="M2237" i="7" s="1"/>
  <c r="T2236" i="7"/>
  <c r="M2236" i="7"/>
  <c r="L2236" i="7"/>
  <c r="K2236" i="7"/>
  <c r="T2235" i="7"/>
  <c r="L2235" i="7"/>
  <c r="K2235" i="7"/>
  <c r="M2235" i="7" s="1"/>
  <c r="T2234" i="7"/>
  <c r="L2234" i="7"/>
  <c r="K2234" i="7"/>
  <c r="M2234" i="7" s="1"/>
  <c r="T2233" i="7"/>
  <c r="L2233" i="7"/>
  <c r="K2233" i="7"/>
  <c r="M2233" i="7" s="1"/>
  <c r="T2232" i="7"/>
  <c r="M2232" i="7"/>
  <c r="L2232" i="7"/>
  <c r="K2232" i="7"/>
  <c r="T2231" i="7"/>
  <c r="L2231" i="7"/>
  <c r="K2231" i="7"/>
  <c r="M2231" i="7" s="1"/>
  <c r="T2230" i="7"/>
  <c r="L2230" i="7"/>
  <c r="K2230" i="7"/>
  <c r="M2230" i="7" s="1"/>
  <c r="T2229" i="7"/>
  <c r="L2229" i="7"/>
  <c r="K2229" i="7"/>
  <c r="M2229" i="7" s="1"/>
  <c r="T2228" i="7"/>
  <c r="M2228" i="7"/>
  <c r="L2228" i="7"/>
  <c r="K2228" i="7"/>
  <c r="T2227" i="7"/>
  <c r="L2227" i="7"/>
  <c r="K2227" i="7"/>
  <c r="M2227" i="7" s="1"/>
  <c r="T2226" i="7"/>
  <c r="L2226" i="7"/>
  <c r="K2226" i="7"/>
  <c r="M2226" i="7" s="1"/>
  <c r="T2225" i="7"/>
  <c r="L2225" i="7"/>
  <c r="K2225" i="7"/>
  <c r="M2225" i="7" s="1"/>
  <c r="T2224" i="7"/>
  <c r="L2224" i="7"/>
  <c r="K2224" i="7"/>
  <c r="M2224" i="7" s="1"/>
  <c r="T2223" i="7"/>
  <c r="L2223" i="7"/>
  <c r="K2223" i="7"/>
  <c r="M2223" i="7" s="1"/>
  <c r="T2222" i="7"/>
  <c r="M2222" i="7"/>
  <c r="L2222" i="7"/>
  <c r="K2222" i="7"/>
  <c r="T2221" i="7"/>
  <c r="L2221" i="7"/>
  <c r="K2221" i="7"/>
  <c r="M2221" i="7" s="1"/>
  <c r="T2220" i="7"/>
  <c r="M2220" i="7"/>
  <c r="L2220" i="7"/>
  <c r="K2220" i="7"/>
  <c r="T2219" i="7"/>
  <c r="L2219" i="7"/>
  <c r="K2219" i="7"/>
  <c r="M2219" i="7" s="1"/>
  <c r="T2218" i="7"/>
  <c r="L2218" i="7"/>
  <c r="K2218" i="7"/>
  <c r="M2218" i="7" s="1"/>
  <c r="T2217" i="7"/>
  <c r="L2217" i="7"/>
  <c r="K2217" i="7"/>
  <c r="M2217" i="7" s="1"/>
  <c r="T2216" i="7"/>
  <c r="M2216" i="7"/>
  <c r="L2216" i="7"/>
  <c r="K2216" i="7"/>
  <c r="T2215" i="7"/>
  <c r="L2215" i="7"/>
  <c r="K2215" i="7"/>
  <c r="M2215" i="7" s="1"/>
  <c r="T2214" i="7"/>
  <c r="L2214" i="7"/>
  <c r="K2214" i="7"/>
  <c r="M2214" i="7" s="1"/>
  <c r="T2213" i="7"/>
  <c r="L2213" i="7"/>
  <c r="K2213" i="7"/>
  <c r="M2213" i="7" s="1"/>
  <c r="T2212" i="7"/>
  <c r="M2212" i="7"/>
  <c r="L2212" i="7"/>
  <c r="K2212" i="7"/>
  <c r="T2211" i="7"/>
  <c r="L2211" i="7"/>
  <c r="K2211" i="7"/>
  <c r="M2211" i="7" s="1"/>
  <c r="T2210" i="7"/>
  <c r="L2210" i="7"/>
  <c r="K2210" i="7"/>
  <c r="M2210" i="7" s="1"/>
  <c r="T2209" i="7"/>
  <c r="L2209" i="7"/>
  <c r="K2209" i="7"/>
  <c r="M2209" i="7" s="1"/>
  <c r="T2208" i="7"/>
  <c r="L2208" i="7"/>
  <c r="K2208" i="7"/>
  <c r="M2208" i="7" s="1"/>
  <c r="T2207" i="7"/>
  <c r="L2207" i="7"/>
  <c r="K2207" i="7"/>
  <c r="M2207" i="7" s="1"/>
  <c r="T2206" i="7"/>
  <c r="M2206" i="7"/>
  <c r="L2206" i="7"/>
  <c r="K2206" i="7"/>
  <c r="T2205" i="7"/>
  <c r="L2205" i="7"/>
  <c r="K2205" i="7"/>
  <c r="M2205" i="7" s="1"/>
  <c r="T2204" i="7"/>
  <c r="M2204" i="7"/>
  <c r="L2204" i="7"/>
  <c r="K2204" i="7"/>
  <c r="T2203" i="7"/>
  <c r="L2203" i="7"/>
  <c r="K2203" i="7"/>
  <c r="M2203" i="7" s="1"/>
  <c r="T2202" i="7"/>
  <c r="L2202" i="7"/>
  <c r="K2202" i="7"/>
  <c r="M2202" i="7" s="1"/>
  <c r="T2201" i="7"/>
  <c r="L2201" i="7"/>
  <c r="K2201" i="7"/>
  <c r="M2201" i="7" s="1"/>
  <c r="T2200" i="7"/>
  <c r="M2200" i="7"/>
  <c r="L2200" i="7"/>
  <c r="K2200" i="7"/>
  <c r="T2199" i="7"/>
  <c r="L2199" i="7"/>
  <c r="K2199" i="7"/>
  <c r="M2199" i="7" s="1"/>
  <c r="T2198" i="7"/>
  <c r="L2198" i="7"/>
  <c r="K2198" i="7"/>
  <c r="M2198" i="7" s="1"/>
  <c r="T2197" i="7"/>
  <c r="L2197" i="7"/>
  <c r="K2197" i="7"/>
  <c r="M2197" i="7" s="1"/>
  <c r="T2196" i="7"/>
  <c r="M2196" i="7"/>
  <c r="L2196" i="7"/>
  <c r="K2196" i="7"/>
  <c r="T2195" i="7"/>
  <c r="L2195" i="7"/>
  <c r="K2195" i="7"/>
  <c r="M2195" i="7" s="1"/>
  <c r="T2194" i="7"/>
  <c r="L2194" i="7"/>
  <c r="K2194" i="7"/>
  <c r="M2194" i="7" s="1"/>
  <c r="T2193" i="7"/>
  <c r="L2193" i="7"/>
  <c r="K2193" i="7"/>
  <c r="M2193" i="7" s="1"/>
  <c r="T2192" i="7"/>
  <c r="L2192" i="7"/>
  <c r="K2192" i="7"/>
  <c r="M2192" i="7" s="1"/>
  <c r="T2191" i="7"/>
  <c r="L2191" i="7"/>
  <c r="K2191" i="7"/>
  <c r="M2191" i="7" s="1"/>
  <c r="T2190" i="7"/>
  <c r="M2190" i="7"/>
  <c r="L2190" i="7"/>
  <c r="K2190" i="7"/>
  <c r="T2189" i="7"/>
  <c r="L2189" i="7"/>
  <c r="K2189" i="7"/>
  <c r="M2189" i="7" s="1"/>
  <c r="T2188" i="7"/>
  <c r="M2188" i="7"/>
  <c r="L2188" i="7"/>
  <c r="K2188" i="7"/>
  <c r="T2187" i="7"/>
  <c r="L2187" i="7"/>
  <c r="K2187" i="7"/>
  <c r="M2187" i="7" s="1"/>
  <c r="T2186" i="7"/>
  <c r="L2186" i="7"/>
  <c r="K2186" i="7"/>
  <c r="M2186" i="7" s="1"/>
  <c r="T2185" i="7"/>
  <c r="L2185" i="7"/>
  <c r="K2185" i="7"/>
  <c r="M2185" i="7" s="1"/>
  <c r="T2184" i="7"/>
  <c r="M2184" i="7"/>
  <c r="L2184" i="7"/>
  <c r="K2184" i="7"/>
  <c r="T2183" i="7"/>
  <c r="L2183" i="7"/>
  <c r="K2183" i="7"/>
  <c r="M2183" i="7" s="1"/>
  <c r="T2182" i="7"/>
  <c r="L2182" i="7"/>
  <c r="K2182" i="7"/>
  <c r="M2182" i="7" s="1"/>
  <c r="T2181" i="7"/>
  <c r="L2181" i="7"/>
  <c r="K2181" i="7"/>
  <c r="M2181" i="7" s="1"/>
  <c r="T2180" i="7"/>
  <c r="M2180" i="7"/>
  <c r="L2180" i="7"/>
  <c r="K2180" i="7"/>
  <c r="T2179" i="7"/>
  <c r="L2179" i="7"/>
  <c r="K2179" i="7"/>
  <c r="M2179" i="7" s="1"/>
  <c r="T2178" i="7"/>
  <c r="L2178" i="7"/>
  <c r="K2178" i="7"/>
  <c r="M2178" i="7" s="1"/>
  <c r="T2177" i="7"/>
  <c r="L2177" i="7"/>
  <c r="K2177" i="7"/>
  <c r="M2177" i="7" s="1"/>
  <c r="T2176" i="7"/>
  <c r="L2176" i="7"/>
  <c r="K2176" i="7"/>
  <c r="M2176" i="7" s="1"/>
  <c r="T2175" i="7"/>
  <c r="L2175" i="7"/>
  <c r="K2175" i="7"/>
  <c r="M2175" i="7" s="1"/>
  <c r="T2174" i="7"/>
  <c r="M2174" i="7"/>
  <c r="L2174" i="7"/>
  <c r="K2174" i="7"/>
  <c r="T2173" i="7"/>
  <c r="L2173" i="7"/>
  <c r="K2173" i="7"/>
  <c r="M2173" i="7" s="1"/>
  <c r="T2172" i="7"/>
  <c r="M2172" i="7"/>
  <c r="L2172" i="7"/>
  <c r="K2172" i="7"/>
  <c r="T2171" i="7"/>
  <c r="L2171" i="7"/>
  <c r="K2171" i="7"/>
  <c r="M2171" i="7" s="1"/>
  <c r="T2170" i="7"/>
  <c r="L2170" i="7"/>
  <c r="K2170" i="7"/>
  <c r="M2170" i="7" s="1"/>
  <c r="T2169" i="7"/>
  <c r="L2169" i="7"/>
  <c r="K2169" i="7"/>
  <c r="M2169" i="7" s="1"/>
  <c r="T2168" i="7"/>
  <c r="M2168" i="7"/>
  <c r="L2168" i="7"/>
  <c r="K2168" i="7"/>
  <c r="T2167" i="7"/>
  <c r="L2167" i="7"/>
  <c r="K2167" i="7"/>
  <c r="M2167" i="7" s="1"/>
  <c r="T2166" i="7"/>
  <c r="L2166" i="7"/>
  <c r="K2166" i="7"/>
  <c r="M2166" i="7" s="1"/>
  <c r="T2165" i="7"/>
  <c r="L2165" i="7"/>
  <c r="K2165" i="7"/>
  <c r="M2165" i="7" s="1"/>
  <c r="T2164" i="7"/>
  <c r="M2164" i="7"/>
  <c r="L2164" i="7"/>
  <c r="K2164" i="7"/>
  <c r="T2163" i="7"/>
  <c r="L2163" i="7"/>
  <c r="K2163" i="7"/>
  <c r="M2163" i="7" s="1"/>
  <c r="T2162" i="7"/>
  <c r="L2162" i="7"/>
  <c r="K2162" i="7"/>
  <c r="M2162" i="7" s="1"/>
  <c r="T2161" i="7"/>
  <c r="L2161" i="7"/>
  <c r="K2161" i="7"/>
  <c r="M2161" i="7" s="1"/>
  <c r="T2160" i="7"/>
  <c r="L2160" i="7"/>
  <c r="K2160" i="7"/>
  <c r="M2160" i="7" s="1"/>
  <c r="T2159" i="7"/>
  <c r="L2159" i="7"/>
  <c r="K2159" i="7"/>
  <c r="M2159" i="7" s="1"/>
  <c r="T2158" i="7"/>
  <c r="M2158" i="7"/>
  <c r="L2158" i="7"/>
  <c r="K2158" i="7"/>
  <c r="T2157" i="7"/>
  <c r="L2157" i="7"/>
  <c r="K2157" i="7"/>
  <c r="M2157" i="7" s="1"/>
  <c r="T2156" i="7"/>
  <c r="M2156" i="7"/>
  <c r="L2156" i="7"/>
  <c r="K2156" i="7"/>
  <c r="T2155" i="7"/>
  <c r="L2155" i="7"/>
  <c r="K2155" i="7"/>
  <c r="M2155" i="7" s="1"/>
  <c r="T2154" i="7"/>
  <c r="L2154" i="7"/>
  <c r="K2154" i="7"/>
  <c r="M2154" i="7" s="1"/>
  <c r="T2153" i="7"/>
  <c r="L2153" i="7"/>
  <c r="K2153" i="7"/>
  <c r="M2153" i="7" s="1"/>
  <c r="T2152" i="7"/>
  <c r="M2152" i="7"/>
  <c r="L2152" i="7"/>
  <c r="K2152" i="7"/>
  <c r="T2151" i="7"/>
  <c r="L2151" i="7"/>
  <c r="K2151" i="7"/>
  <c r="M2151" i="7" s="1"/>
  <c r="T2150" i="7"/>
  <c r="L2150" i="7"/>
  <c r="K2150" i="7"/>
  <c r="M2150" i="7" s="1"/>
  <c r="T2149" i="7"/>
  <c r="L2149" i="7"/>
  <c r="K2149" i="7"/>
  <c r="M2149" i="7" s="1"/>
  <c r="T2148" i="7"/>
  <c r="M2148" i="7"/>
  <c r="L2148" i="7"/>
  <c r="K2148" i="7"/>
  <c r="T2147" i="7"/>
  <c r="M2147" i="7"/>
  <c r="L2147" i="7"/>
  <c r="K2147" i="7"/>
  <c r="T2146" i="7"/>
  <c r="M2146" i="7"/>
  <c r="L2146" i="7"/>
  <c r="K2146" i="7"/>
  <c r="T2145" i="7"/>
  <c r="M2145" i="7"/>
  <c r="L2145" i="7"/>
  <c r="K2145" i="7"/>
  <c r="T2144" i="7"/>
  <c r="M2144" i="7"/>
  <c r="L2144" i="7"/>
  <c r="K2144" i="7"/>
  <c r="T2143" i="7"/>
  <c r="M2143" i="7"/>
  <c r="L2143" i="7"/>
  <c r="K2143" i="7"/>
  <c r="T2142" i="7"/>
  <c r="M2142" i="7"/>
  <c r="L2142" i="7"/>
  <c r="K2142" i="7"/>
  <c r="T2141" i="7"/>
  <c r="M2141" i="7"/>
  <c r="L2141" i="7"/>
  <c r="K2141" i="7"/>
  <c r="T2140" i="7"/>
  <c r="M2140" i="7"/>
  <c r="L2140" i="7"/>
  <c r="K2140" i="7"/>
  <c r="T2139" i="7"/>
  <c r="M2139" i="7"/>
  <c r="L2139" i="7"/>
  <c r="K2139" i="7"/>
  <c r="T2138" i="7"/>
  <c r="M2138" i="7"/>
  <c r="L2138" i="7"/>
  <c r="K2138" i="7"/>
  <c r="T2137" i="7"/>
  <c r="M2137" i="7"/>
  <c r="L2137" i="7"/>
  <c r="K2137" i="7"/>
  <c r="T2136" i="7"/>
  <c r="M2136" i="7"/>
  <c r="L2136" i="7"/>
  <c r="K2136" i="7"/>
  <c r="T2135" i="7"/>
  <c r="M2135" i="7"/>
  <c r="L2135" i="7"/>
  <c r="K2135" i="7"/>
  <c r="T2134" i="7"/>
  <c r="M2134" i="7"/>
  <c r="L2134" i="7"/>
  <c r="K2134" i="7"/>
  <c r="T2133" i="7"/>
  <c r="M2133" i="7"/>
  <c r="L2133" i="7"/>
  <c r="K2133" i="7"/>
  <c r="T2132" i="7"/>
  <c r="M2132" i="7"/>
  <c r="L2132" i="7"/>
  <c r="K2132" i="7"/>
  <c r="T2131" i="7"/>
  <c r="M2131" i="7"/>
  <c r="L2131" i="7"/>
  <c r="K2131" i="7"/>
  <c r="T2130" i="7"/>
  <c r="M2130" i="7"/>
  <c r="L2130" i="7"/>
  <c r="K2130" i="7"/>
  <c r="T2129" i="7"/>
  <c r="M2129" i="7"/>
  <c r="L2129" i="7"/>
  <c r="K2129" i="7"/>
  <c r="T2128" i="7"/>
  <c r="M2128" i="7"/>
  <c r="L2128" i="7"/>
  <c r="K2128" i="7"/>
  <c r="T2127" i="7"/>
  <c r="M2127" i="7"/>
  <c r="L2127" i="7"/>
  <c r="K2127" i="7"/>
  <c r="T2126" i="7"/>
  <c r="M2126" i="7"/>
  <c r="L2126" i="7"/>
  <c r="K2126" i="7"/>
  <c r="T2125" i="7"/>
  <c r="M2125" i="7"/>
  <c r="L2125" i="7"/>
  <c r="K2125" i="7"/>
  <c r="T2124" i="7"/>
  <c r="M2124" i="7"/>
  <c r="L2124" i="7"/>
  <c r="K2124" i="7"/>
  <c r="T2123" i="7"/>
  <c r="M2123" i="7"/>
  <c r="L2123" i="7"/>
  <c r="K2123" i="7"/>
  <c r="T2122" i="7"/>
  <c r="M2122" i="7"/>
  <c r="L2122" i="7"/>
  <c r="K2122" i="7"/>
  <c r="T2121" i="7"/>
  <c r="M2121" i="7"/>
  <c r="L2121" i="7"/>
  <c r="K2121" i="7"/>
  <c r="T2120" i="7"/>
  <c r="M2120" i="7"/>
  <c r="L2120" i="7"/>
  <c r="K2120" i="7"/>
  <c r="T2119" i="7"/>
  <c r="M2119" i="7"/>
  <c r="L2119" i="7"/>
  <c r="K2119" i="7"/>
  <c r="T2118" i="7"/>
  <c r="M2118" i="7"/>
  <c r="L2118" i="7"/>
  <c r="K2118" i="7"/>
  <c r="T2117" i="7"/>
  <c r="M2117" i="7"/>
  <c r="L2117" i="7"/>
  <c r="K2117" i="7"/>
  <c r="T2116" i="7"/>
  <c r="M2116" i="7"/>
  <c r="L2116" i="7"/>
  <c r="K2116" i="7"/>
  <c r="T2115" i="7"/>
  <c r="M2115" i="7"/>
  <c r="L2115" i="7"/>
  <c r="K2115" i="7"/>
  <c r="T2114" i="7"/>
  <c r="M2114" i="7"/>
  <c r="L2114" i="7"/>
  <c r="K2114" i="7"/>
  <c r="T2113" i="7"/>
  <c r="M2113" i="7"/>
  <c r="L2113" i="7"/>
  <c r="K2113" i="7"/>
  <c r="T2112" i="7"/>
  <c r="M2112" i="7"/>
  <c r="L2112" i="7"/>
  <c r="K2112" i="7"/>
  <c r="T2111" i="7"/>
  <c r="M2111" i="7"/>
  <c r="L2111" i="7"/>
  <c r="K2111" i="7"/>
  <c r="T2110" i="7"/>
  <c r="M2110" i="7"/>
  <c r="L2110" i="7"/>
  <c r="K2110" i="7"/>
  <c r="T2109" i="7"/>
  <c r="M2109" i="7"/>
  <c r="L2109" i="7"/>
  <c r="K2109" i="7"/>
  <c r="T2108" i="7"/>
  <c r="M2108" i="7"/>
  <c r="L2108" i="7"/>
  <c r="K2108" i="7"/>
  <c r="T2107" i="7"/>
  <c r="M2107" i="7"/>
  <c r="L2107" i="7"/>
  <c r="K2107" i="7"/>
  <c r="T2106" i="7"/>
  <c r="M2106" i="7"/>
  <c r="L2106" i="7"/>
  <c r="K2106" i="7"/>
  <c r="T2105" i="7"/>
  <c r="M2105" i="7"/>
  <c r="L2105" i="7"/>
  <c r="K2105" i="7"/>
  <c r="T2104" i="7"/>
  <c r="M2104" i="7"/>
  <c r="L2104" i="7"/>
  <c r="K2104" i="7"/>
  <c r="T2103" i="7"/>
  <c r="M2103" i="7"/>
  <c r="L2103" i="7"/>
  <c r="K2103" i="7"/>
  <c r="T2102" i="7"/>
  <c r="M2102" i="7"/>
  <c r="L2102" i="7"/>
  <c r="K2102" i="7"/>
  <c r="T2101" i="7"/>
  <c r="M2101" i="7"/>
  <c r="L2101" i="7"/>
  <c r="K2101" i="7"/>
  <c r="T2100" i="7"/>
  <c r="M2100" i="7"/>
  <c r="L2100" i="7"/>
  <c r="K2100" i="7"/>
  <c r="T2099" i="7"/>
  <c r="M2099" i="7"/>
  <c r="L2099" i="7"/>
  <c r="K2099" i="7"/>
  <c r="T2098" i="7"/>
  <c r="M2098" i="7"/>
  <c r="L2098" i="7"/>
  <c r="K2098" i="7"/>
  <c r="T2097" i="7"/>
  <c r="M2097" i="7"/>
  <c r="L2097" i="7"/>
  <c r="K2097" i="7"/>
  <c r="T2096" i="7"/>
  <c r="M2096" i="7"/>
  <c r="L2096" i="7"/>
  <c r="K2096" i="7"/>
  <c r="T2095" i="7"/>
  <c r="M2095" i="7"/>
  <c r="L2095" i="7"/>
  <c r="K2095" i="7"/>
  <c r="T2094" i="7"/>
  <c r="M2094" i="7"/>
  <c r="L2094" i="7"/>
  <c r="K2094" i="7"/>
  <c r="T2093" i="7"/>
  <c r="M2093" i="7"/>
  <c r="L2093" i="7"/>
  <c r="K2093" i="7"/>
  <c r="T2092" i="7"/>
  <c r="M2092" i="7"/>
  <c r="L2092" i="7"/>
  <c r="K2092" i="7"/>
  <c r="T2091" i="7"/>
  <c r="M2091" i="7"/>
  <c r="L2091" i="7"/>
  <c r="K2091" i="7"/>
  <c r="T2090" i="7"/>
  <c r="M2090" i="7"/>
  <c r="L2090" i="7"/>
  <c r="K2090" i="7"/>
  <c r="T2089" i="7"/>
  <c r="M2089" i="7"/>
  <c r="L2089" i="7"/>
  <c r="K2089" i="7"/>
  <c r="T2088" i="7"/>
  <c r="M2088" i="7"/>
  <c r="L2088" i="7"/>
  <c r="K2088" i="7"/>
  <c r="T2087" i="7"/>
  <c r="M2087" i="7"/>
  <c r="L2087" i="7"/>
  <c r="K2087" i="7"/>
  <c r="T2086" i="7"/>
  <c r="M2086" i="7"/>
  <c r="L2086" i="7"/>
  <c r="K2086" i="7"/>
  <c r="T2085" i="7"/>
  <c r="M2085" i="7"/>
  <c r="L2085" i="7"/>
  <c r="K2085" i="7"/>
  <c r="T2084" i="7"/>
  <c r="M2084" i="7"/>
  <c r="L2084" i="7"/>
  <c r="K2084" i="7"/>
  <c r="T2083" i="7"/>
  <c r="M2083" i="7"/>
  <c r="L2083" i="7"/>
  <c r="K2083" i="7"/>
  <c r="T2082" i="7"/>
  <c r="M2082" i="7"/>
  <c r="L2082" i="7"/>
  <c r="K2082" i="7"/>
  <c r="T2081" i="7"/>
  <c r="M2081" i="7"/>
  <c r="L2081" i="7"/>
  <c r="K2081" i="7"/>
  <c r="T2080" i="7"/>
  <c r="M2080" i="7"/>
  <c r="L2080" i="7"/>
  <c r="K2080" i="7"/>
  <c r="T2079" i="7"/>
  <c r="M2079" i="7"/>
  <c r="L2079" i="7"/>
  <c r="K2079" i="7"/>
  <c r="T2078" i="7"/>
  <c r="M2078" i="7"/>
  <c r="L2078" i="7"/>
  <c r="K2078" i="7"/>
  <c r="T2077" i="7"/>
  <c r="M2077" i="7"/>
  <c r="L2077" i="7"/>
  <c r="K2077" i="7"/>
  <c r="T2076" i="7"/>
  <c r="M2076" i="7"/>
  <c r="L2076" i="7"/>
  <c r="K2076" i="7"/>
  <c r="T2075" i="7"/>
  <c r="M2075" i="7"/>
  <c r="L2075" i="7"/>
  <c r="K2075" i="7"/>
  <c r="T2074" i="7"/>
  <c r="M2074" i="7"/>
  <c r="L2074" i="7"/>
  <c r="K2074" i="7"/>
  <c r="T2073" i="7"/>
  <c r="M2073" i="7"/>
  <c r="L2073" i="7"/>
  <c r="K2073" i="7"/>
  <c r="T2072" i="7"/>
  <c r="M2072" i="7"/>
  <c r="L2072" i="7"/>
  <c r="K2072" i="7"/>
  <c r="T2071" i="7"/>
  <c r="M2071" i="7"/>
  <c r="L2071" i="7"/>
  <c r="K2071" i="7"/>
  <c r="T2070" i="7"/>
  <c r="M2070" i="7"/>
  <c r="L2070" i="7"/>
  <c r="K2070" i="7"/>
  <c r="T2069" i="7"/>
  <c r="M2069" i="7"/>
  <c r="L2069" i="7"/>
  <c r="K2069" i="7"/>
  <c r="T2068" i="7"/>
  <c r="M2068" i="7"/>
  <c r="L2068" i="7"/>
  <c r="K2068" i="7"/>
  <c r="T2067" i="7"/>
  <c r="M2067" i="7"/>
  <c r="L2067" i="7"/>
  <c r="K2067" i="7"/>
  <c r="T2066" i="7"/>
  <c r="M2066" i="7"/>
  <c r="L2066" i="7"/>
  <c r="K2066" i="7"/>
  <c r="T2065" i="7"/>
  <c r="M2065" i="7"/>
  <c r="L2065" i="7"/>
  <c r="K2065" i="7"/>
  <c r="T2064" i="7"/>
  <c r="M2064" i="7"/>
  <c r="L2064" i="7"/>
  <c r="K2064" i="7"/>
  <c r="T2063" i="7"/>
  <c r="M2063" i="7"/>
  <c r="L2063" i="7"/>
  <c r="K2063" i="7"/>
  <c r="T2062" i="7"/>
  <c r="M2062" i="7"/>
  <c r="L2062" i="7"/>
  <c r="K2062" i="7"/>
  <c r="T2061" i="7"/>
  <c r="M2061" i="7"/>
  <c r="L2061" i="7"/>
  <c r="K2061" i="7"/>
  <c r="T2060" i="7"/>
  <c r="M2060" i="7"/>
  <c r="L2060" i="7"/>
  <c r="K2060" i="7"/>
  <c r="T2059" i="7"/>
  <c r="M2059" i="7"/>
  <c r="L2059" i="7"/>
  <c r="K2059" i="7"/>
  <c r="T2058" i="7"/>
  <c r="M2058" i="7"/>
  <c r="L2058" i="7"/>
  <c r="K2058" i="7"/>
  <c r="T2057" i="7"/>
  <c r="M2057" i="7"/>
  <c r="L2057" i="7"/>
  <c r="K2057" i="7"/>
  <c r="T2056" i="7"/>
  <c r="M2056" i="7"/>
  <c r="L2056" i="7"/>
  <c r="K2056" i="7"/>
  <c r="T2055" i="7"/>
  <c r="M2055" i="7"/>
  <c r="L2055" i="7"/>
  <c r="K2055" i="7"/>
  <c r="T2054" i="7"/>
  <c r="M2054" i="7"/>
  <c r="L2054" i="7"/>
  <c r="K2054" i="7"/>
  <c r="T2053" i="7"/>
  <c r="M2053" i="7"/>
  <c r="L2053" i="7"/>
  <c r="K2053" i="7"/>
  <c r="T2052" i="7"/>
  <c r="M2052" i="7"/>
  <c r="L2052" i="7"/>
  <c r="K2052" i="7"/>
  <c r="T2051" i="7"/>
  <c r="M2051" i="7"/>
  <c r="L2051" i="7"/>
  <c r="K2051" i="7"/>
  <c r="T2050" i="7"/>
  <c r="M2050" i="7"/>
  <c r="L2050" i="7"/>
  <c r="K2050" i="7"/>
  <c r="T2049" i="7"/>
  <c r="M2049" i="7"/>
  <c r="L2049" i="7"/>
  <c r="K2049" i="7"/>
  <c r="T2048" i="7"/>
  <c r="L2048" i="7"/>
  <c r="K2048" i="7"/>
  <c r="M2048" i="7" s="1"/>
  <c r="T2047" i="7"/>
  <c r="M2047" i="7"/>
  <c r="L2047" i="7"/>
  <c r="K2047" i="7"/>
  <c r="T2046" i="7"/>
  <c r="M2046" i="7"/>
  <c r="L2046" i="7"/>
  <c r="K2046" i="7"/>
  <c r="T2045" i="7"/>
  <c r="M2045" i="7"/>
  <c r="L2045" i="7"/>
  <c r="K2045" i="7"/>
  <c r="T2044" i="7"/>
  <c r="M2044" i="7"/>
  <c r="L2044" i="7"/>
  <c r="K2044" i="7"/>
  <c r="T2043" i="7"/>
  <c r="M2043" i="7"/>
  <c r="L2043" i="7"/>
  <c r="K2043" i="7"/>
  <c r="T2042" i="7"/>
  <c r="M2042" i="7"/>
  <c r="L2042" i="7"/>
  <c r="K2042" i="7"/>
  <c r="T2041" i="7"/>
  <c r="M2041" i="7"/>
  <c r="L2041" i="7"/>
  <c r="K2041" i="7"/>
  <c r="T2040" i="7"/>
  <c r="L2040" i="7"/>
  <c r="K2040" i="7"/>
  <c r="M2040" i="7" s="1"/>
  <c r="T2039" i="7"/>
  <c r="M2039" i="7"/>
  <c r="L2039" i="7"/>
  <c r="K2039" i="7"/>
  <c r="T2038" i="7"/>
  <c r="L2038" i="7"/>
  <c r="K2038" i="7"/>
  <c r="M2038" i="7" s="1"/>
  <c r="T2037" i="7"/>
  <c r="M2037" i="7"/>
  <c r="L2037" i="7"/>
  <c r="K2037" i="7"/>
  <c r="T2036" i="7"/>
  <c r="L2036" i="7"/>
  <c r="K2036" i="7"/>
  <c r="M2036" i="7" s="1"/>
  <c r="T2035" i="7"/>
  <c r="M2035" i="7"/>
  <c r="L2035" i="7"/>
  <c r="K2035" i="7"/>
  <c r="T2034" i="7"/>
  <c r="L2034" i="7"/>
  <c r="K2034" i="7"/>
  <c r="M2034" i="7" s="1"/>
  <c r="T2033" i="7"/>
  <c r="M2033" i="7"/>
  <c r="L2033" i="7"/>
  <c r="K2033" i="7"/>
  <c r="T2032" i="7"/>
  <c r="L2032" i="7"/>
  <c r="K2032" i="7"/>
  <c r="M2032" i="7" s="1"/>
  <c r="T2031" i="7"/>
  <c r="M2031" i="7"/>
  <c r="L2031" i="7"/>
  <c r="K2031" i="7"/>
  <c r="T2030" i="7"/>
  <c r="L2030" i="7"/>
  <c r="K2030" i="7"/>
  <c r="M2030" i="7" s="1"/>
  <c r="T2029" i="7"/>
  <c r="M2029" i="7"/>
  <c r="L2029" i="7"/>
  <c r="K2029" i="7"/>
  <c r="T2028" i="7"/>
  <c r="L2028" i="7"/>
  <c r="K2028" i="7"/>
  <c r="M2028" i="7" s="1"/>
  <c r="T2027" i="7"/>
  <c r="M2027" i="7"/>
  <c r="L2027" i="7"/>
  <c r="K2027" i="7"/>
  <c r="T2026" i="7"/>
  <c r="L2026" i="7"/>
  <c r="K2026" i="7"/>
  <c r="M2026" i="7" s="1"/>
  <c r="T2025" i="7"/>
  <c r="M2025" i="7"/>
  <c r="L2025" i="7"/>
  <c r="K2025" i="7"/>
  <c r="T2024" i="7"/>
  <c r="L2024" i="7"/>
  <c r="K2024" i="7"/>
  <c r="M2024" i="7" s="1"/>
  <c r="T2023" i="7"/>
  <c r="M2023" i="7"/>
  <c r="L2023" i="7"/>
  <c r="K2023" i="7"/>
  <c r="T2022" i="7"/>
  <c r="L2022" i="7"/>
  <c r="K2022" i="7"/>
  <c r="M2022" i="7" s="1"/>
  <c r="T2021" i="7"/>
  <c r="M2021" i="7"/>
  <c r="L2021" i="7"/>
  <c r="K2021" i="7"/>
  <c r="T2020" i="7"/>
  <c r="L2020" i="7"/>
  <c r="K2020" i="7"/>
  <c r="M2020" i="7" s="1"/>
  <c r="T2019" i="7"/>
  <c r="M2019" i="7"/>
  <c r="L2019" i="7"/>
  <c r="K2019" i="7"/>
  <c r="T2018" i="7"/>
  <c r="L2018" i="7"/>
  <c r="K2018" i="7"/>
  <c r="M2018" i="7" s="1"/>
  <c r="T2017" i="7"/>
  <c r="M2017" i="7"/>
  <c r="L2017" i="7"/>
  <c r="K2017" i="7"/>
  <c r="T2016" i="7"/>
  <c r="L2016" i="7"/>
  <c r="K2016" i="7"/>
  <c r="M2016" i="7" s="1"/>
  <c r="T2015" i="7"/>
  <c r="M2015" i="7"/>
  <c r="L2015" i="7"/>
  <c r="K2015" i="7"/>
  <c r="T2014" i="7"/>
  <c r="L2014" i="7"/>
  <c r="K2014" i="7"/>
  <c r="M2014" i="7" s="1"/>
  <c r="T2013" i="7"/>
  <c r="M2013" i="7"/>
  <c r="L2013" i="7"/>
  <c r="K2013" i="7"/>
  <c r="T2012" i="7"/>
  <c r="L2012" i="7"/>
  <c r="K2012" i="7"/>
  <c r="M2012" i="7" s="1"/>
  <c r="T2011" i="7"/>
  <c r="M2011" i="7"/>
  <c r="L2011" i="7"/>
  <c r="K2011" i="7"/>
  <c r="T2010" i="7"/>
  <c r="L2010" i="7"/>
  <c r="K2010" i="7"/>
  <c r="M2010" i="7" s="1"/>
  <c r="T2009" i="7"/>
  <c r="M2009" i="7"/>
  <c r="L2009" i="7"/>
  <c r="K2009" i="7"/>
  <c r="T2008" i="7"/>
  <c r="L2008" i="7"/>
  <c r="K2008" i="7"/>
  <c r="M2008" i="7" s="1"/>
  <c r="T2007" i="7"/>
  <c r="M2007" i="7"/>
  <c r="L2007" i="7"/>
  <c r="K2007" i="7"/>
  <c r="T2006" i="7"/>
  <c r="L2006" i="7"/>
  <c r="K2006" i="7"/>
  <c r="M2006" i="7" s="1"/>
  <c r="T2005" i="7"/>
  <c r="M2005" i="7"/>
  <c r="L2005" i="7"/>
  <c r="K2005" i="7"/>
  <c r="T2004" i="7"/>
  <c r="L2004" i="7"/>
  <c r="K2004" i="7"/>
  <c r="M2004" i="7" s="1"/>
  <c r="T2003" i="7"/>
  <c r="M2003" i="7"/>
  <c r="L2003" i="7"/>
  <c r="K2003" i="7"/>
  <c r="T2002" i="7"/>
  <c r="L2002" i="7"/>
  <c r="K2002" i="7"/>
  <c r="M2002" i="7" s="1"/>
  <c r="T2001" i="7"/>
  <c r="M2001" i="7"/>
  <c r="L2001" i="7"/>
  <c r="K2001" i="7"/>
  <c r="T2000" i="7"/>
  <c r="L2000" i="7"/>
  <c r="K2000" i="7"/>
  <c r="M2000" i="7" s="1"/>
  <c r="T1999" i="7"/>
  <c r="M1999" i="7"/>
  <c r="L1999" i="7"/>
  <c r="K1999" i="7"/>
  <c r="T1998" i="7"/>
  <c r="L1998" i="7"/>
  <c r="K1998" i="7"/>
  <c r="M1998" i="7" s="1"/>
  <c r="T1997" i="7"/>
  <c r="M1997" i="7"/>
  <c r="L1997" i="7"/>
  <c r="K1997" i="7"/>
  <c r="T1996" i="7"/>
  <c r="L1996" i="7"/>
  <c r="K1996" i="7"/>
  <c r="M1996" i="7" s="1"/>
  <c r="T1995" i="7"/>
  <c r="M1995" i="7"/>
  <c r="L1995" i="7"/>
  <c r="K1995" i="7"/>
  <c r="T1994" i="7"/>
  <c r="L1994" i="7"/>
  <c r="K1994" i="7"/>
  <c r="M1994" i="7" s="1"/>
  <c r="T1993" i="7"/>
  <c r="M1993" i="7"/>
  <c r="L1993" i="7"/>
  <c r="K1993" i="7"/>
  <c r="T1992" i="7"/>
  <c r="L1992" i="7"/>
  <c r="K1992" i="7"/>
  <c r="M1992" i="7" s="1"/>
  <c r="T1991" i="7"/>
  <c r="M1991" i="7"/>
  <c r="L1991" i="7"/>
  <c r="K1991" i="7"/>
  <c r="T1990" i="7"/>
  <c r="L1990" i="7"/>
  <c r="K1990" i="7"/>
  <c r="M1990" i="7" s="1"/>
  <c r="T1989" i="7"/>
  <c r="M1989" i="7"/>
  <c r="L1989" i="7"/>
  <c r="K1989" i="7"/>
  <c r="T1988" i="7"/>
  <c r="L1988" i="7"/>
  <c r="K1988" i="7"/>
  <c r="M1988" i="7" s="1"/>
  <c r="T1987" i="7"/>
  <c r="M1987" i="7"/>
  <c r="L1987" i="7"/>
  <c r="K1987" i="7"/>
  <c r="T1986" i="7"/>
  <c r="L1986" i="7"/>
  <c r="K1986" i="7"/>
  <c r="M1986" i="7" s="1"/>
  <c r="T1985" i="7"/>
  <c r="M1985" i="7"/>
  <c r="L1985" i="7"/>
  <c r="K1985" i="7"/>
  <c r="T1984" i="7"/>
  <c r="L1984" i="7"/>
  <c r="K1984" i="7"/>
  <c r="M1984" i="7" s="1"/>
  <c r="T1983" i="7"/>
  <c r="M1983" i="7"/>
  <c r="L1983" i="7"/>
  <c r="K1983" i="7"/>
  <c r="T1982" i="7"/>
  <c r="L1982" i="7"/>
  <c r="K1982" i="7"/>
  <c r="M1982" i="7" s="1"/>
  <c r="T1981" i="7"/>
  <c r="M1981" i="7"/>
  <c r="L1981" i="7"/>
  <c r="K1981" i="7"/>
  <c r="T1980" i="7"/>
  <c r="L1980" i="7"/>
  <c r="K1980" i="7"/>
  <c r="M1980" i="7" s="1"/>
  <c r="T1979" i="7"/>
  <c r="M1979" i="7"/>
  <c r="L1979" i="7"/>
  <c r="K1979" i="7"/>
  <c r="T1978" i="7"/>
  <c r="L1978" i="7"/>
  <c r="K1978" i="7"/>
  <c r="M1978" i="7" s="1"/>
  <c r="T1977" i="7"/>
  <c r="M1977" i="7"/>
  <c r="L1977" i="7"/>
  <c r="K1977" i="7"/>
  <c r="T1976" i="7"/>
  <c r="L1976" i="7"/>
  <c r="K1976" i="7"/>
  <c r="M1976" i="7" s="1"/>
  <c r="T1975" i="7"/>
  <c r="M1975" i="7"/>
  <c r="L1975" i="7"/>
  <c r="K1975" i="7"/>
  <c r="T1974" i="7"/>
  <c r="L1974" i="7"/>
  <c r="K1974" i="7"/>
  <c r="M1974" i="7" s="1"/>
  <c r="T1973" i="7"/>
  <c r="M1973" i="7"/>
  <c r="L1973" i="7"/>
  <c r="K1973" i="7"/>
  <c r="T1972" i="7"/>
  <c r="L1972" i="7"/>
  <c r="K1972" i="7"/>
  <c r="M1972" i="7" s="1"/>
  <c r="T1971" i="7"/>
  <c r="M1971" i="7"/>
  <c r="L1971" i="7"/>
  <c r="K1971" i="7"/>
  <c r="T1970" i="7"/>
  <c r="L1970" i="7"/>
  <c r="K1970" i="7"/>
  <c r="M1970" i="7" s="1"/>
  <c r="T1969" i="7"/>
  <c r="M1969" i="7"/>
  <c r="L1969" i="7"/>
  <c r="K1969" i="7"/>
  <c r="T1968" i="7"/>
  <c r="L1968" i="7"/>
  <c r="K1968" i="7"/>
  <c r="M1968" i="7" s="1"/>
  <c r="T1967" i="7"/>
  <c r="M1967" i="7"/>
  <c r="L1967" i="7"/>
  <c r="K1967" i="7"/>
  <c r="T1966" i="7"/>
  <c r="L1966" i="7"/>
  <c r="K1966" i="7"/>
  <c r="M1966" i="7" s="1"/>
  <c r="T1965" i="7"/>
  <c r="M1965" i="7"/>
  <c r="L1965" i="7"/>
  <c r="K1965" i="7"/>
  <c r="T1964" i="7"/>
  <c r="L1964" i="7"/>
  <c r="K1964" i="7"/>
  <c r="M1964" i="7" s="1"/>
  <c r="T1963" i="7"/>
  <c r="M1963" i="7"/>
  <c r="L1963" i="7"/>
  <c r="K1963" i="7"/>
  <c r="T1962" i="7"/>
  <c r="L1962" i="7"/>
  <c r="K1962" i="7"/>
  <c r="M1962" i="7" s="1"/>
  <c r="T1961" i="7"/>
  <c r="M1961" i="7"/>
  <c r="L1961" i="7"/>
  <c r="K1961" i="7"/>
  <c r="T1960" i="7"/>
  <c r="L1960" i="7"/>
  <c r="K1960" i="7"/>
  <c r="M1960" i="7" s="1"/>
  <c r="T1959" i="7"/>
  <c r="M1959" i="7"/>
  <c r="L1959" i="7"/>
  <c r="K1959" i="7"/>
  <c r="T1958" i="7"/>
  <c r="L1958" i="7"/>
  <c r="K1958" i="7"/>
  <c r="M1958" i="7" s="1"/>
  <c r="T1957" i="7"/>
  <c r="M1957" i="7"/>
  <c r="L1957" i="7"/>
  <c r="K1957" i="7"/>
  <c r="T1956" i="7"/>
  <c r="L1956" i="7"/>
  <c r="K1956" i="7"/>
  <c r="M1956" i="7" s="1"/>
  <c r="T1955" i="7"/>
  <c r="M1955" i="7"/>
  <c r="L1955" i="7"/>
  <c r="K1955" i="7"/>
  <c r="T1954" i="7"/>
  <c r="L1954" i="7"/>
  <c r="K1954" i="7"/>
  <c r="M1954" i="7" s="1"/>
  <c r="T1953" i="7"/>
  <c r="M1953" i="7"/>
  <c r="L1953" i="7"/>
  <c r="K1953" i="7"/>
  <c r="T1952" i="7"/>
  <c r="L1952" i="7"/>
  <c r="K1952" i="7"/>
  <c r="M1952" i="7" s="1"/>
  <c r="T1951" i="7"/>
  <c r="M1951" i="7"/>
  <c r="L1951" i="7"/>
  <c r="K1951" i="7"/>
  <c r="T1950" i="7"/>
  <c r="L1950" i="7"/>
  <c r="K1950" i="7"/>
  <c r="M1950" i="7" s="1"/>
  <c r="T1949" i="7"/>
  <c r="M1949" i="7"/>
  <c r="L1949" i="7"/>
  <c r="K1949" i="7"/>
  <c r="T1948" i="7"/>
  <c r="L1948" i="7"/>
  <c r="K1948" i="7"/>
  <c r="M1948" i="7" s="1"/>
  <c r="T1947" i="7"/>
  <c r="M1947" i="7"/>
  <c r="L1947" i="7"/>
  <c r="K1947" i="7"/>
  <c r="T1946" i="7"/>
  <c r="L1946" i="7"/>
  <c r="K1946" i="7"/>
  <c r="M1946" i="7" s="1"/>
  <c r="T1945" i="7"/>
  <c r="M1945" i="7"/>
  <c r="L1945" i="7"/>
  <c r="K1945" i="7"/>
  <c r="T1944" i="7"/>
  <c r="L1944" i="7"/>
  <c r="K1944" i="7"/>
  <c r="M1944" i="7" s="1"/>
  <c r="T1943" i="7"/>
  <c r="M1943" i="7"/>
  <c r="L1943" i="7"/>
  <c r="K1943" i="7"/>
  <c r="T1942" i="7"/>
  <c r="L1942" i="7"/>
  <c r="K1942" i="7"/>
  <c r="M1942" i="7" s="1"/>
  <c r="T1941" i="7"/>
  <c r="M1941" i="7"/>
  <c r="L1941" i="7"/>
  <c r="K1941" i="7"/>
  <c r="T1940" i="7"/>
  <c r="L1940" i="7"/>
  <c r="K1940" i="7"/>
  <c r="M1940" i="7" s="1"/>
  <c r="T1939" i="7"/>
  <c r="M1939" i="7"/>
  <c r="L1939" i="7"/>
  <c r="K1939" i="7"/>
  <c r="T1938" i="7"/>
  <c r="L1938" i="7"/>
  <c r="K1938" i="7"/>
  <c r="M1938" i="7" s="1"/>
  <c r="T1937" i="7"/>
  <c r="M1937" i="7"/>
  <c r="L1937" i="7"/>
  <c r="K1937" i="7"/>
  <c r="T1936" i="7"/>
  <c r="L1936" i="7"/>
  <c r="K1936" i="7"/>
  <c r="M1936" i="7" s="1"/>
  <c r="T1935" i="7"/>
  <c r="M1935" i="7"/>
  <c r="L1935" i="7"/>
  <c r="K1935" i="7"/>
  <c r="T1934" i="7"/>
  <c r="L1934" i="7"/>
  <c r="K1934" i="7"/>
  <c r="M1934" i="7" s="1"/>
  <c r="T1933" i="7"/>
  <c r="M1933" i="7"/>
  <c r="L1933" i="7"/>
  <c r="K1933" i="7"/>
  <c r="T1932" i="7"/>
  <c r="L1932" i="7"/>
  <c r="K1932" i="7"/>
  <c r="M1932" i="7" s="1"/>
  <c r="T1931" i="7"/>
  <c r="M1931" i="7"/>
  <c r="L1931" i="7"/>
  <c r="K1931" i="7"/>
  <c r="T1930" i="7"/>
  <c r="L1930" i="7"/>
  <c r="K1930" i="7"/>
  <c r="M1930" i="7" s="1"/>
  <c r="T1929" i="7"/>
  <c r="M1929" i="7"/>
  <c r="L1929" i="7"/>
  <c r="K1929" i="7"/>
  <c r="T1928" i="7"/>
  <c r="L1928" i="7"/>
  <c r="K1928" i="7"/>
  <c r="M1928" i="7" s="1"/>
  <c r="T1927" i="7"/>
  <c r="M1927" i="7"/>
  <c r="L1927" i="7"/>
  <c r="K1927" i="7"/>
  <c r="T1926" i="7"/>
  <c r="L1926" i="7"/>
  <c r="K1926" i="7"/>
  <c r="M1926" i="7" s="1"/>
  <c r="T1925" i="7"/>
  <c r="M1925" i="7"/>
  <c r="L1925" i="7"/>
  <c r="K1925" i="7"/>
  <c r="T1924" i="7"/>
  <c r="L1924" i="7"/>
  <c r="K1924" i="7"/>
  <c r="M1924" i="7" s="1"/>
  <c r="T1923" i="7"/>
  <c r="M1923" i="7"/>
  <c r="L1923" i="7"/>
  <c r="K1923" i="7"/>
  <c r="T1922" i="7"/>
  <c r="L1922" i="7"/>
  <c r="K1922" i="7"/>
  <c r="M1922" i="7" s="1"/>
  <c r="T1921" i="7"/>
  <c r="M1921" i="7"/>
  <c r="L1921" i="7"/>
  <c r="K1921" i="7"/>
  <c r="T1920" i="7"/>
  <c r="L1920" i="7"/>
  <c r="K1920" i="7"/>
  <c r="M1920" i="7" s="1"/>
  <c r="T1919" i="7"/>
  <c r="M1919" i="7"/>
  <c r="L1919" i="7"/>
  <c r="K1919" i="7"/>
  <c r="T1918" i="7"/>
  <c r="L1918" i="7"/>
  <c r="K1918" i="7"/>
  <c r="M1918" i="7" s="1"/>
  <c r="T1917" i="7"/>
  <c r="M1917" i="7"/>
  <c r="L1917" i="7"/>
  <c r="K1917" i="7"/>
  <c r="T1916" i="7"/>
  <c r="L1916" i="7"/>
  <c r="K1916" i="7"/>
  <c r="M1916" i="7" s="1"/>
  <c r="T1915" i="7"/>
  <c r="M1915" i="7"/>
  <c r="L1915" i="7"/>
  <c r="K1915" i="7"/>
  <c r="T1914" i="7"/>
  <c r="L1914" i="7"/>
  <c r="K1914" i="7"/>
  <c r="M1914" i="7" s="1"/>
  <c r="T1913" i="7"/>
  <c r="M1913" i="7"/>
  <c r="L1913" i="7"/>
  <c r="K1913" i="7"/>
  <c r="T1912" i="7"/>
  <c r="L1912" i="7"/>
  <c r="K1912" i="7"/>
  <c r="M1912" i="7" s="1"/>
  <c r="T1911" i="7"/>
  <c r="M1911" i="7"/>
  <c r="L1911" i="7"/>
  <c r="K1911" i="7"/>
  <c r="T1910" i="7"/>
  <c r="L1910" i="7"/>
  <c r="K1910" i="7"/>
  <c r="M1910" i="7" s="1"/>
  <c r="T1909" i="7"/>
  <c r="M1909" i="7"/>
  <c r="L1909" i="7"/>
  <c r="K1909" i="7"/>
  <c r="T1908" i="7"/>
  <c r="L1908" i="7"/>
  <c r="K1908" i="7"/>
  <c r="M1908" i="7" s="1"/>
  <c r="T1907" i="7"/>
  <c r="M1907" i="7"/>
  <c r="L1907" i="7"/>
  <c r="K1907" i="7"/>
  <c r="T1906" i="7"/>
  <c r="L1906" i="7"/>
  <c r="K1906" i="7"/>
  <c r="M1906" i="7" s="1"/>
  <c r="T1905" i="7"/>
  <c r="M1905" i="7"/>
  <c r="L1905" i="7"/>
  <c r="K1905" i="7"/>
  <c r="T1904" i="7"/>
  <c r="L1904" i="7"/>
  <c r="K1904" i="7"/>
  <c r="M1904" i="7" s="1"/>
  <c r="T1903" i="7"/>
  <c r="M1903" i="7"/>
  <c r="L1903" i="7"/>
  <c r="K1903" i="7"/>
  <c r="T1902" i="7"/>
  <c r="L1902" i="7"/>
  <c r="K1902" i="7"/>
  <c r="M1902" i="7" s="1"/>
  <c r="T1901" i="7"/>
  <c r="M1901" i="7"/>
  <c r="L1901" i="7"/>
  <c r="K1901" i="7"/>
  <c r="T1900" i="7"/>
  <c r="L1900" i="7"/>
  <c r="K1900" i="7"/>
  <c r="M1900" i="7" s="1"/>
  <c r="T1899" i="7"/>
  <c r="M1899" i="7"/>
  <c r="L1899" i="7"/>
  <c r="K1899" i="7"/>
  <c r="T1898" i="7"/>
  <c r="M1898" i="7"/>
  <c r="L1898" i="7"/>
  <c r="K1898" i="7"/>
  <c r="T1897" i="7"/>
  <c r="M1897" i="7"/>
  <c r="L1897" i="7"/>
  <c r="K1897" i="7"/>
  <c r="T1896" i="7"/>
  <c r="M1896" i="7"/>
  <c r="L1896" i="7"/>
  <c r="K1896" i="7"/>
  <c r="T1895" i="7"/>
  <c r="M1895" i="7"/>
  <c r="L1895" i="7"/>
  <c r="K1895" i="7"/>
  <c r="T1894" i="7"/>
  <c r="M1894" i="7"/>
  <c r="L1894" i="7"/>
  <c r="K1894" i="7"/>
  <c r="T1893" i="7"/>
  <c r="M1893" i="7"/>
  <c r="L1893" i="7"/>
  <c r="K1893" i="7"/>
  <c r="T1892" i="7"/>
  <c r="M1892" i="7"/>
  <c r="L1892" i="7"/>
  <c r="K1892" i="7"/>
  <c r="T1891" i="7"/>
  <c r="M1891" i="7"/>
  <c r="L1891" i="7"/>
  <c r="K1891" i="7"/>
  <c r="T1890" i="7"/>
  <c r="M1890" i="7"/>
  <c r="L1890" i="7"/>
  <c r="K1890" i="7"/>
  <c r="T1889" i="7"/>
  <c r="M1889" i="7"/>
  <c r="L1889" i="7"/>
  <c r="K1889" i="7"/>
  <c r="T1888" i="7"/>
  <c r="M1888" i="7"/>
  <c r="L1888" i="7"/>
  <c r="K1888" i="7"/>
  <c r="T1887" i="7"/>
  <c r="M1887" i="7"/>
  <c r="L1887" i="7"/>
  <c r="K1887" i="7"/>
  <c r="T1886" i="7"/>
  <c r="M1886" i="7"/>
  <c r="L1886" i="7"/>
  <c r="K1886" i="7"/>
  <c r="T1885" i="7"/>
  <c r="M1885" i="7"/>
  <c r="L1885" i="7"/>
  <c r="K1885" i="7"/>
  <c r="T1884" i="7"/>
  <c r="M1884" i="7"/>
  <c r="L1884" i="7"/>
  <c r="K1884" i="7"/>
  <c r="T1883" i="7"/>
  <c r="M1883" i="7"/>
  <c r="L1883" i="7"/>
  <c r="K1883" i="7"/>
  <c r="T1882" i="7"/>
  <c r="M1882" i="7"/>
  <c r="L1882" i="7"/>
  <c r="K1882" i="7"/>
  <c r="T1881" i="7"/>
  <c r="M1881" i="7"/>
  <c r="L1881" i="7"/>
  <c r="K1881" i="7"/>
  <c r="T1880" i="7"/>
  <c r="M1880" i="7"/>
  <c r="L1880" i="7"/>
  <c r="K1880" i="7"/>
  <c r="T1879" i="7"/>
  <c r="M1879" i="7"/>
  <c r="L1879" i="7"/>
  <c r="K1879" i="7"/>
  <c r="T1878" i="7"/>
  <c r="M1878" i="7"/>
  <c r="L1878" i="7"/>
  <c r="K1878" i="7"/>
  <c r="T1877" i="7"/>
  <c r="M1877" i="7"/>
  <c r="L1877" i="7"/>
  <c r="K1877" i="7"/>
  <c r="T1876" i="7"/>
  <c r="M1876" i="7"/>
  <c r="L1876" i="7"/>
  <c r="K1876" i="7"/>
  <c r="T1875" i="7"/>
  <c r="M1875" i="7"/>
  <c r="L1875" i="7"/>
  <c r="K1875" i="7"/>
  <c r="T1874" i="7"/>
  <c r="M1874" i="7"/>
  <c r="L1874" i="7"/>
  <c r="K1874" i="7"/>
  <c r="T1873" i="7"/>
  <c r="M1873" i="7"/>
  <c r="L1873" i="7"/>
  <c r="K1873" i="7"/>
  <c r="T1872" i="7"/>
  <c r="M1872" i="7"/>
  <c r="L1872" i="7"/>
  <c r="K1872" i="7"/>
  <c r="T1871" i="7"/>
  <c r="M1871" i="7"/>
  <c r="L1871" i="7"/>
  <c r="K1871" i="7"/>
  <c r="T1870" i="7"/>
  <c r="M1870" i="7"/>
  <c r="L1870" i="7"/>
  <c r="K1870" i="7"/>
  <c r="T1869" i="7"/>
  <c r="M1869" i="7"/>
  <c r="L1869" i="7"/>
  <c r="K1869" i="7"/>
  <c r="T1868" i="7"/>
  <c r="M1868" i="7"/>
  <c r="L1868" i="7"/>
  <c r="K1868" i="7"/>
  <c r="T1867" i="7"/>
  <c r="M1867" i="7"/>
  <c r="L1867" i="7"/>
  <c r="K1867" i="7"/>
  <c r="T1866" i="7"/>
  <c r="M1866" i="7"/>
  <c r="L1866" i="7"/>
  <c r="K1866" i="7"/>
  <c r="T1865" i="7"/>
  <c r="M1865" i="7"/>
  <c r="L1865" i="7"/>
  <c r="K1865" i="7"/>
  <c r="T1864" i="7"/>
  <c r="M1864" i="7"/>
  <c r="L1864" i="7"/>
  <c r="K1864" i="7"/>
  <c r="T1863" i="7"/>
  <c r="M1863" i="7"/>
  <c r="L1863" i="7"/>
  <c r="K1863" i="7"/>
  <c r="T1862" i="7"/>
  <c r="M1862" i="7"/>
  <c r="L1862" i="7"/>
  <c r="K1862" i="7"/>
  <c r="T1861" i="7"/>
  <c r="M1861" i="7"/>
  <c r="L1861" i="7"/>
  <c r="K1861" i="7"/>
  <c r="T1860" i="7"/>
  <c r="M1860" i="7"/>
  <c r="L1860" i="7"/>
  <c r="K1860" i="7"/>
  <c r="T1859" i="7"/>
  <c r="M1859" i="7"/>
  <c r="L1859" i="7"/>
  <c r="K1859" i="7"/>
  <c r="T1858" i="7"/>
  <c r="M1858" i="7"/>
  <c r="L1858" i="7"/>
  <c r="K1858" i="7"/>
  <c r="T1857" i="7"/>
  <c r="M1857" i="7"/>
  <c r="L1857" i="7"/>
  <c r="K1857" i="7"/>
  <c r="T1856" i="7"/>
  <c r="M1856" i="7"/>
  <c r="L1856" i="7"/>
  <c r="K1856" i="7"/>
  <c r="T1855" i="7"/>
  <c r="M1855" i="7"/>
  <c r="L1855" i="7"/>
  <c r="K1855" i="7"/>
  <c r="T1854" i="7"/>
  <c r="M1854" i="7"/>
  <c r="L1854" i="7"/>
  <c r="K1854" i="7"/>
  <c r="T1853" i="7"/>
  <c r="M1853" i="7"/>
  <c r="L1853" i="7"/>
  <c r="K1853" i="7"/>
  <c r="T1852" i="7"/>
  <c r="M1852" i="7"/>
  <c r="L1852" i="7"/>
  <c r="K1852" i="7"/>
  <c r="T1851" i="7"/>
  <c r="M1851" i="7"/>
  <c r="L1851" i="7"/>
  <c r="K1851" i="7"/>
  <c r="T1850" i="7"/>
  <c r="M1850" i="7"/>
  <c r="L1850" i="7"/>
  <c r="K1850" i="7"/>
  <c r="T1849" i="7"/>
  <c r="M1849" i="7"/>
  <c r="L1849" i="7"/>
  <c r="K1849" i="7"/>
  <c r="T1848" i="7"/>
  <c r="M1848" i="7"/>
  <c r="L1848" i="7"/>
  <c r="K1848" i="7"/>
  <c r="T1847" i="7"/>
  <c r="M1847" i="7"/>
  <c r="L1847" i="7"/>
  <c r="K1847" i="7"/>
  <c r="T1846" i="7"/>
  <c r="M1846" i="7"/>
  <c r="L1846" i="7"/>
  <c r="K1846" i="7"/>
  <c r="T1845" i="7"/>
  <c r="M1845" i="7"/>
  <c r="L1845" i="7"/>
  <c r="K1845" i="7"/>
  <c r="T1844" i="7"/>
  <c r="M1844" i="7"/>
  <c r="L1844" i="7"/>
  <c r="K1844" i="7"/>
  <c r="T1843" i="7"/>
  <c r="M1843" i="7"/>
  <c r="L1843" i="7"/>
  <c r="K1843" i="7"/>
  <c r="T1842" i="7"/>
  <c r="M1842" i="7"/>
  <c r="L1842" i="7"/>
  <c r="K1842" i="7"/>
  <c r="T1841" i="7"/>
  <c r="M1841" i="7"/>
  <c r="L1841" i="7"/>
  <c r="K1841" i="7"/>
  <c r="T1840" i="7"/>
  <c r="M1840" i="7"/>
  <c r="L1840" i="7"/>
  <c r="K1840" i="7"/>
  <c r="T1839" i="7"/>
  <c r="M1839" i="7"/>
  <c r="L1839" i="7"/>
  <c r="K1839" i="7"/>
  <c r="T1838" i="7"/>
  <c r="M1838" i="7"/>
  <c r="L1838" i="7"/>
  <c r="K1838" i="7"/>
  <c r="T1837" i="7"/>
  <c r="M1837" i="7"/>
  <c r="L1837" i="7"/>
  <c r="K1837" i="7"/>
  <c r="T1836" i="7"/>
  <c r="M1836" i="7"/>
  <c r="L1836" i="7"/>
  <c r="K1836" i="7"/>
  <c r="T1835" i="7"/>
  <c r="M1835" i="7"/>
  <c r="L1835" i="7"/>
  <c r="K1835" i="7"/>
  <c r="T1834" i="7"/>
  <c r="M1834" i="7"/>
  <c r="L1834" i="7"/>
  <c r="K1834" i="7"/>
  <c r="T1833" i="7"/>
  <c r="M1833" i="7"/>
  <c r="L1833" i="7"/>
  <c r="K1833" i="7"/>
  <c r="T1832" i="7"/>
  <c r="M1832" i="7"/>
  <c r="L1832" i="7"/>
  <c r="K1832" i="7"/>
  <c r="T1831" i="7"/>
  <c r="M1831" i="7"/>
  <c r="L1831" i="7"/>
  <c r="K1831" i="7"/>
  <c r="T1830" i="7"/>
  <c r="M1830" i="7"/>
  <c r="L1830" i="7"/>
  <c r="K1830" i="7"/>
  <c r="T1829" i="7"/>
  <c r="M1829" i="7"/>
  <c r="L1829" i="7"/>
  <c r="K1829" i="7"/>
  <c r="T1828" i="7"/>
  <c r="M1828" i="7"/>
  <c r="L1828" i="7"/>
  <c r="K1828" i="7"/>
  <c r="T1827" i="7"/>
  <c r="M1827" i="7"/>
  <c r="L1827" i="7"/>
  <c r="K1827" i="7"/>
  <c r="T1826" i="7"/>
  <c r="M1826" i="7"/>
  <c r="L1826" i="7"/>
  <c r="K1826" i="7"/>
  <c r="T1825" i="7"/>
  <c r="M1825" i="7"/>
  <c r="L1825" i="7"/>
  <c r="K1825" i="7"/>
  <c r="T1824" i="7"/>
  <c r="M1824" i="7"/>
  <c r="L1824" i="7"/>
  <c r="K1824" i="7"/>
  <c r="T1823" i="7"/>
  <c r="M1823" i="7"/>
  <c r="L1823" i="7"/>
  <c r="K1823" i="7"/>
  <c r="T1822" i="7"/>
  <c r="M1822" i="7"/>
  <c r="L1822" i="7"/>
  <c r="K1822" i="7"/>
  <c r="T1821" i="7"/>
  <c r="M1821" i="7"/>
  <c r="L1821" i="7"/>
  <c r="K1821" i="7"/>
  <c r="T1820" i="7"/>
  <c r="M1820" i="7"/>
  <c r="L1820" i="7"/>
  <c r="K1820" i="7"/>
  <c r="T1819" i="7"/>
  <c r="M1819" i="7"/>
  <c r="L1819" i="7"/>
  <c r="K1819" i="7"/>
  <c r="T1818" i="7"/>
  <c r="M1818" i="7"/>
  <c r="L1818" i="7"/>
  <c r="K1818" i="7"/>
  <c r="T1817" i="7"/>
  <c r="M1817" i="7"/>
  <c r="L1817" i="7"/>
  <c r="K1817" i="7"/>
  <c r="T1816" i="7"/>
  <c r="M1816" i="7"/>
  <c r="L1816" i="7"/>
  <c r="K1816" i="7"/>
  <c r="T1815" i="7"/>
  <c r="M1815" i="7"/>
  <c r="L1815" i="7"/>
  <c r="K1815" i="7"/>
  <c r="T1814" i="7"/>
  <c r="M1814" i="7"/>
  <c r="L1814" i="7"/>
  <c r="K1814" i="7"/>
  <c r="T1813" i="7"/>
  <c r="M1813" i="7"/>
  <c r="L1813" i="7"/>
  <c r="K1813" i="7"/>
  <c r="T1812" i="7"/>
  <c r="M1812" i="7"/>
  <c r="L1812" i="7"/>
  <c r="K1812" i="7"/>
  <c r="T1811" i="7"/>
  <c r="M1811" i="7"/>
  <c r="L1811" i="7"/>
  <c r="K1811" i="7"/>
  <c r="T1810" i="7"/>
  <c r="M1810" i="7"/>
  <c r="L1810" i="7"/>
  <c r="K1810" i="7"/>
  <c r="T1809" i="7"/>
  <c r="M1809" i="7"/>
  <c r="L1809" i="7"/>
  <c r="K1809" i="7"/>
  <c r="T1808" i="7"/>
  <c r="M1808" i="7"/>
  <c r="L1808" i="7"/>
  <c r="K1808" i="7"/>
  <c r="T1807" i="7"/>
  <c r="M1807" i="7"/>
  <c r="L1807" i="7"/>
  <c r="K1807" i="7"/>
  <c r="T1806" i="7"/>
  <c r="M1806" i="7"/>
  <c r="L1806" i="7"/>
  <c r="K1806" i="7"/>
  <c r="T1805" i="7"/>
  <c r="M1805" i="7"/>
  <c r="L1805" i="7"/>
  <c r="K1805" i="7"/>
  <c r="T1804" i="7"/>
  <c r="M1804" i="7"/>
  <c r="L1804" i="7"/>
  <c r="K1804" i="7"/>
  <c r="T1803" i="7"/>
  <c r="M1803" i="7"/>
  <c r="L1803" i="7"/>
  <c r="K1803" i="7"/>
  <c r="T1802" i="7"/>
  <c r="M1802" i="7"/>
  <c r="L1802" i="7"/>
  <c r="K1802" i="7"/>
  <c r="T1801" i="7"/>
  <c r="M1801" i="7"/>
  <c r="L1801" i="7"/>
  <c r="K1801" i="7"/>
  <c r="T1800" i="7"/>
  <c r="M1800" i="7"/>
  <c r="L1800" i="7"/>
  <c r="K1800" i="7"/>
  <c r="T1799" i="7"/>
  <c r="M1799" i="7"/>
  <c r="L1799" i="7"/>
  <c r="K1799" i="7"/>
  <c r="T1798" i="7"/>
  <c r="M1798" i="7"/>
  <c r="L1798" i="7"/>
  <c r="K1798" i="7"/>
  <c r="T1797" i="7"/>
  <c r="M1797" i="7"/>
  <c r="L1797" i="7"/>
  <c r="K1797" i="7"/>
  <c r="T1796" i="7"/>
  <c r="M1796" i="7"/>
  <c r="L1796" i="7"/>
  <c r="K1796" i="7"/>
  <c r="T1795" i="7"/>
  <c r="M1795" i="7"/>
  <c r="L1795" i="7"/>
  <c r="K1795" i="7"/>
  <c r="T1794" i="7"/>
  <c r="M1794" i="7"/>
  <c r="L1794" i="7"/>
  <c r="K1794" i="7"/>
  <c r="T1793" i="7"/>
  <c r="M1793" i="7"/>
  <c r="L1793" i="7"/>
  <c r="K1793" i="7"/>
  <c r="T1792" i="7"/>
  <c r="M1792" i="7"/>
  <c r="L1792" i="7"/>
  <c r="K1792" i="7"/>
  <c r="T1791" i="7"/>
  <c r="M1791" i="7"/>
  <c r="L1791" i="7"/>
  <c r="K1791" i="7"/>
  <c r="T1790" i="7"/>
  <c r="M1790" i="7"/>
  <c r="L1790" i="7"/>
  <c r="K1790" i="7"/>
  <c r="T1789" i="7"/>
  <c r="M1789" i="7"/>
  <c r="L1789" i="7"/>
  <c r="K1789" i="7"/>
  <c r="T1788" i="7"/>
  <c r="M1788" i="7"/>
  <c r="L1788" i="7"/>
  <c r="K1788" i="7"/>
  <c r="T1787" i="7"/>
  <c r="M1787" i="7"/>
  <c r="L1787" i="7"/>
  <c r="K1787" i="7"/>
  <c r="T1786" i="7"/>
  <c r="M1786" i="7"/>
  <c r="L1786" i="7"/>
  <c r="K1786" i="7"/>
  <c r="T1785" i="7"/>
  <c r="M1785" i="7"/>
  <c r="L1785" i="7"/>
  <c r="K1785" i="7"/>
  <c r="T1784" i="7"/>
  <c r="M1784" i="7"/>
  <c r="L1784" i="7"/>
  <c r="K1784" i="7"/>
  <c r="T1783" i="7"/>
  <c r="M1783" i="7"/>
  <c r="L1783" i="7"/>
  <c r="K1783" i="7"/>
  <c r="T1782" i="7"/>
  <c r="M1782" i="7"/>
  <c r="L1782" i="7"/>
  <c r="K1782" i="7"/>
  <c r="T1781" i="7"/>
  <c r="M1781" i="7"/>
  <c r="L1781" i="7"/>
  <c r="K1781" i="7"/>
  <c r="T1780" i="7"/>
  <c r="M1780" i="7"/>
  <c r="L1780" i="7"/>
  <c r="K1780" i="7"/>
  <c r="T1779" i="7"/>
  <c r="M1779" i="7"/>
  <c r="L1779" i="7"/>
  <c r="K1779" i="7"/>
  <c r="T1778" i="7"/>
  <c r="M1778" i="7"/>
  <c r="L1778" i="7"/>
  <c r="K1778" i="7"/>
  <c r="T1777" i="7"/>
  <c r="M1777" i="7"/>
  <c r="L1777" i="7"/>
  <c r="K1777" i="7"/>
  <c r="T1776" i="7"/>
  <c r="M1776" i="7"/>
  <c r="L1776" i="7"/>
  <c r="K1776" i="7"/>
  <c r="T1775" i="7"/>
  <c r="M1775" i="7"/>
  <c r="L1775" i="7"/>
  <c r="K1775" i="7"/>
  <c r="T1774" i="7"/>
  <c r="M1774" i="7"/>
  <c r="L1774" i="7"/>
  <c r="K1774" i="7"/>
  <c r="T1773" i="7"/>
  <c r="M1773" i="7"/>
  <c r="L1773" i="7"/>
  <c r="K1773" i="7"/>
  <c r="T1772" i="7"/>
  <c r="M1772" i="7"/>
  <c r="L1772" i="7"/>
  <c r="K1772" i="7"/>
  <c r="T1771" i="7"/>
  <c r="M1771" i="7"/>
  <c r="L1771" i="7"/>
  <c r="K1771" i="7"/>
  <c r="T1770" i="7"/>
  <c r="M1770" i="7"/>
  <c r="L1770" i="7"/>
  <c r="K1770" i="7"/>
  <c r="T1769" i="7"/>
  <c r="M1769" i="7"/>
  <c r="L1769" i="7"/>
  <c r="K1769" i="7"/>
  <c r="T1768" i="7"/>
  <c r="M1768" i="7"/>
  <c r="L1768" i="7"/>
  <c r="K1768" i="7"/>
  <c r="T1767" i="7"/>
  <c r="M1767" i="7"/>
  <c r="L1767" i="7"/>
  <c r="K1767" i="7"/>
  <c r="T1766" i="7"/>
  <c r="M1766" i="7"/>
  <c r="L1766" i="7"/>
  <c r="K1766" i="7"/>
  <c r="T1765" i="7"/>
  <c r="M1765" i="7"/>
  <c r="L1765" i="7"/>
  <c r="K1765" i="7"/>
  <c r="T1764" i="7"/>
  <c r="M1764" i="7"/>
  <c r="L1764" i="7"/>
  <c r="K1764" i="7"/>
  <c r="T1763" i="7"/>
  <c r="M1763" i="7"/>
  <c r="L1763" i="7"/>
  <c r="K1763" i="7"/>
  <c r="T1762" i="7"/>
  <c r="M1762" i="7"/>
  <c r="L1762" i="7"/>
  <c r="K1762" i="7"/>
  <c r="T1761" i="7"/>
  <c r="M1761" i="7"/>
  <c r="L1761" i="7"/>
  <c r="K1761" i="7"/>
  <c r="T1760" i="7"/>
  <c r="M1760" i="7"/>
  <c r="L1760" i="7"/>
  <c r="K1760" i="7"/>
  <c r="T1759" i="7"/>
  <c r="M1759" i="7"/>
  <c r="L1759" i="7"/>
  <c r="K1759" i="7"/>
  <c r="T1758" i="7"/>
  <c r="M1758" i="7"/>
  <c r="L1758" i="7"/>
  <c r="K1758" i="7"/>
  <c r="T1757" i="7"/>
  <c r="M1757" i="7"/>
  <c r="L1757" i="7"/>
  <c r="K1757" i="7"/>
  <c r="T1756" i="7"/>
  <c r="M1756" i="7"/>
  <c r="L1756" i="7"/>
  <c r="K1756" i="7"/>
  <c r="T1755" i="7"/>
  <c r="M1755" i="7"/>
  <c r="L1755" i="7"/>
  <c r="K1755" i="7"/>
  <c r="T1754" i="7"/>
  <c r="M1754" i="7"/>
  <c r="L1754" i="7"/>
  <c r="K1754" i="7"/>
  <c r="T1753" i="7"/>
  <c r="M1753" i="7"/>
  <c r="L1753" i="7"/>
  <c r="K1753" i="7"/>
  <c r="T1752" i="7"/>
  <c r="M1752" i="7"/>
  <c r="L1752" i="7"/>
  <c r="K1752" i="7"/>
  <c r="T1751" i="7"/>
  <c r="M1751" i="7"/>
  <c r="L1751" i="7"/>
  <c r="K1751" i="7"/>
  <c r="T1750" i="7"/>
  <c r="M1750" i="7"/>
  <c r="L1750" i="7"/>
  <c r="K1750" i="7"/>
  <c r="T1749" i="7"/>
  <c r="M1749" i="7"/>
  <c r="L1749" i="7"/>
  <c r="K1749" i="7"/>
  <c r="T1748" i="7"/>
  <c r="M1748" i="7"/>
  <c r="L1748" i="7"/>
  <c r="K1748" i="7"/>
  <c r="T1747" i="7"/>
  <c r="M1747" i="7"/>
  <c r="L1747" i="7"/>
  <c r="K1747" i="7"/>
  <c r="T1746" i="7"/>
  <c r="M1746" i="7"/>
  <c r="L1746" i="7"/>
  <c r="K1746" i="7"/>
  <c r="T1745" i="7"/>
  <c r="M1745" i="7"/>
  <c r="L1745" i="7"/>
  <c r="K1745" i="7"/>
  <c r="T1744" i="7"/>
  <c r="M1744" i="7"/>
  <c r="L1744" i="7"/>
  <c r="K1744" i="7"/>
  <c r="T1743" i="7"/>
  <c r="M1743" i="7"/>
  <c r="L1743" i="7"/>
  <c r="K1743" i="7"/>
  <c r="T1742" i="7"/>
  <c r="M1742" i="7"/>
  <c r="L1742" i="7"/>
  <c r="K1742" i="7"/>
  <c r="T1741" i="7"/>
  <c r="M1741" i="7"/>
  <c r="L1741" i="7"/>
  <c r="K1741" i="7"/>
  <c r="T1740" i="7"/>
  <c r="L1740" i="7"/>
  <c r="K1740" i="7"/>
  <c r="M1740" i="7" s="1"/>
  <c r="T1739" i="7"/>
  <c r="M1739" i="7"/>
  <c r="L1739" i="7"/>
  <c r="K1739" i="7"/>
  <c r="T1738" i="7"/>
  <c r="L1738" i="7"/>
  <c r="K1738" i="7"/>
  <c r="M1738" i="7" s="1"/>
  <c r="T1737" i="7"/>
  <c r="M1737" i="7"/>
  <c r="L1737" i="7"/>
  <c r="K1737" i="7"/>
  <c r="T1736" i="7"/>
  <c r="L1736" i="7"/>
  <c r="K1736" i="7"/>
  <c r="M1736" i="7" s="1"/>
  <c r="T1735" i="7"/>
  <c r="M1735" i="7"/>
  <c r="L1735" i="7"/>
  <c r="K1735" i="7"/>
  <c r="T1734" i="7"/>
  <c r="L1734" i="7"/>
  <c r="K1734" i="7"/>
  <c r="M1734" i="7" s="1"/>
  <c r="T1733" i="7"/>
  <c r="M1733" i="7"/>
  <c r="L1733" i="7"/>
  <c r="K1733" i="7"/>
  <c r="T1732" i="7"/>
  <c r="L1732" i="7"/>
  <c r="K1732" i="7"/>
  <c r="M1732" i="7" s="1"/>
  <c r="T1731" i="7"/>
  <c r="M1731" i="7"/>
  <c r="L1731" i="7"/>
  <c r="K1731" i="7"/>
  <c r="T1730" i="7"/>
  <c r="L1730" i="7"/>
  <c r="K1730" i="7"/>
  <c r="M1730" i="7" s="1"/>
  <c r="T1729" i="7"/>
  <c r="M1729" i="7"/>
  <c r="L1729" i="7"/>
  <c r="K1729" i="7"/>
  <c r="T1728" i="7"/>
  <c r="L1728" i="7"/>
  <c r="K1728" i="7"/>
  <c r="M1728" i="7" s="1"/>
  <c r="T1727" i="7"/>
  <c r="M1727" i="7"/>
  <c r="L1727" i="7"/>
  <c r="K1727" i="7"/>
  <c r="T1726" i="7"/>
  <c r="L1726" i="7"/>
  <c r="K1726" i="7"/>
  <c r="M1726" i="7" s="1"/>
  <c r="T1725" i="7"/>
  <c r="M1725" i="7"/>
  <c r="L1725" i="7"/>
  <c r="K1725" i="7"/>
  <c r="T1724" i="7"/>
  <c r="L1724" i="7"/>
  <c r="K1724" i="7"/>
  <c r="M1724" i="7" s="1"/>
  <c r="T1723" i="7"/>
  <c r="M1723" i="7"/>
  <c r="L1723" i="7"/>
  <c r="K1723" i="7"/>
  <c r="T1722" i="7"/>
  <c r="L1722" i="7"/>
  <c r="K1722" i="7"/>
  <c r="M1722" i="7" s="1"/>
  <c r="T1721" i="7"/>
  <c r="M1721" i="7"/>
  <c r="L1721" i="7"/>
  <c r="K1721" i="7"/>
  <c r="T1720" i="7"/>
  <c r="L1720" i="7"/>
  <c r="K1720" i="7"/>
  <c r="M1720" i="7" s="1"/>
  <c r="T1719" i="7"/>
  <c r="M1719" i="7"/>
  <c r="L1719" i="7"/>
  <c r="K1719" i="7"/>
  <c r="T1718" i="7"/>
  <c r="L1718" i="7"/>
  <c r="K1718" i="7"/>
  <c r="M1718" i="7" s="1"/>
  <c r="T1717" i="7"/>
  <c r="M1717" i="7"/>
  <c r="L1717" i="7"/>
  <c r="K1717" i="7"/>
  <c r="T1716" i="7"/>
  <c r="L1716" i="7"/>
  <c r="K1716" i="7"/>
  <c r="M1716" i="7" s="1"/>
  <c r="T1715" i="7"/>
  <c r="M1715" i="7"/>
  <c r="L1715" i="7"/>
  <c r="K1715" i="7"/>
  <c r="T1714" i="7"/>
  <c r="L1714" i="7"/>
  <c r="K1714" i="7"/>
  <c r="M1714" i="7" s="1"/>
  <c r="T1713" i="7"/>
  <c r="M1713" i="7"/>
  <c r="L1713" i="7"/>
  <c r="K1713" i="7"/>
  <c r="T1712" i="7"/>
  <c r="L1712" i="7"/>
  <c r="K1712" i="7"/>
  <c r="M1712" i="7" s="1"/>
  <c r="T1711" i="7"/>
  <c r="M1711" i="7"/>
  <c r="L1711" i="7"/>
  <c r="K1711" i="7"/>
  <c r="T1710" i="7"/>
  <c r="L1710" i="7"/>
  <c r="K1710" i="7"/>
  <c r="M1710" i="7" s="1"/>
  <c r="T1709" i="7"/>
  <c r="M1709" i="7"/>
  <c r="L1709" i="7"/>
  <c r="K1709" i="7"/>
  <c r="T1708" i="7"/>
  <c r="L1708" i="7"/>
  <c r="K1708" i="7"/>
  <c r="M1708" i="7" s="1"/>
  <c r="T1707" i="7"/>
  <c r="M1707" i="7"/>
  <c r="L1707" i="7"/>
  <c r="K1707" i="7"/>
  <c r="T1706" i="7"/>
  <c r="L1706" i="7"/>
  <c r="K1706" i="7"/>
  <c r="M1706" i="7" s="1"/>
  <c r="T1705" i="7"/>
  <c r="M1705" i="7"/>
  <c r="L1705" i="7"/>
  <c r="K1705" i="7"/>
  <c r="T1704" i="7"/>
  <c r="L1704" i="7"/>
  <c r="K1704" i="7"/>
  <c r="M1704" i="7" s="1"/>
  <c r="T1703" i="7"/>
  <c r="M1703" i="7"/>
  <c r="L1703" i="7"/>
  <c r="K1703" i="7"/>
  <c r="T1702" i="7"/>
  <c r="L1702" i="7"/>
  <c r="K1702" i="7"/>
  <c r="M1702" i="7" s="1"/>
  <c r="T1701" i="7"/>
  <c r="M1701" i="7"/>
  <c r="L1701" i="7"/>
  <c r="K1701" i="7"/>
  <c r="T1700" i="7"/>
  <c r="L1700" i="7"/>
  <c r="K1700" i="7"/>
  <c r="M1700" i="7" s="1"/>
  <c r="T1699" i="7"/>
  <c r="M1699" i="7"/>
  <c r="L1699" i="7"/>
  <c r="K1699" i="7"/>
  <c r="T1698" i="7"/>
  <c r="L1698" i="7"/>
  <c r="K1698" i="7"/>
  <c r="M1698" i="7" s="1"/>
  <c r="T1697" i="7"/>
  <c r="M1697" i="7"/>
  <c r="L1697" i="7"/>
  <c r="K1697" i="7"/>
  <c r="T1696" i="7"/>
  <c r="L1696" i="7"/>
  <c r="K1696" i="7"/>
  <c r="M1696" i="7" s="1"/>
  <c r="T1695" i="7"/>
  <c r="M1695" i="7"/>
  <c r="L1695" i="7"/>
  <c r="K1695" i="7"/>
  <c r="T1694" i="7"/>
  <c r="L1694" i="7"/>
  <c r="K1694" i="7"/>
  <c r="M1694" i="7" s="1"/>
  <c r="T1693" i="7"/>
  <c r="M1693" i="7"/>
  <c r="L1693" i="7"/>
  <c r="K1693" i="7"/>
  <c r="T1692" i="7"/>
  <c r="L1692" i="7"/>
  <c r="K1692" i="7"/>
  <c r="M1692" i="7" s="1"/>
  <c r="T1691" i="7"/>
  <c r="M1691" i="7"/>
  <c r="L1691" i="7"/>
  <c r="K1691" i="7"/>
  <c r="T1690" i="7"/>
  <c r="L1690" i="7"/>
  <c r="K1690" i="7"/>
  <c r="M1690" i="7" s="1"/>
  <c r="T1689" i="7"/>
  <c r="M1689" i="7"/>
  <c r="L1689" i="7"/>
  <c r="K1689" i="7"/>
  <c r="T1688" i="7"/>
  <c r="L1688" i="7"/>
  <c r="K1688" i="7"/>
  <c r="M1688" i="7" s="1"/>
  <c r="T1687" i="7"/>
  <c r="M1687" i="7"/>
  <c r="L1687" i="7"/>
  <c r="K1687" i="7"/>
  <c r="T1686" i="7"/>
  <c r="L1686" i="7"/>
  <c r="K1686" i="7"/>
  <c r="M1686" i="7" s="1"/>
  <c r="T1685" i="7"/>
  <c r="M1685" i="7"/>
  <c r="L1685" i="7"/>
  <c r="K1685" i="7"/>
  <c r="T1684" i="7"/>
  <c r="L1684" i="7"/>
  <c r="K1684" i="7"/>
  <c r="M1684" i="7" s="1"/>
  <c r="T1683" i="7"/>
  <c r="M1683" i="7"/>
  <c r="L1683" i="7"/>
  <c r="K1683" i="7"/>
  <c r="T1682" i="7"/>
  <c r="L1682" i="7"/>
  <c r="K1682" i="7"/>
  <c r="M1682" i="7" s="1"/>
  <c r="T1681" i="7"/>
  <c r="M1681" i="7"/>
  <c r="L1681" i="7"/>
  <c r="K1681" i="7"/>
  <c r="T1680" i="7"/>
  <c r="L1680" i="7"/>
  <c r="K1680" i="7"/>
  <c r="M1680" i="7" s="1"/>
  <c r="T1679" i="7"/>
  <c r="L1679" i="7"/>
  <c r="K1679" i="7"/>
  <c r="M1679" i="7" s="1"/>
  <c r="T1678" i="7"/>
  <c r="M1678" i="7"/>
  <c r="L1678" i="7"/>
  <c r="K1678" i="7"/>
  <c r="T1677" i="7"/>
  <c r="L1677" i="7"/>
  <c r="K1677" i="7"/>
  <c r="M1677" i="7" s="1"/>
  <c r="T1676" i="7"/>
  <c r="L1676" i="7"/>
  <c r="K1676" i="7"/>
  <c r="M1676" i="7" s="1"/>
  <c r="T1675" i="7"/>
  <c r="L1675" i="7"/>
  <c r="K1675" i="7"/>
  <c r="M1675" i="7" s="1"/>
  <c r="T1674" i="7"/>
  <c r="M1674" i="7"/>
  <c r="L1674" i="7"/>
  <c r="K1674" i="7"/>
  <c r="T1673" i="7"/>
  <c r="L1673" i="7"/>
  <c r="K1673" i="7"/>
  <c r="M1673" i="7" s="1"/>
  <c r="T1672" i="7"/>
  <c r="M1672" i="7"/>
  <c r="L1672" i="7"/>
  <c r="K1672" i="7"/>
  <c r="T1671" i="7"/>
  <c r="L1671" i="7"/>
  <c r="K1671" i="7"/>
  <c r="M1671" i="7" s="1"/>
  <c r="T1670" i="7"/>
  <c r="L1670" i="7"/>
  <c r="K1670" i="7"/>
  <c r="M1670" i="7" s="1"/>
  <c r="T1669" i="7"/>
  <c r="L1669" i="7"/>
  <c r="K1669" i="7"/>
  <c r="M1669" i="7" s="1"/>
  <c r="T1668" i="7"/>
  <c r="M1668" i="7"/>
  <c r="L1668" i="7"/>
  <c r="K1668" i="7"/>
  <c r="T1667" i="7"/>
  <c r="L1667" i="7"/>
  <c r="K1667" i="7"/>
  <c r="M1667" i="7" s="1"/>
  <c r="T1666" i="7"/>
  <c r="L1666" i="7"/>
  <c r="K1666" i="7"/>
  <c r="M1666" i="7" s="1"/>
  <c r="T1665" i="7"/>
  <c r="L1665" i="7"/>
  <c r="K1665" i="7"/>
  <c r="M1665" i="7" s="1"/>
  <c r="T1664" i="7"/>
  <c r="L1664" i="7"/>
  <c r="K1664" i="7"/>
  <c r="M1664" i="7" s="1"/>
  <c r="T1663" i="7"/>
  <c r="L1663" i="7"/>
  <c r="K1663" i="7"/>
  <c r="M1663" i="7" s="1"/>
  <c r="T1662" i="7"/>
  <c r="M1662" i="7"/>
  <c r="L1662" i="7"/>
  <c r="K1662" i="7"/>
  <c r="T1661" i="7"/>
  <c r="L1661" i="7"/>
  <c r="K1661" i="7"/>
  <c r="M1661" i="7" s="1"/>
  <c r="T1660" i="7"/>
  <c r="L1660" i="7"/>
  <c r="K1660" i="7"/>
  <c r="M1660" i="7" s="1"/>
  <c r="T1659" i="7"/>
  <c r="L1659" i="7"/>
  <c r="K1659" i="7"/>
  <c r="M1659" i="7" s="1"/>
  <c r="T1658" i="7"/>
  <c r="M1658" i="7"/>
  <c r="L1658" i="7"/>
  <c r="K1658" i="7"/>
  <c r="T1657" i="7"/>
  <c r="L1657" i="7"/>
  <c r="K1657" i="7"/>
  <c r="M1657" i="7" s="1"/>
  <c r="T1656" i="7"/>
  <c r="M1656" i="7"/>
  <c r="L1656" i="7"/>
  <c r="K1656" i="7"/>
  <c r="T1655" i="7"/>
  <c r="L1655" i="7"/>
  <c r="K1655" i="7"/>
  <c r="M1655" i="7" s="1"/>
  <c r="T1654" i="7"/>
  <c r="L1654" i="7"/>
  <c r="K1654" i="7"/>
  <c r="M1654" i="7" s="1"/>
  <c r="T1653" i="7"/>
  <c r="L1653" i="7"/>
  <c r="K1653" i="7"/>
  <c r="M1653" i="7" s="1"/>
  <c r="T1652" i="7"/>
  <c r="M1652" i="7"/>
  <c r="L1652" i="7"/>
  <c r="K1652" i="7"/>
  <c r="T1651" i="7"/>
  <c r="L1651" i="7"/>
  <c r="K1651" i="7"/>
  <c r="M1651" i="7" s="1"/>
  <c r="T1650" i="7"/>
  <c r="L1650" i="7"/>
  <c r="K1650" i="7"/>
  <c r="M1650" i="7" s="1"/>
  <c r="T1649" i="7"/>
  <c r="L1649" i="7"/>
  <c r="K1649" i="7"/>
  <c r="M1649" i="7" s="1"/>
  <c r="T1648" i="7"/>
  <c r="L1648" i="7"/>
  <c r="K1648" i="7"/>
  <c r="M1648" i="7" s="1"/>
  <c r="T1647" i="7"/>
  <c r="L1647" i="7"/>
  <c r="K1647" i="7"/>
  <c r="M1647" i="7" s="1"/>
  <c r="T1646" i="7"/>
  <c r="M1646" i="7"/>
  <c r="L1646" i="7"/>
  <c r="K1646" i="7"/>
  <c r="T1645" i="7"/>
  <c r="L1645" i="7"/>
  <c r="K1645" i="7"/>
  <c r="M1645" i="7" s="1"/>
  <c r="T1644" i="7"/>
  <c r="L1644" i="7"/>
  <c r="K1644" i="7"/>
  <c r="M1644" i="7" s="1"/>
  <c r="T1643" i="7"/>
  <c r="L1643" i="7"/>
  <c r="K1643" i="7"/>
  <c r="M1643" i="7" s="1"/>
  <c r="T1642" i="7"/>
  <c r="M1642" i="7"/>
  <c r="L1642" i="7"/>
  <c r="K1642" i="7"/>
  <c r="T1641" i="7"/>
  <c r="L1641" i="7"/>
  <c r="K1641" i="7"/>
  <c r="M1641" i="7" s="1"/>
  <c r="T1640" i="7"/>
  <c r="M1640" i="7"/>
  <c r="L1640" i="7"/>
  <c r="K1640" i="7"/>
  <c r="T1639" i="7"/>
  <c r="L1639" i="7"/>
  <c r="K1639" i="7"/>
  <c r="M1639" i="7" s="1"/>
  <c r="T1638" i="7"/>
  <c r="L1638" i="7"/>
  <c r="K1638" i="7"/>
  <c r="M1638" i="7" s="1"/>
  <c r="T1637" i="7"/>
  <c r="L1637" i="7"/>
  <c r="K1637" i="7"/>
  <c r="M1637" i="7" s="1"/>
  <c r="T1636" i="7"/>
  <c r="M1636" i="7"/>
  <c r="L1636" i="7"/>
  <c r="K1636" i="7"/>
  <c r="T1635" i="7"/>
  <c r="L1635" i="7"/>
  <c r="K1635" i="7"/>
  <c r="M1635" i="7" s="1"/>
  <c r="T1634" i="7"/>
  <c r="L1634" i="7"/>
  <c r="K1634" i="7"/>
  <c r="M1634" i="7" s="1"/>
  <c r="T1633" i="7"/>
  <c r="L1633" i="7"/>
  <c r="K1633" i="7"/>
  <c r="M1633" i="7" s="1"/>
  <c r="T1632" i="7"/>
  <c r="L1632" i="7"/>
  <c r="K1632" i="7"/>
  <c r="M1632" i="7" s="1"/>
  <c r="T1631" i="7"/>
  <c r="L1631" i="7"/>
  <c r="K1631" i="7"/>
  <c r="M1631" i="7" s="1"/>
  <c r="T1630" i="7"/>
  <c r="M1630" i="7"/>
  <c r="L1630" i="7"/>
  <c r="K1630" i="7"/>
  <c r="T1629" i="7"/>
  <c r="L1629" i="7"/>
  <c r="K1629" i="7"/>
  <c r="M1629" i="7" s="1"/>
  <c r="T1628" i="7"/>
  <c r="L1628" i="7"/>
  <c r="K1628" i="7"/>
  <c r="M1628" i="7" s="1"/>
  <c r="T1627" i="7"/>
  <c r="L1627" i="7"/>
  <c r="K1627" i="7"/>
  <c r="M1627" i="7" s="1"/>
  <c r="T1626" i="7"/>
  <c r="M1626" i="7"/>
  <c r="L1626" i="7"/>
  <c r="K1626" i="7"/>
  <c r="T1625" i="7"/>
  <c r="L1625" i="7"/>
  <c r="K1625" i="7"/>
  <c r="M1625" i="7" s="1"/>
  <c r="T1624" i="7"/>
  <c r="M1624" i="7"/>
  <c r="L1624" i="7"/>
  <c r="K1624" i="7"/>
  <c r="T1623" i="7"/>
  <c r="L1623" i="7"/>
  <c r="K1623" i="7"/>
  <c r="M1623" i="7" s="1"/>
  <c r="T1622" i="7"/>
  <c r="L1622" i="7"/>
  <c r="K1622" i="7"/>
  <c r="M1622" i="7" s="1"/>
  <c r="T1621" i="7"/>
  <c r="L1621" i="7"/>
  <c r="K1621" i="7"/>
  <c r="M1621" i="7" s="1"/>
  <c r="T1620" i="7"/>
  <c r="M1620" i="7"/>
  <c r="L1620" i="7"/>
  <c r="K1620" i="7"/>
  <c r="T1619" i="7"/>
  <c r="L1619" i="7"/>
  <c r="K1619" i="7"/>
  <c r="M1619" i="7" s="1"/>
  <c r="T1618" i="7"/>
  <c r="L1618" i="7"/>
  <c r="K1618" i="7"/>
  <c r="M1618" i="7" s="1"/>
  <c r="T1617" i="7"/>
  <c r="L1617" i="7"/>
  <c r="K1617" i="7"/>
  <c r="M1617" i="7" s="1"/>
  <c r="T1616" i="7"/>
  <c r="L1616" i="7"/>
  <c r="K1616" i="7"/>
  <c r="M1616" i="7" s="1"/>
  <c r="T1615" i="7"/>
  <c r="L1615" i="7"/>
  <c r="K1615" i="7"/>
  <c r="M1615" i="7" s="1"/>
  <c r="T1614" i="7"/>
  <c r="M1614" i="7"/>
  <c r="L1614" i="7"/>
  <c r="K1614" i="7"/>
  <c r="T1613" i="7"/>
  <c r="L1613" i="7"/>
  <c r="K1613" i="7"/>
  <c r="M1613" i="7" s="1"/>
  <c r="T1612" i="7"/>
  <c r="L1612" i="7"/>
  <c r="K1612" i="7"/>
  <c r="M1612" i="7" s="1"/>
  <c r="T1611" i="7"/>
  <c r="L1611" i="7"/>
  <c r="K1611" i="7"/>
  <c r="M1611" i="7" s="1"/>
  <c r="T1610" i="7"/>
  <c r="M1610" i="7"/>
  <c r="L1610" i="7"/>
  <c r="K1610" i="7"/>
  <c r="T1609" i="7"/>
  <c r="L1609" i="7"/>
  <c r="K1609" i="7"/>
  <c r="M1609" i="7" s="1"/>
  <c r="T1608" i="7"/>
  <c r="M1608" i="7"/>
  <c r="L1608" i="7"/>
  <c r="K1608" i="7"/>
  <c r="T1607" i="7"/>
  <c r="L1607" i="7"/>
  <c r="K1607" i="7"/>
  <c r="M1607" i="7" s="1"/>
  <c r="T1606" i="7"/>
  <c r="L1606" i="7"/>
  <c r="K1606" i="7"/>
  <c r="M1606" i="7" s="1"/>
  <c r="T1605" i="7"/>
  <c r="L1605" i="7"/>
  <c r="K1605" i="7"/>
  <c r="M1605" i="7" s="1"/>
  <c r="T1604" i="7"/>
  <c r="M1604" i="7"/>
  <c r="L1604" i="7"/>
  <c r="K1604" i="7"/>
  <c r="T1603" i="7"/>
  <c r="L1603" i="7"/>
  <c r="K1603" i="7"/>
  <c r="M1603" i="7" s="1"/>
  <c r="T1602" i="7"/>
  <c r="L1602" i="7"/>
  <c r="K1602" i="7"/>
  <c r="M1602" i="7" s="1"/>
  <c r="T1601" i="7"/>
  <c r="L1601" i="7"/>
  <c r="K1601" i="7"/>
  <c r="M1601" i="7" s="1"/>
  <c r="T1600" i="7"/>
  <c r="L1600" i="7"/>
  <c r="K1600" i="7"/>
  <c r="M1600" i="7" s="1"/>
  <c r="T1599" i="7"/>
  <c r="L1599" i="7"/>
  <c r="K1599" i="7"/>
  <c r="M1599" i="7" s="1"/>
  <c r="T1598" i="7"/>
  <c r="M1598" i="7"/>
  <c r="L1598" i="7"/>
  <c r="K1598" i="7"/>
  <c r="T1597" i="7"/>
  <c r="L1597" i="7"/>
  <c r="K1597" i="7"/>
  <c r="M1597" i="7" s="1"/>
  <c r="T1596" i="7"/>
  <c r="L1596" i="7"/>
  <c r="K1596" i="7"/>
  <c r="M1596" i="7" s="1"/>
  <c r="T1595" i="7"/>
  <c r="L1595" i="7"/>
  <c r="K1595" i="7"/>
  <c r="M1595" i="7" s="1"/>
  <c r="T1594" i="7"/>
  <c r="M1594" i="7"/>
  <c r="L1594" i="7"/>
  <c r="K1594" i="7"/>
  <c r="T1593" i="7"/>
  <c r="L1593" i="7"/>
  <c r="K1593" i="7"/>
  <c r="M1593" i="7" s="1"/>
  <c r="T1592" i="7"/>
  <c r="M1592" i="7"/>
  <c r="L1592" i="7"/>
  <c r="K1592" i="7"/>
  <c r="T1591" i="7"/>
  <c r="L1591" i="7"/>
  <c r="K1591" i="7"/>
  <c r="M1591" i="7" s="1"/>
  <c r="T1590" i="7"/>
  <c r="L1590" i="7"/>
  <c r="K1590" i="7"/>
  <c r="M1590" i="7" s="1"/>
  <c r="T1589" i="7"/>
  <c r="L1589" i="7"/>
  <c r="K1589" i="7"/>
  <c r="M1589" i="7" s="1"/>
  <c r="T1588" i="7"/>
  <c r="M1588" i="7"/>
  <c r="L1588" i="7"/>
  <c r="K1588" i="7"/>
  <c r="T1587" i="7"/>
  <c r="L1587" i="7"/>
  <c r="K1587" i="7"/>
  <c r="M1587" i="7" s="1"/>
  <c r="T1586" i="7"/>
  <c r="L1586" i="7"/>
  <c r="K1586" i="7"/>
  <c r="M1586" i="7" s="1"/>
  <c r="T1585" i="7"/>
  <c r="L1585" i="7"/>
  <c r="K1585" i="7"/>
  <c r="M1585" i="7" s="1"/>
  <c r="T1584" i="7"/>
  <c r="L1584" i="7"/>
  <c r="K1584" i="7"/>
  <c r="M1584" i="7" s="1"/>
  <c r="T1583" i="7"/>
  <c r="L1583" i="7"/>
  <c r="K1583" i="7"/>
  <c r="M1583" i="7" s="1"/>
  <c r="T1582" i="7"/>
  <c r="M1582" i="7"/>
  <c r="L1582" i="7"/>
  <c r="K1582" i="7"/>
  <c r="T1581" i="7"/>
  <c r="L1581" i="7"/>
  <c r="K1581" i="7"/>
  <c r="M1581" i="7" s="1"/>
  <c r="T1580" i="7"/>
  <c r="L1580" i="7"/>
  <c r="K1580" i="7"/>
  <c r="M1580" i="7" s="1"/>
  <c r="T1579" i="7"/>
  <c r="L1579" i="7"/>
  <c r="K1579" i="7"/>
  <c r="M1579" i="7" s="1"/>
  <c r="T1578" i="7"/>
  <c r="M1578" i="7"/>
  <c r="L1578" i="7"/>
  <c r="K1578" i="7"/>
  <c r="T1577" i="7"/>
  <c r="L1577" i="7"/>
  <c r="K1577" i="7"/>
  <c r="M1577" i="7" s="1"/>
  <c r="T1576" i="7"/>
  <c r="M1576" i="7"/>
  <c r="L1576" i="7"/>
  <c r="K1576" i="7"/>
  <c r="T1575" i="7"/>
  <c r="L1575" i="7"/>
  <c r="K1575" i="7"/>
  <c r="M1575" i="7" s="1"/>
  <c r="T1574" i="7"/>
  <c r="L1574" i="7"/>
  <c r="K1574" i="7"/>
  <c r="M1574" i="7" s="1"/>
  <c r="T1573" i="7"/>
  <c r="L1573" i="7"/>
  <c r="K1573" i="7"/>
  <c r="M1573" i="7" s="1"/>
  <c r="T1572" i="7"/>
  <c r="M1572" i="7"/>
  <c r="L1572" i="7"/>
  <c r="K1572" i="7"/>
  <c r="T1571" i="7"/>
  <c r="L1571" i="7"/>
  <c r="K1571" i="7"/>
  <c r="M1571" i="7" s="1"/>
  <c r="T1570" i="7"/>
  <c r="L1570" i="7"/>
  <c r="K1570" i="7"/>
  <c r="M1570" i="7" s="1"/>
  <c r="T1569" i="7"/>
  <c r="L1569" i="7"/>
  <c r="K1569" i="7"/>
  <c r="M1569" i="7" s="1"/>
  <c r="T1568" i="7"/>
  <c r="L1568" i="7"/>
  <c r="K1568" i="7"/>
  <c r="M1568" i="7" s="1"/>
  <c r="T1567" i="7"/>
  <c r="L1567" i="7"/>
  <c r="K1567" i="7"/>
  <c r="M1567" i="7" s="1"/>
  <c r="T1566" i="7"/>
  <c r="M1566" i="7"/>
  <c r="L1566" i="7"/>
  <c r="K1566" i="7"/>
  <c r="T1565" i="7"/>
  <c r="L1565" i="7"/>
  <c r="K1565" i="7"/>
  <c r="M1565" i="7" s="1"/>
  <c r="T1564" i="7"/>
  <c r="L1564" i="7"/>
  <c r="K1564" i="7"/>
  <c r="M1564" i="7" s="1"/>
  <c r="T1563" i="7"/>
  <c r="L1563" i="7"/>
  <c r="K1563" i="7"/>
  <c r="M1563" i="7" s="1"/>
  <c r="T1562" i="7"/>
  <c r="M1562" i="7"/>
  <c r="L1562" i="7"/>
  <c r="K1562" i="7"/>
  <c r="T1561" i="7"/>
  <c r="L1561" i="7"/>
  <c r="K1561" i="7"/>
  <c r="M1561" i="7" s="1"/>
  <c r="T1560" i="7"/>
  <c r="M1560" i="7"/>
  <c r="L1560" i="7"/>
  <c r="K1560" i="7"/>
  <c r="T1559" i="7"/>
  <c r="L1559" i="7"/>
  <c r="K1559" i="7"/>
  <c r="M1559" i="7" s="1"/>
  <c r="T1558" i="7"/>
  <c r="L1558" i="7"/>
  <c r="K1558" i="7"/>
  <c r="M1558" i="7" s="1"/>
  <c r="T1557" i="7"/>
  <c r="L1557" i="7"/>
  <c r="K1557" i="7"/>
  <c r="M1557" i="7" s="1"/>
  <c r="T1556" i="7"/>
  <c r="M1556" i="7"/>
  <c r="L1556" i="7"/>
  <c r="K1556" i="7"/>
  <c r="T1555" i="7"/>
  <c r="L1555" i="7"/>
  <c r="K1555" i="7"/>
  <c r="M1555" i="7" s="1"/>
  <c r="T1554" i="7"/>
  <c r="L1554" i="7"/>
  <c r="K1554" i="7"/>
  <c r="M1554" i="7" s="1"/>
  <c r="T1553" i="7"/>
  <c r="L1553" i="7"/>
  <c r="K1553" i="7"/>
  <c r="M1553" i="7" s="1"/>
  <c r="T1552" i="7"/>
  <c r="L1552" i="7"/>
  <c r="K1552" i="7"/>
  <c r="M1552" i="7" s="1"/>
  <c r="T1551" i="7"/>
  <c r="L1551" i="7"/>
  <c r="K1551" i="7"/>
  <c r="M1551" i="7" s="1"/>
  <c r="T1550" i="7"/>
  <c r="M1550" i="7"/>
  <c r="L1550" i="7"/>
  <c r="K1550" i="7"/>
  <c r="T1549" i="7"/>
  <c r="L1549" i="7"/>
  <c r="K1549" i="7"/>
  <c r="M1549" i="7" s="1"/>
  <c r="T1548" i="7"/>
  <c r="L1548" i="7"/>
  <c r="K1548" i="7"/>
  <c r="M1548" i="7" s="1"/>
  <c r="T1547" i="7"/>
  <c r="L1547" i="7"/>
  <c r="K1547" i="7"/>
  <c r="M1547" i="7" s="1"/>
  <c r="T1546" i="7"/>
  <c r="M1546" i="7"/>
  <c r="L1546" i="7"/>
  <c r="K1546" i="7"/>
  <c r="T1545" i="7"/>
  <c r="L1545" i="7"/>
  <c r="K1545" i="7"/>
  <c r="M1545" i="7" s="1"/>
  <c r="T1544" i="7"/>
  <c r="M1544" i="7"/>
  <c r="L1544" i="7"/>
  <c r="K1544" i="7"/>
  <c r="T1543" i="7"/>
  <c r="L1543" i="7"/>
  <c r="K1543" i="7"/>
  <c r="M1543" i="7" s="1"/>
  <c r="T1542" i="7"/>
  <c r="L1542" i="7"/>
  <c r="K1542" i="7"/>
  <c r="M1542" i="7" s="1"/>
  <c r="T1541" i="7"/>
  <c r="L1541" i="7"/>
  <c r="K1541" i="7"/>
  <c r="M1541" i="7" s="1"/>
  <c r="T1540" i="7"/>
  <c r="M1540" i="7"/>
  <c r="L1540" i="7"/>
  <c r="K1540" i="7"/>
  <c r="T1539" i="7"/>
  <c r="L1539" i="7"/>
  <c r="K1539" i="7"/>
  <c r="M1539" i="7" s="1"/>
  <c r="T1538" i="7"/>
  <c r="L1538" i="7"/>
  <c r="K1538" i="7"/>
  <c r="M1538" i="7" s="1"/>
  <c r="T1537" i="7"/>
  <c r="L1537" i="7"/>
  <c r="K1537" i="7"/>
  <c r="M1537" i="7" s="1"/>
  <c r="T1536" i="7"/>
  <c r="L1536" i="7"/>
  <c r="K1536" i="7"/>
  <c r="M1536" i="7" s="1"/>
  <c r="T1535" i="7"/>
  <c r="L1535" i="7"/>
  <c r="K1535" i="7"/>
  <c r="M1535" i="7" s="1"/>
  <c r="T1534" i="7"/>
  <c r="M1534" i="7"/>
  <c r="L1534" i="7"/>
  <c r="K1534" i="7"/>
  <c r="T1533" i="7"/>
  <c r="L1533" i="7"/>
  <c r="K1533" i="7"/>
  <c r="M1533" i="7" s="1"/>
  <c r="T1532" i="7"/>
  <c r="L1532" i="7"/>
  <c r="K1532" i="7"/>
  <c r="M1532" i="7" s="1"/>
  <c r="T1531" i="7"/>
  <c r="L1531" i="7"/>
  <c r="K1531" i="7"/>
  <c r="M1531" i="7" s="1"/>
  <c r="T1530" i="7"/>
  <c r="M1530" i="7"/>
  <c r="L1530" i="7"/>
  <c r="K1530" i="7"/>
  <c r="T1529" i="7"/>
  <c r="L1529" i="7"/>
  <c r="K1529" i="7"/>
  <c r="M1529" i="7" s="1"/>
  <c r="T1528" i="7"/>
  <c r="M1528" i="7"/>
  <c r="L1528" i="7"/>
  <c r="K1528" i="7"/>
  <c r="T1527" i="7"/>
  <c r="L1527" i="7"/>
  <c r="K1527" i="7"/>
  <c r="M1527" i="7" s="1"/>
  <c r="T1526" i="7"/>
  <c r="L1526" i="7"/>
  <c r="K1526" i="7"/>
  <c r="M1526" i="7" s="1"/>
  <c r="T1525" i="7"/>
  <c r="L1525" i="7"/>
  <c r="K1525" i="7"/>
  <c r="M1525" i="7" s="1"/>
  <c r="T1524" i="7"/>
  <c r="M1524" i="7"/>
  <c r="L1524" i="7"/>
  <c r="K1524" i="7"/>
  <c r="T1523" i="7"/>
  <c r="L1523" i="7"/>
  <c r="K1523" i="7"/>
  <c r="M1523" i="7" s="1"/>
  <c r="T1522" i="7"/>
  <c r="L1522" i="7"/>
  <c r="K1522" i="7"/>
  <c r="M1522" i="7" s="1"/>
  <c r="T1521" i="7"/>
  <c r="L1521" i="7"/>
  <c r="K1521" i="7"/>
  <c r="M1521" i="7" s="1"/>
  <c r="T1520" i="7"/>
  <c r="L1520" i="7"/>
  <c r="K1520" i="7"/>
  <c r="M1520" i="7" s="1"/>
  <c r="T1519" i="7"/>
  <c r="L1519" i="7"/>
  <c r="K1519" i="7"/>
  <c r="M1519" i="7" s="1"/>
  <c r="T1518" i="7"/>
  <c r="M1518" i="7"/>
  <c r="L1518" i="7"/>
  <c r="K1518" i="7"/>
  <c r="T1517" i="7"/>
  <c r="L1517" i="7"/>
  <c r="K1517" i="7"/>
  <c r="M1517" i="7" s="1"/>
  <c r="T1516" i="7"/>
  <c r="L1516" i="7"/>
  <c r="K1516" i="7"/>
  <c r="M1516" i="7" s="1"/>
  <c r="T1515" i="7"/>
  <c r="L1515" i="7"/>
  <c r="K1515" i="7"/>
  <c r="M1515" i="7" s="1"/>
  <c r="T1514" i="7"/>
  <c r="M1514" i="7"/>
  <c r="L1514" i="7"/>
  <c r="K1514" i="7"/>
  <c r="T1513" i="7"/>
  <c r="L1513" i="7"/>
  <c r="K1513" i="7"/>
  <c r="M1513" i="7" s="1"/>
  <c r="T1512" i="7"/>
  <c r="M1512" i="7"/>
  <c r="L1512" i="7"/>
  <c r="K1512" i="7"/>
  <c r="T1511" i="7"/>
  <c r="L1511" i="7"/>
  <c r="K1511" i="7"/>
  <c r="M1511" i="7" s="1"/>
  <c r="T1510" i="7"/>
  <c r="L1510" i="7"/>
  <c r="K1510" i="7"/>
  <c r="M1510" i="7" s="1"/>
  <c r="T1509" i="7"/>
  <c r="M1509" i="7"/>
  <c r="L1509" i="7"/>
  <c r="K1509" i="7"/>
  <c r="T1508" i="7"/>
  <c r="L1508" i="7"/>
  <c r="K1508" i="7"/>
  <c r="M1508" i="7" s="1"/>
  <c r="T1507" i="7"/>
  <c r="M1507" i="7"/>
  <c r="L1507" i="7"/>
  <c r="K1507" i="7"/>
  <c r="T1506" i="7"/>
  <c r="L1506" i="7"/>
  <c r="K1506" i="7"/>
  <c r="M1506" i="7" s="1"/>
  <c r="T1505" i="7"/>
  <c r="M1505" i="7"/>
  <c r="L1505" i="7"/>
  <c r="K1505" i="7"/>
  <c r="T1504" i="7"/>
  <c r="L1504" i="7"/>
  <c r="K1504" i="7"/>
  <c r="M1504" i="7" s="1"/>
  <c r="T1503" i="7"/>
  <c r="M1503" i="7"/>
  <c r="L1503" i="7"/>
  <c r="K1503" i="7"/>
  <c r="T1502" i="7"/>
  <c r="L1502" i="7"/>
  <c r="K1502" i="7"/>
  <c r="M1502" i="7" s="1"/>
  <c r="T1501" i="7"/>
  <c r="M1501" i="7"/>
  <c r="L1501" i="7"/>
  <c r="K1501" i="7"/>
  <c r="T1500" i="7"/>
  <c r="L1500" i="7"/>
  <c r="K1500" i="7"/>
  <c r="M1500" i="7" s="1"/>
  <c r="T1499" i="7"/>
  <c r="M1499" i="7"/>
  <c r="L1499" i="7"/>
  <c r="K1499" i="7"/>
  <c r="T1498" i="7"/>
  <c r="L1498" i="7"/>
  <c r="K1498" i="7"/>
  <c r="M1498" i="7" s="1"/>
  <c r="T1497" i="7"/>
  <c r="M1497" i="7"/>
  <c r="L1497" i="7"/>
  <c r="K1497" i="7"/>
  <c r="T1496" i="7"/>
  <c r="L1496" i="7"/>
  <c r="K1496" i="7"/>
  <c r="M1496" i="7" s="1"/>
  <c r="T1495" i="7"/>
  <c r="M1495" i="7"/>
  <c r="L1495" i="7"/>
  <c r="K1495" i="7"/>
  <c r="T1494" i="7"/>
  <c r="L1494" i="7"/>
  <c r="K1494" i="7"/>
  <c r="M1494" i="7" s="1"/>
  <c r="T1493" i="7"/>
  <c r="M1493" i="7"/>
  <c r="L1493" i="7"/>
  <c r="K1493" i="7"/>
  <c r="T1492" i="7"/>
  <c r="L1492" i="7"/>
  <c r="K1492" i="7"/>
  <c r="M1492" i="7" s="1"/>
  <c r="T1491" i="7"/>
  <c r="M1491" i="7"/>
  <c r="L1491" i="7"/>
  <c r="K1491" i="7"/>
  <c r="T1490" i="7"/>
  <c r="L1490" i="7"/>
  <c r="K1490" i="7"/>
  <c r="M1490" i="7" s="1"/>
  <c r="T1489" i="7"/>
  <c r="M1489" i="7"/>
  <c r="L1489" i="7"/>
  <c r="K1489" i="7"/>
  <c r="T1488" i="7"/>
  <c r="L1488" i="7"/>
  <c r="K1488" i="7"/>
  <c r="M1488" i="7" s="1"/>
  <c r="T1487" i="7"/>
  <c r="M1487" i="7"/>
  <c r="L1487" i="7"/>
  <c r="K1487" i="7"/>
  <c r="T1486" i="7"/>
  <c r="L1486" i="7"/>
  <c r="K1486" i="7"/>
  <c r="M1486" i="7" s="1"/>
  <c r="T1485" i="7"/>
  <c r="M1485" i="7"/>
  <c r="L1485" i="7"/>
  <c r="K1485" i="7"/>
  <c r="T1484" i="7"/>
  <c r="L1484" i="7"/>
  <c r="K1484" i="7"/>
  <c r="M1484" i="7" s="1"/>
  <c r="T1483" i="7"/>
  <c r="M1483" i="7"/>
  <c r="L1483" i="7"/>
  <c r="K1483" i="7"/>
  <c r="T1482" i="7"/>
  <c r="L1482" i="7"/>
  <c r="K1482" i="7"/>
  <c r="M1482" i="7" s="1"/>
  <c r="T1481" i="7"/>
  <c r="M1481" i="7"/>
  <c r="L1481" i="7"/>
  <c r="K1481" i="7"/>
  <c r="T1480" i="7"/>
  <c r="L1480" i="7"/>
  <c r="K1480" i="7"/>
  <c r="M1480" i="7" s="1"/>
  <c r="T1479" i="7"/>
  <c r="M1479" i="7"/>
  <c r="L1479" i="7"/>
  <c r="K1479" i="7"/>
  <c r="T1478" i="7"/>
  <c r="L1478" i="7"/>
  <c r="K1478" i="7"/>
  <c r="M1478" i="7" s="1"/>
  <c r="T1477" i="7"/>
  <c r="M1477" i="7"/>
  <c r="L1477" i="7"/>
  <c r="K1477" i="7"/>
  <c r="T1476" i="7"/>
  <c r="L1476" i="7"/>
  <c r="K1476" i="7"/>
  <c r="M1476" i="7" s="1"/>
  <c r="T1475" i="7"/>
  <c r="M1475" i="7"/>
  <c r="L1475" i="7"/>
  <c r="K1475" i="7"/>
  <c r="T1474" i="7"/>
  <c r="L1474" i="7"/>
  <c r="K1474" i="7"/>
  <c r="M1474" i="7" s="1"/>
  <c r="T1473" i="7"/>
  <c r="M1473" i="7"/>
  <c r="L1473" i="7"/>
  <c r="K1473" i="7"/>
  <c r="T1472" i="7"/>
  <c r="L1472" i="7"/>
  <c r="K1472" i="7"/>
  <c r="M1472" i="7" s="1"/>
  <c r="T1471" i="7"/>
  <c r="M1471" i="7"/>
  <c r="L1471" i="7"/>
  <c r="K1471" i="7"/>
  <c r="T1470" i="7"/>
  <c r="L1470" i="7"/>
  <c r="K1470" i="7"/>
  <c r="M1470" i="7" s="1"/>
  <c r="T1469" i="7"/>
  <c r="M1469" i="7"/>
  <c r="L1469" i="7"/>
  <c r="K1469" i="7"/>
  <c r="T1468" i="7"/>
  <c r="L1468" i="7"/>
  <c r="K1468" i="7"/>
  <c r="M1468" i="7" s="1"/>
  <c r="T1467" i="7"/>
  <c r="M1467" i="7"/>
  <c r="L1467" i="7"/>
  <c r="K1467" i="7"/>
  <c r="T1466" i="7"/>
  <c r="L1466" i="7"/>
  <c r="K1466" i="7"/>
  <c r="M1466" i="7" s="1"/>
  <c r="T1465" i="7"/>
  <c r="M1465" i="7"/>
  <c r="L1465" i="7"/>
  <c r="K1465" i="7"/>
  <c r="T1464" i="7"/>
  <c r="L1464" i="7"/>
  <c r="K1464" i="7"/>
  <c r="M1464" i="7" s="1"/>
  <c r="T1463" i="7"/>
  <c r="M1463" i="7"/>
  <c r="L1463" i="7"/>
  <c r="K1463" i="7"/>
  <c r="T1462" i="7"/>
  <c r="L1462" i="7"/>
  <c r="K1462" i="7"/>
  <c r="M1462" i="7" s="1"/>
  <c r="T1461" i="7"/>
  <c r="M1461" i="7"/>
  <c r="L1461" i="7"/>
  <c r="K1461" i="7"/>
  <c r="T1460" i="7"/>
  <c r="L1460" i="7"/>
  <c r="K1460" i="7"/>
  <c r="M1460" i="7" s="1"/>
  <c r="T1459" i="7"/>
  <c r="M1459" i="7"/>
  <c r="L1459" i="7"/>
  <c r="K1459" i="7"/>
  <c r="T1458" i="7"/>
  <c r="L1458" i="7"/>
  <c r="K1458" i="7"/>
  <c r="M1458" i="7" s="1"/>
  <c r="T1457" i="7"/>
  <c r="M1457" i="7"/>
  <c r="L1457" i="7"/>
  <c r="K1457" i="7"/>
  <c r="T1456" i="7"/>
  <c r="L1456" i="7"/>
  <c r="K1456" i="7"/>
  <c r="M1456" i="7" s="1"/>
  <c r="T1455" i="7"/>
  <c r="M1455" i="7"/>
  <c r="L1455" i="7"/>
  <c r="K1455" i="7"/>
  <c r="T1454" i="7"/>
  <c r="L1454" i="7"/>
  <c r="K1454" i="7"/>
  <c r="M1454" i="7" s="1"/>
  <c r="T1453" i="7"/>
  <c r="M1453" i="7"/>
  <c r="L1453" i="7"/>
  <c r="K1453" i="7"/>
  <c r="T1452" i="7"/>
  <c r="L1452" i="7"/>
  <c r="K1452" i="7"/>
  <c r="M1452" i="7" s="1"/>
  <c r="T1451" i="7"/>
  <c r="M1451" i="7"/>
  <c r="L1451" i="7"/>
  <c r="K1451" i="7"/>
  <c r="T1450" i="7"/>
  <c r="L1450" i="7"/>
  <c r="K1450" i="7"/>
  <c r="M1450" i="7" s="1"/>
  <c r="T1449" i="7"/>
  <c r="M1449" i="7"/>
  <c r="L1449" i="7"/>
  <c r="K1449" i="7"/>
  <c r="T1448" i="7"/>
  <c r="L1448" i="7"/>
  <c r="K1448" i="7"/>
  <c r="M1448" i="7" s="1"/>
  <c r="T1447" i="7"/>
  <c r="M1447" i="7"/>
  <c r="L1447" i="7"/>
  <c r="K1447" i="7"/>
  <c r="T1446" i="7"/>
  <c r="L1446" i="7"/>
  <c r="K1446" i="7"/>
  <c r="M1446" i="7" s="1"/>
  <c r="T1445" i="7"/>
  <c r="M1445" i="7"/>
  <c r="L1445" i="7"/>
  <c r="K1445" i="7"/>
  <c r="T1444" i="7"/>
  <c r="L1444" i="7"/>
  <c r="K1444" i="7"/>
  <c r="M1444" i="7" s="1"/>
  <c r="T1443" i="7"/>
  <c r="M1443" i="7"/>
  <c r="L1443" i="7"/>
  <c r="K1443" i="7"/>
  <c r="T1442" i="7"/>
  <c r="L1442" i="7"/>
  <c r="K1442" i="7"/>
  <c r="M1442" i="7" s="1"/>
  <c r="T1441" i="7"/>
  <c r="M1441" i="7"/>
  <c r="L1441" i="7"/>
  <c r="K1441" i="7"/>
  <c r="T1440" i="7"/>
  <c r="L1440" i="7"/>
  <c r="K1440" i="7"/>
  <c r="M1440" i="7" s="1"/>
  <c r="T1439" i="7"/>
  <c r="M1439" i="7"/>
  <c r="L1439" i="7"/>
  <c r="K1439" i="7"/>
  <c r="T1438" i="7"/>
  <c r="L1438" i="7"/>
  <c r="K1438" i="7"/>
  <c r="M1438" i="7" s="1"/>
  <c r="T1437" i="7"/>
  <c r="M1437" i="7"/>
  <c r="L1437" i="7"/>
  <c r="K1437" i="7"/>
  <c r="T1436" i="7"/>
  <c r="L1436" i="7"/>
  <c r="K1436" i="7"/>
  <c r="M1436" i="7" s="1"/>
  <c r="T1435" i="7"/>
  <c r="M1435" i="7"/>
  <c r="L1435" i="7"/>
  <c r="K1435" i="7"/>
  <c r="T1434" i="7"/>
  <c r="L1434" i="7"/>
  <c r="K1434" i="7"/>
  <c r="M1434" i="7" s="1"/>
  <c r="T1433" i="7"/>
  <c r="M1433" i="7"/>
  <c r="L1433" i="7"/>
  <c r="K1433" i="7"/>
  <c r="T1432" i="7"/>
  <c r="L1432" i="7"/>
  <c r="K1432" i="7"/>
  <c r="M1432" i="7" s="1"/>
  <c r="T1431" i="7"/>
  <c r="M1431" i="7"/>
  <c r="L1431" i="7"/>
  <c r="K1431" i="7"/>
  <c r="T1430" i="7"/>
  <c r="L1430" i="7"/>
  <c r="K1430" i="7"/>
  <c r="M1430" i="7" s="1"/>
  <c r="T1429" i="7"/>
  <c r="M1429" i="7"/>
  <c r="L1429" i="7"/>
  <c r="K1429" i="7"/>
  <c r="T1428" i="7"/>
  <c r="L1428" i="7"/>
  <c r="K1428" i="7"/>
  <c r="M1428" i="7" s="1"/>
  <c r="T1427" i="7"/>
  <c r="M1427" i="7"/>
  <c r="L1427" i="7"/>
  <c r="K1427" i="7"/>
  <c r="T1426" i="7"/>
  <c r="L1426" i="7"/>
  <c r="K1426" i="7"/>
  <c r="M1426" i="7" s="1"/>
  <c r="T1425" i="7"/>
  <c r="M1425" i="7"/>
  <c r="L1425" i="7"/>
  <c r="K1425" i="7"/>
  <c r="T1424" i="7"/>
  <c r="L1424" i="7"/>
  <c r="K1424" i="7"/>
  <c r="M1424" i="7" s="1"/>
  <c r="T1423" i="7"/>
  <c r="M1423" i="7"/>
  <c r="L1423" i="7"/>
  <c r="K1423" i="7"/>
  <c r="T1422" i="7"/>
  <c r="L1422" i="7"/>
  <c r="K1422" i="7"/>
  <c r="M1422" i="7" s="1"/>
  <c r="T1421" i="7"/>
  <c r="M1421" i="7"/>
  <c r="L1421" i="7"/>
  <c r="K1421" i="7"/>
  <c r="T1420" i="7"/>
  <c r="L1420" i="7"/>
  <c r="K1420" i="7"/>
  <c r="M1420" i="7" s="1"/>
  <c r="T1419" i="7"/>
  <c r="M1419" i="7"/>
  <c r="L1419" i="7"/>
  <c r="K1419" i="7"/>
  <c r="T1418" i="7"/>
  <c r="L1418" i="7"/>
  <c r="K1418" i="7"/>
  <c r="M1418" i="7" s="1"/>
  <c r="T1417" i="7"/>
  <c r="M1417" i="7"/>
  <c r="L1417" i="7"/>
  <c r="K1417" i="7"/>
  <c r="T1416" i="7"/>
  <c r="L1416" i="7"/>
  <c r="K1416" i="7"/>
  <c r="M1416" i="7" s="1"/>
  <c r="T1415" i="7"/>
  <c r="M1415" i="7"/>
  <c r="L1415" i="7"/>
  <c r="K1415" i="7"/>
  <c r="T1414" i="7"/>
  <c r="L1414" i="7"/>
  <c r="K1414" i="7"/>
  <c r="M1414" i="7" s="1"/>
  <c r="T1413" i="7"/>
  <c r="M1413" i="7"/>
  <c r="L1413" i="7"/>
  <c r="K1413" i="7"/>
  <c r="T1412" i="7"/>
  <c r="L1412" i="7"/>
  <c r="K1412" i="7"/>
  <c r="M1412" i="7" s="1"/>
  <c r="T1411" i="7"/>
  <c r="M1411" i="7"/>
  <c r="L1411" i="7"/>
  <c r="K1411" i="7"/>
  <c r="T1410" i="7"/>
  <c r="L1410" i="7"/>
  <c r="K1410" i="7"/>
  <c r="M1410" i="7" s="1"/>
  <c r="T1409" i="7"/>
  <c r="M1409" i="7"/>
  <c r="L1409" i="7"/>
  <c r="K1409" i="7"/>
  <c r="T1408" i="7"/>
  <c r="L1408" i="7"/>
  <c r="K1408" i="7"/>
  <c r="M1408" i="7" s="1"/>
  <c r="T1407" i="7"/>
  <c r="M1407" i="7"/>
  <c r="L1407" i="7"/>
  <c r="K1407" i="7"/>
  <c r="T1406" i="7"/>
  <c r="L1406" i="7"/>
  <c r="K1406" i="7"/>
  <c r="M1406" i="7" s="1"/>
  <c r="T1405" i="7"/>
  <c r="M1405" i="7"/>
  <c r="L1405" i="7"/>
  <c r="K1405" i="7"/>
  <c r="T1404" i="7"/>
  <c r="L1404" i="7"/>
  <c r="K1404" i="7"/>
  <c r="M1404" i="7" s="1"/>
  <c r="T1403" i="7"/>
  <c r="M1403" i="7"/>
  <c r="L1403" i="7"/>
  <c r="K1403" i="7"/>
  <c r="T1402" i="7"/>
  <c r="L1402" i="7"/>
  <c r="K1402" i="7"/>
  <c r="M1402" i="7" s="1"/>
  <c r="T1401" i="7"/>
  <c r="M1401" i="7"/>
  <c r="L1401" i="7"/>
  <c r="K1401" i="7"/>
  <c r="T1400" i="7"/>
  <c r="L1400" i="7"/>
  <c r="K1400" i="7"/>
  <c r="M1400" i="7" s="1"/>
  <c r="T1399" i="7"/>
  <c r="M1399" i="7"/>
  <c r="L1399" i="7"/>
  <c r="K1399" i="7"/>
  <c r="T1398" i="7"/>
  <c r="L1398" i="7"/>
  <c r="K1398" i="7"/>
  <c r="M1398" i="7" s="1"/>
  <c r="T1397" i="7"/>
  <c r="M1397" i="7"/>
  <c r="L1397" i="7"/>
  <c r="K1397" i="7"/>
  <c r="T1396" i="7"/>
  <c r="L1396" i="7"/>
  <c r="K1396" i="7"/>
  <c r="M1396" i="7" s="1"/>
  <c r="T1395" i="7"/>
  <c r="M1395" i="7"/>
  <c r="L1395" i="7"/>
  <c r="K1395" i="7"/>
  <c r="T1394" i="7"/>
  <c r="L1394" i="7"/>
  <c r="K1394" i="7"/>
  <c r="M1394" i="7" s="1"/>
  <c r="T1393" i="7"/>
  <c r="M1393" i="7"/>
  <c r="L1393" i="7"/>
  <c r="K1393" i="7"/>
  <c r="T1392" i="7"/>
  <c r="L1392" i="7"/>
  <c r="K1392" i="7"/>
  <c r="M1392" i="7" s="1"/>
  <c r="T1391" i="7"/>
  <c r="M1391" i="7"/>
  <c r="L1391" i="7"/>
  <c r="K1391" i="7"/>
  <c r="T1390" i="7"/>
  <c r="L1390" i="7"/>
  <c r="K1390" i="7"/>
  <c r="M1390" i="7" s="1"/>
  <c r="T1389" i="7"/>
  <c r="M1389" i="7"/>
  <c r="L1389" i="7"/>
  <c r="K1389" i="7"/>
  <c r="T1388" i="7"/>
  <c r="L1388" i="7"/>
  <c r="K1388" i="7"/>
  <c r="M1388" i="7" s="1"/>
  <c r="T1387" i="7"/>
  <c r="M1387" i="7"/>
  <c r="L1387" i="7"/>
  <c r="K1387" i="7"/>
  <c r="T1386" i="7"/>
  <c r="L1386" i="7"/>
  <c r="K1386" i="7"/>
  <c r="M1386" i="7" s="1"/>
  <c r="T1385" i="7"/>
  <c r="M1385" i="7"/>
  <c r="L1385" i="7"/>
  <c r="K1385" i="7"/>
  <c r="T1384" i="7"/>
  <c r="L1384" i="7"/>
  <c r="K1384" i="7"/>
  <c r="M1384" i="7" s="1"/>
  <c r="T1383" i="7"/>
  <c r="M1383" i="7"/>
  <c r="L1383" i="7"/>
  <c r="K1383" i="7"/>
  <c r="T1382" i="7"/>
  <c r="L1382" i="7"/>
  <c r="K1382" i="7"/>
  <c r="M1382" i="7" s="1"/>
  <c r="T1381" i="7"/>
  <c r="M1381" i="7"/>
  <c r="L1381" i="7"/>
  <c r="K1381" i="7"/>
  <c r="T1380" i="7"/>
  <c r="L1380" i="7"/>
  <c r="K1380" i="7"/>
  <c r="M1380" i="7" s="1"/>
  <c r="T1379" i="7"/>
  <c r="M1379" i="7"/>
  <c r="L1379" i="7"/>
  <c r="K1379" i="7"/>
  <c r="T1378" i="7"/>
  <c r="L1378" i="7"/>
  <c r="K1378" i="7"/>
  <c r="M1378" i="7" s="1"/>
  <c r="T1377" i="7"/>
  <c r="M1377" i="7"/>
  <c r="L1377" i="7"/>
  <c r="K1377" i="7"/>
  <c r="T1376" i="7"/>
  <c r="L1376" i="7"/>
  <c r="K1376" i="7"/>
  <c r="M1376" i="7" s="1"/>
  <c r="T1375" i="7"/>
  <c r="M1375" i="7"/>
  <c r="L1375" i="7"/>
  <c r="K1375" i="7"/>
  <c r="T1374" i="7"/>
  <c r="L1374" i="7"/>
  <c r="K1374" i="7"/>
  <c r="M1374" i="7" s="1"/>
  <c r="T1373" i="7"/>
  <c r="M1373" i="7"/>
  <c r="L1373" i="7"/>
  <c r="K1373" i="7"/>
  <c r="T1372" i="7"/>
  <c r="L1372" i="7"/>
  <c r="K1372" i="7"/>
  <c r="M1372" i="7" s="1"/>
  <c r="T1371" i="7"/>
  <c r="M1371" i="7"/>
  <c r="L1371" i="7"/>
  <c r="K1371" i="7"/>
  <c r="T1370" i="7"/>
  <c r="L1370" i="7"/>
  <c r="K1370" i="7"/>
  <c r="M1370" i="7" s="1"/>
  <c r="T1369" i="7"/>
  <c r="M1369" i="7"/>
  <c r="L1369" i="7"/>
  <c r="K1369" i="7"/>
  <c r="T1368" i="7"/>
  <c r="L1368" i="7"/>
  <c r="K1368" i="7"/>
  <c r="M1368" i="7" s="1"/>
  <c r="T1367" i="7"/>
  <c r="M1367" i="7"/>
  <c r="L1367" i="7"/>
  <c r="K1367" i="7"/>
  <c r="T1366" i="7"/>
  <c r="L1366" i="7"/>
  <c r="K1366" i="7"/>
  <c r="M1366" i="7" s="1"/>
  <c r="T1365" i="7"/>
  <c r="M1365" i="7"/>
  <c r="L1365" i="7"/>
  <c r="K1365" i="7"/>
  <c r="T1364" i="7"/>
  <c r="L1364" i="7"/>
  <c r="K1364" i="7"/>
  <c r="M1364" i="7" s="1"/>
  <c r="T1363" i="7"/>
  <c r="M1363" i="7"/>
  <c r="L1363" i="7"/>
  <c r="K1363" i="7"/>
  <c r="T1362" i="7"/>
  <c r="L1362" i="7"/>
  <c r="K1362" i="7"/>
  <c r="M1362" i="7" s="1"/>
  <c r="T1361" i="7"/>
  <c r="M1361" i="7"/>
  <c r="L1361" i="7"/>
  <c r="K1361" i="7"/>
  <c r="T1360" i="7"/>
  <c r="L1360" i="7"/>
  <c r="K1360" i="7"/>
  <c r="M1360" i="7" s="1"/>
  <c r="T1359" i="7"/>
  <c r="M1359" i="7"/>
  <c r="L1359" i="7"/>
  <c r="K1359" i="7"/>
  <c r="T1358" i="7"/>
  <c r="L1358" i="7"/>
  <c r="K1358" i="7"/>
  <c r="M1358" i="7" s="1"/>
  <c r="T1357" i="7"/>
  <c r="M1357" i="7"/>
  <c r="L1357" i="7"/>
  <c r="K1357" i="7"/>
  <c r="T1356" i="7"/>
  <c r="L1356" i="7"/>
  <c r="K1356" i="7"/>
  <c r="M1356" i="7" s="1"/>
  <c r="T1355" i="7"/>
  <c r="M1355" i="7"/>
  <c r="L1355" i="7"/>
  <c r="K1355" i="7"/>
  <c r="T1354" i="7"/>
  <c r="L1354" i="7"/>
  <c r="K1354" i="7"/>
  <c r="M1354" i="7" s="1"/>
  <c r="T1353" i="7"/>
  <c r="M1353" i="7"/>
  <c r="L1353" i="7"/>
  <c r="K1353" i="7"/>
  <c r="T1352" i="7"/>
  <c r="L1352" i="7"/>
  <c r="K1352" i="7"/>
  <c r="M1352" i="7" s="1"/>
  <c r="T1351" i="7"/>
  <c r="M1351" i="7"/>
  <c r="L1351" i="7"/>
  <c r="K1351" i="7"/>
  <c r="T1350" i="7"/>
  <c r="L1350" i="7"/>
  <c r="K1350" i="7"/>
  <c r="M1350" i="7" s="1"/>
  <c r="T1349" i="7"/>
  <c r="M1349" i="7"/>
  <c r="L1349" i="7"/>
  <c r="K1349" i="7"/>
  <c r="T1348" i="7"/>
  <c r="L1348" i="7"/>
  <c r="K1348" i="7"/>
  <c r="M1348" i="7" s="1"/>
  <c r="T1347" i="7"/>
  <c r="M1347" i="7"/>
  <c r="L1347" i="7"/>
  <c r="K1347" i="7"/>
  <c r="T1346" i="7"/>
  <c r="L1346" i="7"/>
  <c r="K1346" i="7"/>
  <c r="M1346" i="7" s="1"/>
  <c r="T1345" i="7"/>
  <c r="M1345" i="7"/>
  <c r="L1345" i="7"/>
  <c r="K1345" i="7"/>
  <c r="T1344" i="7"/>
  <c r="L1344" i="7"/>
  <c r="K1344" i="7"/>
  <c r="M1344" i="7" s="1"/>
  <c r="T1343" i="7"/>
  <c r="M1343" i="7"/>
  <c r="L1343" i="7"/>
  <c r="K1343" i="7"/>
  <c r="T1342" i="7"/>
  <c r="L1342" i="7"/>
  <c r="K1342" i="7"/>
  <c r="M1342" i="7" s="1"/>
  <c r="T1341" i="7"/>
  <c r="M1341" i="7"/>
  <c r="L1341" i="7"/>
  <c r="K1341" i="7"/>
  <c r="T1340" i="7"/>
  <c r="L1340" i="7"/>
  <c r="K1340" i="7"/>
  <c r="M1340" i="7" s="1"/>
  <c r="T1339" i="7"/>
  <c r="M1339" i="7"/>
  <c r="L1339" i="7"/>
  <c r="K1339" i="7"/>
  <c r="T1338" i="7"/>
  <c r="L1338" i="7"/>
  <c r="K1338" i="7"/>
  <c r="M1338" i="7" s="1"/>
  <c r="T1337" i="7"/>
  <c r="M1337" i="7"/>
  <c r="L1337" i="7"/>
  <c r="K1337" i="7"/>
  <c r="T1336" i="7"/>
  <c r="L1336" i="7"/>
  <c r="K1336" i="7"/>
  <c r="M1336" i="7" s="1"/>
  <c r="T1335" i="7"/>
  <c r="M1335" i="7"/>
  <c r="L1335" i="7"/>
  <c r="K1335" i="7"/>
  <c r="T1334" i="7"/>
  <c r="L1334" i="7"/>
  <c r="K1334" i="7"/>
  <c r="M1334" i="7" s="1"/>
  <c r="T1333" i="7"/>
  <c r="M1333" i="7"/>
  <c r="L1333" i="7"/>
  <c r="K1333" i="7"/>
  <c r="T1332" i="7"/>
  <c r="L1332" i="7"/>
  <c r="K1332" i="7"/>
  <c r="M1332" i="7" s="1"/>
  <c r="T1331" i="7"/>
  <c r="M1331" i="7"/>
  <c r="L1331" i="7"/>
  <c r="K1331" i="7"/>
  <c r="T1330" i="7"/>
  <c r="L1330" i="7"/>
  <c r="K1330" i="7"/>
  <c r="M1330" i="7" s="1"/>
  <c r="T1329" i="7"/>
  <c r="M1329" i="7"/>
  <c r="L1329" i="7"/>
  <c r="K1329" i="7"/>
  <c r="T1328" i="7"/>
  <c r="L1328" i="7"/>
  <c r="K1328" i="7"/>
  <c r="M1328" i="7" s="1"/>
  <c r="T1327" i="7"/>
  <c r="M1327" i="7"/>
  <c r="L1327" i="7"/>
  <c r="K1327" i="7"/>
  <c r="T1326" i="7"/>
  <c r="L1326" i="7"/>
  <c r="K1326" i="7"/>
  <c r="M1326" i="7" s="1"/>
  <c r="T1325" i="7"/>
  <c r="M1325" i="7"/>
  <c r="L1325" i="7"/>
  <c r="K1325" i="7"/>
  <c r="T1324" i="7"/>
  <c r="L1324" i="7"/>
  <c r="K1324" i="7"/>
  <c r="M1324" i="7" s="1"/>
  <c r="T1323" i="7"/>
  <c r="M1323" i="7"/>
  <c r="L1323" i="7"/>
  <c r="K1323" i="7"/>
  <c r="T1322" i="7"/>
  <c r="L1322" i="7"/>
  <c r="K1322" i="7"/>
  <c r="M1322" i="7" s="1"/>
  <c r="T1321" i="7"/>
  <c r="M1321" i="7"/>
  <c r="L1321" i="7"/>
  <c r="K1321" i="7"/>
  <c r="T1320" i="7"/>
  <c r="L1320" i="7"/>
  <c r="K1320" i="7"/>
  <c r="M1320" i="7" s="1"/>
  <c r="T1319" i="7"/>
  <c r="M1319" i="7"/>
  <c r="L1319" i="7"/>
  <c r="K1319" i="7"/>
  <c r="T1318" i="7"/>
  <c r="L1318" i="7"/>
  <c r="K1318" i="7"/>
  <c r="M1318" i="7" s="1"/>
  <c r="T1317" i="7"/>
  <c r="M1317" i="7"/>
  <c r="L1317" i="7"/>
  <c r="K1317" i="7"/>
  <c r="T1316" i="7"/>
  <c r="L1316" i="7"/>
  <c r="K1316" i="7"/>
  <c r="M1316" i="7" s="1"/>
  <c r="T1315" i="7"/>
  <c r="M1315" i="7"/>
  <c r="L1315" i="7"/>
  <c r="K1315" i="7"/>
  <c r="T1314" i="7"/>
  <c r="L1314" i="7"/>
  <c r="K1314" i="7"/>
  <c r="M1314" i="7" s="1"/>
  <c r="T1313" i="7"/>
  <c r="M1313" i="7"/>
  <c r="L1313" i="7"/>
  <c r="K1313" i="7"/>
  <c r="T1312" i="7"/>
  <c r="L1312" i="7"/>
  <c r="K1312" i="7"/>
  <c r="M1312" i="7" s="1"/>
  <c r="T1311" i="7"/>
  <c r="M1311" i="7"/>
  <c r="L1311" i="7"/>
  <c r="K1311" i="7"/>
  <c r="T1310" i="7"/>
  <c r="L1310" i="7"/>
  <c r="K1310" i="7"/>
  <c r="M1310" i="7" s="1"/>
  <c r="T1309" i="7"/>
  <c r="M1309" i="7"/>
  <c r="L1309" i="7"/>
  <c r="K1309" i="7"/>
  <c r="T1308" i="7"/>
  <c r="L1308" i="7"/>
  <c r="K1308" i="7"/>
  <c r="M1308" i="7" s="1"/>
  <c r="T1307" i="7"/>
  <c r="M1307" i="7"/>
  <c r="L1307" i="7"/>
  <c r="K1307" i="7"/>
  <c r="T1306" i="7"/>
  <c r="L1306" i="7"/>
  <c r="K1306" i="7"/>
  <c r="M1306" i="7" s="1"/>
  <c r="T1305" i="7"/>
  <c r="M1305" i="7"/>
  <c r="L1305" i="7"/>
  <c r="K1305" i="7"/>
  <c r="T1304" i="7"/>
  <c r="L1304" i="7"/>
  <c r="K1304" i="7"/>
  <c r="M1304" i="7" s="1"/>
  <c r="T1303" i="7"/>
  <c r="M1303" i="7"/>
  <c r="L1303" i="7"/>
  <c r="K1303" i="7"/>
  <c r="T1302" i="7"/>
  <c r="L1302" i="7"/>
  <c r="K1302" i="7"/>
  <c r="M1302" i="7" s="1"/>
  <c r="T1301" i="7"/>
  <c r="M1301" i="7"/>
  <c r="L1301" i="7"/>
  <c r="K1301" i="7"/>
  <c r="T1300" i="7"/>
  <c r="L1300" i="7"/>
  <c r="K1300" i="7"/>
  <c r="M1300" i="7" s="1"/>
  <c r="T1299" i="7"/>
  <c r="M1299" i="7"/>
  <c r="L1299" i="7"/>
  <c r="K1299" i="7"/>
  <c r="T1298" i="7"/>
  <c r="L1298" i="7"/>
  <c r="K1298" i="7"/>
  <c r="M1298" i="7" s="1"/>
  <c r="T1297" i="7"/>
  <c r="M1297" i="7"/>
  <c r="L1297" i="7"/>
  <c r="K1297" i="7"/>
  <c r="T1296" i="7"/>
  <c r="L1296" i="7"/>
  <c r="K1296" i="7"/>
  <c r="M1296" i="7" s="1"/>
  <c r="T1295" i="7"/>
  <c r="M1295" i="7"/>
  <c r="L1295" i="7"/>
  <c r="K1295" i="7"/>
  <c r="T1294" i="7"/>
  <c r="L1294" i="7"/>
  <c r="K1294" i="7"/>
  <c r="M1294" i="7" s="1"/>
  <c r="T1293" i="7"/>
  <c r="M1293" i="7"/>
  <c r="L1293" i="7"/>
  <c r="K1293" i="7"/>
  <c r="T1292" i="7"/>
  <c r="L1292" i="7"/>
  <c r="K1292" i="7"/>
  <c r="M1292" i="7" s="1"/>
  <c r="T1291" i="7"/>
  <c r="M1291" i="7"/>
  <c r="L1291" i="7"/>
  <c r="K1291" i="7"/>
  <c r="T1290" i="7"/>
  <c r="L1290" i="7"/>
  <c r="K1290" i="7"/>
  <c r="M1290" i="7" s="1"/>
  <c r="T1289" i="7"/>
  <c r="M1289" i="7"/>
  <c r="L1289" i="7"/>
  <c r="K1289" i="7"/>
  <c r="T1288" i="7"/>
  <c r="L1288" i="7"/>
  <c r="K1288" i="7"/>
  <c r="M1288" i="7" s="1"/>
  <c r="T1287" i="7"/>
  <c r="M1287" i="7"/>
  <c r="L1287" i="7"/>
  <c r="K1287" i="7"/>
  <c r="T1286" i="7"/>
  <c r="L1286" i="7"/>
  <c r="K1286" i="7"/>
  <c r="M1286" i="7" s="1"/>
  <c r="T1285" i="7"/>
  <c r="M1285" i="7"/>
  <c r="L1285" i="7"/>
  <c r="K1285" i="7"/>
  <c r="T1284" i="7"/>
  <c r="L1284" i="7"/>
  <c r="K1284" i="7"/>
  <c r="M1284" i="7" s="1"/>
  <c r="T1283" i="7"/>
  <c r="M1283" i="7"/>
  <c r="L1283" i="7"/>
  <c r="K1283" i="7"/>
  <c r="T1282" i="7"/>
  <c r="L1282" i="7"/>
  <c r="K1282" i="7"/>
  <c r="M1282" i="7" s="1"/>
  <c r="T1281" i="7"/>
  <c r="M1281" i="7"/>
  <c r="L1281" i="7"/>
  <c r="K1281" i="7"/>
  <c r="T1280" i="7"/>
  <c r="L1280" i="7"/>
  <c r="K1280" i="7"/>
  <c r="M1280" i="7" s="1"/>
  <c r="T1279" i="7"/>
  <c r="M1279" i="7"/>
  <c r="L1279" i="7"/>
  <c r="K1279" i="7"/>
  <c r="T1278" i="7"/>
  <c r="L1278" i="7"/>
  <c r="K1278" i="7"/>
  <c r="M1278" i="7" s="1"/>
  <c r="T1277" i="7"/>
  <c r="M1277" i="7"/>
  <c r="L1277" i="7"/>
  <c r="K1277" i="7"/>
  <c r="T1276" i="7"/>
  <c r="L1276" i="7"/>
  <c r="K1276" i="7"/>
  <c r="M1276" i="7" s="1"/>
  <c r="T1275" i="7"/>
  <c r="M1275" i="7"/>
  <c r="L1275" i="7"/>
  <c r="K1275" i="7"/>
  <c r="T1274" i="7"/>
  <c r="L1274" i="7"/>
  <c r="K1274" i="7"/>
  <c r="M1274" i="7" s="1"/>
  <c r="T1273" i="7"/>
  <c r="M1273" i="7"/>
  <c r="L1273" i="7"/>
  <c r="K1273" i="7"/>
  <c r="T1272" i="7"/>
  <c r="L1272" i="7"/>
  <c r="K1272" i="7"/>
  <c r="M1272" i="7" s="1"/>
  <c r="T1271" i="7"/>
  <c r="M1271" i="7"/>
  <c r="L1271" i="7"/>
  <c r="K1271" i="7"/>
  <c r="T1270" i="7"/>
  <c r="L1270" i="7"/>
  <c r="K1270" i="7"/>
  <c r="M1270" i="7" s="1"/>
  <c r="T1269" i="7"/>
  <c r="M1269" i="7"/>
  <c r="L1269" i="7"/>
  <c r="K1269" i="7"/>
  <c r="T1268" i="7"/>
  <c r="L1268" i="7"/>
  <c r="K1268" i="7"/>
  <c r="M1268" i="7" s="1"/>
  <c r="T1267" i="7"/>
  <c r="M1267" i="7"/>
  <c r="L1267" i="7"/>
  <c r="K1267" i="7"/>
  <c r="T1266" i="7"/>
  <c r="L1266" i="7"/>
  <c r="K1266" i="7"/>
  <c r="M1266" i="7" s="1"/>
  <c r="T1265" i="7"/>
  <c r="M1265" i="7"/>
  <c r="L1265" i="7"/>
  <c r="K1265" i="7"/>
  <c r="T1264" i="7"/>
  <c r="L1264" i="7"/>
  <c r="K1264" i="7"/>
  <c r="M1264" i="7" s="1"/>
  <c r="T1263" i="7"/>
  <c r="M1263" i="7"/>
  <c r="L1263" i="7"/>
  <c r="K1263" i="7"/>
  <c r="T1262" i="7"/>
  <c r="L1262" i="7"/>
  <c r="K1262" i="7"/>
  <c r="M1262" i="7" s="1"/>
  <c r="T1261" i="7"/>
  <c r="M1261" i="7"/>
  <c r="L1261" i="7"/>
  <c r="K1261" i="7"/>
  <c r="T1260" i="7"/>
  <c r="L1260" i="7"/>
  <c r="K1260" i="7"/>
  <c r="M1260" i="7" s="1"/>
  <c r="T1259" i="7"/>
  <c r="M1259" i="7"/>
  <c r="L1259" i="7"/>
  <c r="K1259" i="7"/>
  <c r="T1258" i="7"/>
  <c r="L1258" i="7"/>
  <c r="K1258" i="7"/>
  <c r="M1258" i="7" s="1"/>
  <c r="T1257" i="7"/>
  <c r="M1257" i="7"/>
  <c r="L1257" i="7"/>
  <c r="K1257" i="7"/>
  <c r="T1256" i="7"/>
  <c r="L1256" i="7"/>
  <c r="K1256" i="7"/>
  <c r="M1256" i="7" s="1"/>
  <c r="T1255" i="7"/>
  <c r="M1255" i="7"/>
  <c r="L1255" i="7"/>
  <c r="K1255" i="7"/>
  <c r="T1254" i="7"/>
  <c r="L1254" i="7"/>
  <c r="K1254" i="7"/>
  <c r="M1254" i="7" s="1"/>
  <c r="T1253" i="7"/>
  <c r="M1253" i="7"/>
  <c r="L1253" i="7"/>
  <c r="K1253" i="7"/>
  <c r="T1252" i="7"/>
  <c r="L1252" i="7"/>
  <c r="K1252" i="7"/>
  <c r="M1252" i="7" s="1"/>
  <c r="T1251" i="7"/>
  <c r="M1251" i="7"/>
  <c r="L1251" i="7"/>
  <c r="K1251" i="7"/>
  <c r="T1250" i="7"/>
  <c r="L1250" i="7"/>
  <c r="K1250" i="7"/>
  <c r="M1250" i="7" s="1"/>
  <c r="T1249" i="7"/>
  <c r="M1249" i="7"/>
  <c r="L1249" i="7"/>
  <c r="K1249" i="7"/>
  <c r="T1248" i="7"/>
  <c r="L1248" i="7"/>
  <c r="K1248" i="7"/>
  <c r="M1248" i="7" s="1"/>
  <c r="T1247" i="7"/>
  <c r="M1247" i="7"/>
  <c r="L1247" i="7"/>
  <c r="K1247" i="7"/>
  <c r="T1246" i="7"/>
  <c r="L1246" i="7"/>
  <c r="K1246" i="7"/>
  <c r="M1246" i="7" s="1"/>
  <c r="T1245" i="7"/>
  <c r="M1245" i="7"/>
  <c r="L1245" i="7"/>
  <c r="K1245" i="7"/>
  <c r="T1244" i="7"/>
  <c r="L1244" i="7"/>
  <c r="K1244" i="7"/>
  <c r="M1244" i="7" s="1"/>
  <c r="T1243" i="7"/>
  <c r="M1243" i="7"/>
  <c r="L1243" i="7"/>
  <c r="K1243" i="7"/>
  <c r="T1242" i="7"/>
  <c r="L1242" i="7"/>
  <c r="K1242" i="7"/>
  <c r="M1242" i="7" s="1"/>
  <c r="T1241" i="7"/>
  <c r="M1241" i="7"/>
  <c r="L1241" i="7"/>
  <c r="K1241" i="7"/>
  <c r="T1240" i="7"/>
  <c r="L1240" i="7"/>
  <c r="K1240" i="7"/>
  <c r="M1240" i="7" s="1"/>
  <c r="T1239" i="7"/>
  <c r="M1239" i="7"/>
  <c r="L1239" i="7"/>
  <c r="K1239" i="7"/>
  <c r="T1238" i="7"/>
  <c r="L1238" i="7"/>
  <c r="K1238" i="7"/>
  <c r="M1238" i="7" s="1"/>
  <c r="T1237" i="7"/>
  <c r="M1237" i="7"/>
  <c r="L1237" i="7"/>
  <c r="K1237" i="7"/>
  <c r="T1236" i="7"/>
  <c r="L1236" i="7"/>
  <c r="K1236" i="7"/>
  <c r="M1236" i="7" s="1"/>
  <c r="T1235" i="7"/>
  <c r="M1235" i="7"/>
  <c r="L1235" i="7"/>
  <c r="K1235" i="7"/>
  <c r="T1234" i="7"/>
  <c r="L1234" i="7"/>
  <c r="K1234" i="7"/>
  <c r="M1234" i="7" s="1"/>
  <c r="T1233" i="7"/>
  <c r="M1233" i="7"/>
  <c r="L1233" i="7"/>
  <c r="K1233" i="7"/>
  <c r="T1232" i="7"/>
  <c r="L1232" i="7"/>
  <c r="K1232" i="7"/>
  <c r="M1232" i="7" s="1"/>
  <c r="T1231" i="7"/>
  <c r="M1231" i="7"/>
  <c r="L1231" i="7"/>
  <c r="K1231" i="7"/>
  <c r="T1230" i="7"/>
  <c r="L1230" i="7"/>
  <c r="K1230" i="7"/>
  <c r="M1230" i="7" s="1"/>
  <c r="T1229" i="7"/>
  <c r="M1229" i="7"/>
  <c r="L1229" i="7"/>
  <c r="K1229" i="7"/>
  <c r="T1228" i="7"/>
  <c r="L1228" i="7"/>
  <c r="K1228" i="7"/>
  <c r="M1228" i="7" s="1"/>
  <c r="T1227" i="7"/>
  <c r="M1227" i="7"/>
  <c r="L1227" i="7"/>
  <c r="K1227" i="7"/>
  <c r="T1226" i="7"/>
  <c r="L1226" i="7"/>
  <c r="K1226" i="7"/>
  <c r="M1226" i="7" s="1"/>
  <c r="T1225" i="7"/>
  <c r="M1225" i="7"/>
  <c r="L1225" i="7"/>
  <c r="K1225" i="7"/>
  <c r="T1224" i="7"/>
  <c r="L1224" i="7"/>
  <c r="K1224" i="7"/>
  <c r="M1224" i="7" s="1"/>
  <c r="T1223" i="7"/>
  <c r="M1223" i="7"/>
  <c r="L1223" i="7"/>
  <c r="K1223" i="7"/>
  <c r="T1222" i="7"/>
  <c r="L1222" i="7"/>
  <c r="K1222" i="7"/>
  <c r="M1222" i="7" s="1"/>
  <c r="T1221" i="7"/>
  <c r="M1221" i="7"/>
  <c r="L1221" i="7"/>
  <c r="K1221" i="7"/>
  <c r="T1220" i="7"/>
  <c r="L1220" i="7"/>
  <c r="K1220" i="7"/>
  <c r="M1220" i="7" s="1"/>
  <c r="T1219" i="7"/>
  <c r="M1219" i="7"/>
  <c r="L1219" i="7"/>
  <c r="K1219" i="7"/>
  <c r="T1218" i="7"/>
  <c r="L1218" i="7"/>
  <c r="K1218" i="7"/>
  <c r="M1218" i="7" s="1"/>
  <c r="T1217" i="7"/>
  <c r="M1217" i="7"/>
  <c r="L1217" i="7"/>
  <c r="K1217" i="7"/>
  <c r="T1216" i="7"/>
  <c r="L1216" i="7"/>
  <c r="K1216" i="7"/>
  <c r="M1216" i="7" s="1"/>
  <c r="T1215" i="7"/>
  <c r="M1215" i="7"/>
  <c r="L1215" i="7"/>
  <c r="K1215" i="7"/>
  <c r="T1214" i="7"/>
  <c r="L1214" i="7"/>
  <c r="K1214" i="7"/>
  <c r="M1214" i="7" s="1"/>
  <c r="T1213" i="7"/>
  <c r="M1213" i="7"/>
  <c r="L1213" i="7"/>
  <c r="K1213" i="7"/>
  <c r="T1212" i="7"/>
  <c r="L1212" i="7"/>
  <c r="K1212" i="7"/>
  <c r="M1212" i="7" s="1"/>
  <c r="T1211" i="7"/>
  <c r="M1211" i="7"/>
  <c r="L1211" i="7"/>
  <c r="K1211" i="7"/>
  <c r="T1210" i="7"/>
  <c r="L1210" i="7"/>
  <c r="K1210" i="7"/>
  <c r="M1210" i="7" s="1"/>
  <c r="T1209" i="7"/>
  <c r="M1209" i="7"/>
  <c r="L1209" i="7"/>
  <c r="K1209" i="7"/>
  <c r="T1208" i="7"/>
  <c r="L1208" i="7"/>
  <c r="K1208" i="7"/>
  <c r="M1208" i="7" s="1"/>
  <c r="T1207" i="7"/>
  <c r="M1207" i="7"/>
  <c r="L1207" i="7"/>
  <c r="K1207" i="7"/>
  <c r="T1206" i="7"/>
  <c r="L1206" i="7"/>
  <c r="K1206" i="7"/>
  <c r="M1206" i="7" s="1"/>
  <c r="T1205" i="7"/>
  <c r="M1205" i="7"/>
  <c r="L1205" i="7"/>
  <c r="K1205" i="7"/>
  <c r="T1204" i="7"/>
  <c r="L1204" i="7"/>
  <c r="K1204" i="7"/>
  <c r="M1204" i="7" s="1"/>
  <c r="T1203" i="7"/>
  <c r="M1203" i="7"/>
  <c r="L1203" i="7"/>
  <c r="K1203" i="7"/>
  <c r="T1202" i="7"/>
  <c r="L1202" i="7"/>
  <c r="K1202" i="7"/>
  <c r="M1202" i="7" s="1"/>
  <c r="T1201" i="7"/>
  <c r="M1201" i="7"/>
  <c r="L1201" i="7"/>
  <c r="K1201" i="7"/>
  <c r="T1200" i="7"/>
  <c r="L1200" i="7"/>
  <c r="K1200" i="7"/>
  <c r="M1200" i="7" s="1"/>
  <c r="T1199" i="7"/>
  <c r="M1199" i="7"/>
  <c r="L1199" i="7"/>
  <c r="K1199" i="7"/>
  <c r="T1198" i="7"/>
  <c r="L1198" i="7"/>
  <c r="K1198" i="7"/>
  <c r="M1198" i="7" s="1"/>
  <c r="T1197" i="7"/>
  <c r="M1197" i="7"/>
  <c r="L1197" i="7"/>
  <c r="K1197" i="7"/>
  <c r="T1196" i="7"/>
  <c r="L1196" i="7"/>
  <c r="K1196" i="7"/>
  <c r="M1196" i="7" s="1"/>
  <c r="T1195" i="7"/>
  <c r="M1195" i="7"/>
  <c r="L1195" i="7"/>
  <c r="K1195" i="7"/>
  <c r="T1194" i="7"/>
  <c r="L1194" i="7"/>
  <c r="K1194" i="7"/>
  <c r="M1194" i="7" s="1"/>
  <c r="T1193" i="7"/>
  <c r="M1193" i="7"/>
  <c r="L1193" i="7"/>
  <c r="K1193" i="7"/>
  <c r="T1192" i="7"/>
  <c r="L1192" i="7"/>
  <c r="K1192" i="7"/>
  <c r="M1192" i="7" s="1"/>
  <c r="T1191" i="7"/>
  <c r="M1191" i="7"/>
  <c r="L1191" i="7"/>
  <c r="K1191" i="7"/>
  <c r="T1190" i="7"/>
  <c r="L1190" i="7"/>
  <c r="K1190" i="7"/>
  <c r="M1190" i="7" s="1"/>
  <c r="T1189" i="7"/>
  <c r="M1189" i="7"/>
  <c r="L1189" i="7"/>
  <c r="K1189" i="7"/>
  <c r="T1188" i="7"/>
  <c r="L1188" i="7"/>
  <c r="K1188" i="7"/>
  <c r="M1188" i="7" s="1"/>
  <c r="T1187" i="7"/>
  <c r="M1187" i="7"/>
  <c r="L1187" i="7"/>
  <c r="K1187" i="7"/>
  <c r="T1186" i="7"/>
  <c r="L1186" i="7"/>
  <c r="K1186" i="7"/>
  <c r="M1186" i="7" s="1"/>
  <c r="T1185" i="7"/>
  <c r="M1185" i="7"/>
  <c r="L1185" i="7"/>
  <c r="K1185" i="7"/>
  <c r="T1184" i="7"/>
  <c r="L1184" i="7"/>
  <c r="K1184" i="7"/>
  <c r="M1184" i="7" s="1"/>
  <c r="T1183" i="7"/>
  <c r="M1183" i="7"/>
  <c r="L1183" i="7"/>
  <c r="K1183" i="7"/>
  <c r="T1182" i="7"/>
  <c r="L1182" i="7"/>
  <c r="K1182" i="7"/>
  <c r="M1182" i="7" s="1"/>
  <c r="T1181" i="7"/>
  <c r="M1181" i="7"/>
  <c r="L1181" i="7"/>
  <c r="K1181" i="7"/>
  <c r="T1180" i="7"/>
  <c r="L1180" i="7"/>
  <c r="K1180" i="7"/>
  <c r="M1180" i="7" s="1"/>
  <c r="T1179" i="7"/>
  <c r="M1179" i="7"/>
  <c r="L1179" i="7"/>
  <c r="K1179" i="7"/>
  <c r="T1178" i="7"/>
  <c r="L1178" i="7"/>
  <c r="K1178" i="7"/>
  <c r="M1178" i="7" s="1"/>
  <c r="T1177" i="7"/>
  <c r="M1177" i="7"/>
  <c r="L1177" i="7"/>
  <c r="K1177" i="7"/>
  <c r="T1176" i="7"/>
  <c r="L1176" i="7"/>
  <c r="K1176" i="7"/>
  <c r="M1176" i="7" s="1"/>
  <c r="T1175" i="7"/>
  <c r="M1175" i="7"/>
  <c r="L1175" i="7"/>
  <c r="K1175" i="7"/>
  <c r="T1174" i="7"/>
  <c r="L1174" i="7"/>
  <c r="K1174" i="7"/>
  <c r="M1174" i="7" s="1"/>
  <c r="T1173" i="7"/>
  <c r="M1173" i="7"/>
  <c r="L1173" i="7"/>
  <c r="K1173" i="7"/>
  <c r="T1172" i="7"/>
  <c r="L1172" i="7"/>
  <c r="K1172" i="7"/>
  <c r="M1172" i="7" s="1"/>
  <c r="T1171" i="7"/>
  <c r="M1171" i="7"/>
  <c r="L1171" i="7"/>
  <c r="K1171" i="7"/>
  <c r="T1170" i="7"/>
  <c r="L1170" i="7"/>
  <c r="K1170" i="7"/>
  <c r="M1170" i="7" s="1"/>
  <c r="T1169" i="7"/>
  <c r="M1169" i="7"/>
  <c r="L1169" i="7"/>
  <c r="K1169" i="7"/>
  <c r="T1168" i="7"/>
  <c r="L1168" i="7"/>
  <c r="K1168" i="7"/>
  <c r="M1168" i="7" s="1"/>
  <c r="T1167" i="7"/>
  <c r="M1167" i="7"/>
  <c r="L1167" i="7"/>
  <c r="K1167" i="7"/>
  <c r="T1166" i="7"/>
  <c r="L1166" i="7"/>
  <c r="K1166" i="7"/>
  <c r="M1166" i="7" s="1"/>
  <c r="T1165" i="7"/>
  <c r="M1165" i="7"/>
  <c r="L1165" i="7"/>
  <c r="K1165" i="7"/>
  <c r="T1164" i="7"/>
  <c r="L1164" i="7"/>
  <c r="K1164" i="7"/>
  <c r="M1164" i="7" s="1"/>
  <c r="T1163" i="7"/>
  <c r="M1163" i="7"/>
  <c r="L1163" i="7"/>
  <c r="K1163" i="7"/>
  <c r="T1162" i="7"/>
  <c r="L1162" i="7"/>
  <c r="K1162" i="7"/>
  <c r="M1162" i="7" s="1"/>
  <c r="T1161" i="7"/>
  <c r="L1161" i="7"/>
  <c r="K1161" i="7"/>
  <c r="M1161" i="7" s="1"/>
  <c r="T1160" i="7"/>
  <c r="L1160" i="7"/>
  <c r="K1160" i="7"/>
  <c r="M1160" i="7" s="1"/>
  <c r="T1159" i="7"/>
  <c r="M1159" i="7"/>
  <c r="L1159" i="7"/>
  <c r="K1159" i="7"/>
  <c r="T1158" i="7"/>
  <c r="L1158" i="7"/>
  <c r="K1158" i="7"/>
  <c r="M1158" i="7" s="1"/>
  <c r="T1157" i="7"/>
  <c r="M1157" i="7"/>
  <c r="L1157" i="7"/>
  <c r="K1157" i="7"/>
  <c r="T1156" i="7"/>
  <c r="L1156" i="7"/>
  <c r="K1156" i="7"/>
  <c r="M1156" i="7" s="1"/>
  <c r="T1155" i="7"/>
  <c r="M1155" i="7"/>
  <c r="L1155" i="7"/>
  <c r="K1155" i="7"/>
  <c r="T1154" i="7"/>
  <c r="L1154" i="7"/>
  <c r="K1154" i="7"/>
  <c r="M1154" i="7" s="1"/>
  <c r="T1153" i="7"/>
  <c r="L1153" i="7"/>
  <c r="K1153" i="7"/>
  <c r="M1153" i="7" s="1"/>
  <c r="T1152" i="7"/>
  <c r="L1152" i="7"/>
  <c r="K1152" i="7"/>
  <c r="M1152" i="7" s="1"/>
  <c r="T1151" i="7"/>
  <c r="L1151" i="7"/>
  <c r="K1151" i="7"/>
  <c r="M1151" i="7" s="1"/>
  <c r="T1150" i="7"/>
  <c r="L1150" i="7"/>
  <c r="K1150" i="7"/>
  <c r="M1150" i="7" s="1"/>
  <c r="T1149" i="7"/>
  <c r="M1149" i="7"/>
  <c r="L1149" i="7"/>
  <c r="K1149" i="7"/>
  <c r="T1148" i="7"/>
  <c r="L1148" i="7"/>
  <c r="K1148" i="7"/>
  <c r="M1148" i="7" s="1"/>
  <c r="T1147" i="7"/>
  <c r="M1147" i="7"/>
  <c r="L1147" i="7"/>
  <c r="K1147" i="7"/>
  <c r="T1146" i="7"/>
  <c r="L1146" i="7"/>
  <c r="K1146" i="7"/>
  <c r="M1146" i="7" s="1"/>
  <c r="T1145" i="7"/>
  <c r="L1145" i="7"/>
  <c r="K1145" i="7"/>
  <c r="M1145" i="7" s="1"/>
  <c r="T1144" i="7"/>
  <c r="L1144" i="7"/>
  <c r="K1144" i="7"/>
  <c r="M1144" i="7" s="1"/>
  <c r="T1143" i="7"/>
  <c r="M1143" i="7"/>
  <c r="L1143" i="7"/>
  <c r="K1143" i="7"/>
  <c r="T1142" i="7"/>
  <c r="L1142" i="7"/>
  <c r="K1142" i="7"/>
  <c r="M1142" i="7" s="1"/>
  <c r="T1141" i="7"/>
  <c r="M1141" i="7"/>
  <c r="L1141" i="7"/>
  <c r="K1141" i="7"/>
  <c r="T1140" i="7"/>
  <c r="L1140" i="7"/>
  <c r="K1140" i="7"/>
  <c r="M1140" i="7" s="1"/>
  <c r="T1139" i="7"/>
  <c r="M1139" i="7"/>
  <c r="L1139" i="7"/>
  <c r="K1139" i="7"/>
  <c r="T1138" i="7"/>
  <c r="L1138" i="7"/>
  <c r="K1138" i="7"/>
  <c r="M1138" i="7" s="1"/>
  <c r="T1137" i="7"/>
  <c r="L1137" i="7"/>
  <c r="K1137" i="7"/>
  <c r="M1137" i="7" s="1"/>
  <c r="T1136" i="7"/>
  <c r="L1136" i="7"/>
  <c r="K1136" i="7"/>
  <c r="M1136" i="7" s="1"/>
  <c r="T1135" i="7"/>
  <c r="L1135" i="7"/>
  <c r="K1135" i="7"/>
  <c r="M1135" i="7" s="1"/>
  <c r="T1134" i="7"/>
  <c r="L1134" i="7"/>
  <c r="K1134" i="7"/>
  <c r="M1134" i="7" s="1"/>
  <c r="T1133" i="7"/>
  <c r="M1133" i="7"/>
  <c r="L1133" i="7"/>
  <c r="K1133" i="7"/>
  <c r="T1132" i="7"/>
  <c r="L1132" i="7"/>
  <c r="K1132" i="7"/>
  <c r="M1132" i="7" s="1"/>
  <c r="T1131" i="7"/>
  <c r="M1131" i="7"/>
  <c r="L1131" i="7"/>
  <c r="K1131" i="7"/>
  <c r="T1130" i="7"/>
  <c r="L1130" i="7"/>
  <c r="K1130" i="7"/>
  <c r="M1130" i="7" s="1"/>
  <c r="T1129" i="7"/>
  <c r="L1129" i="7"/>
  <c r="K1129" i="7"/>
  <c r="M1129" i="7" s="1"/>
  <c r="T1128" i="7"/>
  <c r="L1128" i="7"/>
  <c r="K1128" i="7"/>
  <c r="M1128" i="7" s="1"/>
  <c r="T1127" i="7"/>
  <c r="L1127" i="7"/>
  <c r="K1127" i="7"/>
  <c r="M1127" i="7" s="1"/>
  <c r="T1126" i="7"/>
  <c r="L1126" i="7"/>
  <c r="K1126" i="7"/>
  <c r="M1126" i="7" s="1"/>
  <c r="T1125" i="7"/>
  <c r="M1125" i="7"/>
  <c r="L1125" i="7"/>
  <c r="K1125" i="7"/>
  <c r="T1124" i="7"/>
  <c r="L1124" i="7"/>
  <c r="K1124" i="7"/>
  <c r="M1124" i="7" s="1"/>
  <c r="T1123" i="7"/>
  <c r="L1123" i="7"/>
  <c r="K1123" i="7"/>
  <c r="M1123" i="7" s="1"/>
  <c r="T1122" i="7"/>
  <c r="L1122" i="7"/>
  <c r="K1122" i="7"/>
  <c r="M1122" i="7" s="1"/>
  <c r="T1121" i="7"/>
  <c r="L1121" i="7"/>
  <c r="K1121" i="7"/>
  <c r="M1121" i="7" s="1"/>
  <c r="T1120" i="7"/>
  <c r="L1120" i="7"/>
  <c r="K1120" i="7"/>
  <c r="M1120" i="7" s="1"/>
  <c r="T1119" i="7"/>
  <c r="L1119" i="7"/>
  <c r="K1119" i="7"/>
  <c r="M1119" i="7" s="1"/>
  <c r="T1118" i="7"/>
  <c r="L1118" i="7"/>
  <c r="K1118" i="7"/>
  <c r="M1118" i="7" s="1"/>
  <c r="T1117" i="7"/>
  <c r="M1117" i="7"/>
  <c r="L1117" i="7"/>
  <c r="K1117" i="7"/>
  <c r="T1116" i="7"/>
  <c r="L1116" i="7"/>
  <c r="K1116" i="7"/>
  <c r="M1116" i="7" s="1"/>
  <c r="T1115" i="7"/>
  <c r="M1115" i="7"/>
  <c r="L1115" i="7"/>
  <c r="K1115" i="7"/>
  <c r="T1114" i="7"/>
  <c r="L1114" i="7"/>
  <c r="K1114" i="7"/>
  <c r="M1114" i="7" s="1"/>
  <c r="T1113" i="7"/>
  <c r="L1113" i="7"/>
  <c r="K1113" i="7"/>
  <c r="M1113" i="7" s="1"/>
  <c r="T1112" i="7"/>
  <c r="L1112" i="7"/>
  <c r="K1112" i="7"/>
  <c r="M1112" i="7" s="1"/>
  <c r="T1111" i="7"/>
  <c r="M1111" i="7"/>
  <c r="L1111" i="7"/>
  <c r="K1111" i="7"/>
  <c r="T1110" i="7"/>
  <c r="L1110" i="7"/>
  <c r="K1110" i="7"/>
  <c r="M1110" i="7" s="1"/>
  <c r="T1109" i="7"/>
  <c r="M1109" i="7"/>
  <c r="L1109" i="7"/>
  <c r="K1109" i="7"/>
  <c r="T1108" i="7"/>
  <c r="L1108" i="7"/>
  <c r="K1108" i="7"/>
  <c r="M1108" i="7" s="1"/>
  <c r="T1107" i="7"/>
  <c r="M1107" i="7"/>
  <c r="L1107" i="7"/>
  <c r="K1107" i="7"/>
  <c r="T1106" i="7"/>
  <c r="L1106" i="7"/>
  <c r="K1106" i="7"/>
  <c r="M1106" i="7" s="1"/>
  <c r="T1105" i="7"/>
  <c r="L1105" i="7"/>
  <c r="K1105" i="7"/>
  <c r="M1105" i="7" s="1"/>
  <c r="T1104" i="7"/>
  <c r="L1104" i="7"/>
  <c r="K1104" i="7"/>
  <c r="M1104" i="7" s="1"/>
  <c r="T1103" i="7"/>
  <c r="M1103" i="7"/>
  <c r="L1103" i="7"/>
  <c r="K1103" i="7"/>
  <c r="T1102" i="7"/>
  <c r="L1102" i="7"/>
  <c r="K1102" i="7"/>
  <c r="M1102" i="7" s="1"/>
  <c r="T1101" i="7"/>
  <c r="M1101" i="7"/>
  <c r="L1101" i="7"/>
  <c r="K1101" i="7"/>
  <c r="T1100" i="7"/>
  <c r="L1100" i="7"/>
  <c r="K1100" i="7"/>
  <c r="M1100" i="7" s="1"/>
  <c r="T1099" i="7"/>
  <c r="M1099" i="7"/>
  <c r="L1099" i="7"/>
  <c r="K1099" i="7"/>
  <c r="T1098" i="7"/>
  <c r="L1098" i="7"/>
  <c r="K1098" i="7"/>
  <c r="M1098" i="7" s="1"/>
  <c r="T1097" i="7"/>
  <c r="L1097" i="7"/>
  <c r="K1097" i="7"/>
  <c r="M1097" i="7" s="1"/>
  <c r="T1096" i="7"/>
  <c r="L1096" i="7"/>
  <c r="K1096" i="7"/>
  <c r="M1096" i="7" s="1"/>
  <c r="T1095" i="7"/>
  <c r="M1095" i="7"/>
  <c r="L1095" i="7"/>
  <c r="K1095" i="7"/>
  <c r="T1094" i="7"/>
  <c r="L1094" i="7"/>
  <c r="K1094" i="7"/>
  <c r="M1094" i="7" s="1"/>
  <c r="T1093" i="7"/>
  <c r="M1093" i="7"/>
  <c r="L1093" i="7"/>
  <c r="K1093" i="7"/>
  <c r="T1092" i="7"/>
  <c r="L1092" i="7"/>
  <c r="K1092" i="7"/>
  <c r="M1092" i="7" s="1"/>
  <c r="T1091" i="7"/>
  <c r="M1091" i="7"/>
  <c r="L1091" i="7"/>
  <c r="K1091" i="7"/>
  <c r="T1090" i="7"/>
  <c r="L1090" i="7"/>
  <c r="K1090" i="7"/>
  <c r="M1090" i="7" s="1"/>
  <c r="T1089" i="7"/>
  <c r="L1089" i="7"/>
  <c r="K1089" i="7"/>
  <c r="M1089" i="7" s="1"/>
  <c r="T1088" i="7"/>
  <c r="L1088" i="7"/>
  <c r="K1088" i="7"/>
  <c r="M1088" i="7" s="1"/>
  <c r="T1087" i="7"/>
  <c r="M1087" i="7"/>
  <c r="L1087" i="7"/>
  <c r="K1087" i="7"/>
  <c r="T1086" i="7"/>
  <c r="L1086" i="7"/>
  <c r="K1086" i="7"/>
  <c r="M1086" i="7" s="1"/>
  <c r="T1085" i="7"/>
  <c r="M1085" i="7"/>
  <c r="L1085" i="7"/>
  <c r="K1085" i="7"/>
  <c r="T1084" i="7"/>
  <c r="L1084" i="7"/>
  <c r="K1084" i="7"/>
  <c r="M1084" i="7" s="1"/>
  <c r="T1083" i="7"/>
  <c r="M1083" i="7"/>
  <c r="L1083" i="7"/>
  <c r="K1083" i="7"/>
  <c r="T1082" i="7"/>
  <c r="L1082" i="7"/>
  <c r="K1082" i="7"/>
  <c r="M1082" i="7" s="1"/>
  <c r="T1081" i="7"/>
  <c r="L1081" i="7"/>
  <c r="K1081" i="7"/>
  <c r="M1081" i="7" s="1"/>
  <c r="T1080" i="7"/>
  <c r="L1080" i="7"/>
  <c r="K1080" i="7"/>
  <c r="M1080" i="7" s="1"/>
  <c r="T1079" i="7"/>
  <c r="M1079" i="7"/>
  <c r="L1079" i="7"/>
  <c r="K1079" i="7"/>
  <c r="T1078" i="7"/>
  <c r="L1078" i="7"/>
  <c r="K1078" i="7"/>
  <c r="M1078" i="7" s="1"/>
  <c r="T1077" i="7"/>
  <c r="M1077" i="7"/>
  <c r="L1077" i="7"/>
  <c r="K1077" i="7"/>
  <c r="T1076" i="7"/>
  <c r="L1076" i="7"/>
  <c r="K1076" i="7"/>
  <c r="M1076" i="7" s="1"/>
  <c r="T1075" i="7"/>
  <c r="L1075" i="7"/>
  <c r="K1075" i="7"/>
  <c r="M1075" i="7" s="1"/>
  <c r="T1074" i="7"/>
  <c r="L1074" i="7"/>
  <c r="K1074" i="7"/>
  <c r="M1074" i="7" s="1"/>
  <c r="T1073" i="7"/>
  <c r="L1073" i="7"/>
  <c r="K1073" i="7"/>
  <c r="M1073" i="7" s="1"/>
  <c r="T1072" i="7"/>
  <c r="L1072" i="7"/>
  <c r="K1072" i="7"/>
  <c r="M1072" i="7" s="1"/>
  <c r="T1071" i="7"/>
  <c r="M1071" i="7"/>
  <c r="L1071" i="7"/>
  <c r="K1071" i="7"/>
  <c r="T1070" i="7"/>
  <c r="L1070" i="7"/>
  <c r="K1070" i="7"/>
  <c r="M1070" i="7" s="1"/>
  <c r="T1069" i="7"/>
  <c r="M1069" i="7"/>
  <c r="L1069" i="7"/>
  <c r="K1069" i="7"/>
  <c r="T1068" i="7"/>
  <c r="L1068" i="7"/>
  <c r="K1068" i="7"/>
  <c r="M1068" i="7" s="1"/>
  <c r="T1067" i="7"/>
  <c r="L1067" i="7"/>
  <c r="K1067" i="7"/>
  <c r="M1067" i="7" s="1"/>
  <c r="T1066" i="7"/>
  <c r="L1066" i="7"/>
  <c r="K1066" i="7"/>
  <c r="M1066" i="7" s="1"/>
  <c r="T1065" i="7"/>
  <c r="L1065" i="7"/>
  <c r="K1065" i="7"/>
  <c r="M1065" i="7" s="1"/>
  <c r="T1064" i="7"/>
  <c r="L1064" i="7"/>
  <c r="K1064" i="7"/>
  <c r="M1064" i="7" s="1"/>
  <c r="T1063" i="7"/>
  <c r="L1063" i="7"/>
  <c r="K1063" i="7"/>
  <c r="M1063" i="7" s="1"/>
  <c r="T1062" i="7"/>
  <c r="L1062" i="7"/>
  <c r="K1062" i="7"/>
  <c r="M1062" i="7" s="1"/>
  <c r="T1061" i="7"/>
  <c r="M1061" i="7"/>
  <c r="L1061" i="7"/>
  <c r="K1061" i="7"/>
  <c r="T1060" i="7"/>
  <c r="L1060" i="7"/>
  <c r="K1060" i="7"/>
  <c r="M1060" i="7" s="1"/>
  <c r="T1059" i="7"/>
  <c r="M1059" i="7"/>
  <c r="L1059" i="7"/>
  <c r="K1059" i="7"/>
  <c r="T1058" i="7"/>
  <c r="L1058" i="7"/>
  <c r="K1058" i="7"/>
  <c r="M1058" i="7" s="1"/>
  <c r="T1057" i="7"/>
  <c r="L1057" i="7"/>
  <c r="K1057" i="7"/>
  <c r="M1057" i="7" s="1"/>
  <c r="T1056" i="7"/>
  <c r="L1056" i="7"/>
  <c r="K1056" i="7"/>
  <c r="M1056" i="7" s="1"/>
  <c r="T1055" i="7"/>
  <c r="L1055" i="7"/>
  <c r="K1055" i="7"/>
  <c r="M1055" i="7" s="1"/>
  <c r="T1054" i="7"/>
  <c r="L1054" i="7"/>
  <c r="K1054" i="7"/>
  <c r="M1054" i="7" s="1"/>
  <c r="T1053" i="7"/>
  <c r="M1053" i="7"/>
  <c r="L1053" i="7"/>
  <c r="K1053" i="7"/>
  <c r="T1052" i="7"/>
  <c r="L1052" i="7"/>
  <c r="K1052" i="7"/>
  <c r="M1052" i="7" s="1"/>
  <c r="T1051" i="7"/>
  <c r="M1051" i="7"/>
  <c r="L1051" i="7"/>
  <c r="K1051" i="7"/>
  <c r="T1050" i="7"/>
  <c r="L1050" i="7"/>
  <c r="K1050" i="7"/>
  <c r="M1050" i="7" s="1"/>
  <c r="T1049" i="7"/>
  <c r="L1049" i="7"/>
  <c r="K1049" i="7"/>
  <c r="M1049" i="7" s="1"/>
  <c r="T1048" i="7"/>
  <c r="L1048" i="7"/>
  <c r="K1048" i="7"/>
  <c r="M1048" i="7" s="1"/>
  <c r="T1047" i="7"/>
  <c r="M1047" i="7"/>
  <c r="L1047" i="7"/>
  <c r="K1047" i="7"/>
  <c r="T1046" i="7"/>
  <c r="L1046" i="7"/>
  <c r="K1046" i="7"/>
  <c r="M1046" i="7" s="1"/>
  <c r="T1045" i="7"/>
  <c r="M1045" i="7"/>
  <c r="L1045" i="7"/>
  <c r="K1045" i="7"/>
  <c r="T1044" i="7"/>
  <c r="L1044" i="7"/>
  <c r="K1044" i="7"/>
  <c r="M1044" i="7" s="1"/>
  <c r="T1043" i="7"/>
  <c r="M1043" i="7"/>
  <c r="L1043" i="7"/>
  <c r="K1043" i="7"/>
  <c r="T1042" i="7"/>
  <c r="L1042" i="7"/>
  <c r="K1042" i="7"/>
  <c r="M1042" i="7" s="1"/>
  <c r="T1041" i="7"/>
  <c r="L1041" i="7"/>
  <c r="K1041" i="7"/>
  <c r="M1041" i="7" s="1"/>
  <c r="T1040" i="7"/>
  <c r="L1040" i="7"/>
  <c r="K1040" i="7"/>
  <c r="M1040" i="7" s="1"/>
  <c r="T1039" i="7"/>
  <c r="M1039" i="7"/>
  <c r="L1039" i="7"/>
  <c r="K1039" i="7"/>
  <c r="T1038" i="7"/>
  <c r="L1038" i="7"/>
  <c r="K1038" i="7"/>
  <c r="M1038" i="7" s="1"/>
  <c r="T1037" i="7"/>
  <c r="M1037" i="7"/>
  <c r="L1037" i="7"/>
  <c r="K1037" i="7"/>
  <c r="T1036" i="7"/>
  <c r="L1036" i="7"/>
  <c r="K1036" i="7"/>
  <c r="M1036" i="7" s="1"/>
  <c r="T1035" i="7"/>
  <c r="M1035" i="7"/>
  <c r="L1035" i="7"/>
  <c r="K1035" i="7"/>
  <c r="T1034" i="7"/>
  <c r="L1034" i="7"/>
  <c r="K1034" i="7"/>
  <c r="M1034" i="7" s="1"/>
  <c r="T1033" i="7"/>
  <c r="L1033" i="7"/>
  <c r="K1033" i="7"/>
  <c r="M1033" i="7" s="1"/>
  <c r="T1032" i="7"/>
  <c r="L1032" i="7"/>
  <c r="K1032" i="7"/>
  <c r="M1032" i="7" s="1"/>
  <c r="T1031" i="7"/>
  <c r="M1031" i="7"/>
  <c r="L1031" i="7"/>
  <c r="K1031" i="7"/>
  <c r="T1030" i="7"/>
  <c r="L1030" i="7"/>
  <c r="K1030" i="7"/>
  <c r="M1030" i="7" s="1"/>
  <c r="T1029" i="7"/>
  <c r="M1029" i="7"/>
  <c r="L1029" i="7"/>
  <c r="K1029" i="7"/>
  <c r="T1028" i="7"/>
  <c r="L1028" i="7"/>
  <c r="K1028" i="7"/>
  <c r="M1028" i="7" s="1"/>
  <c r="T1027" i="7"/>
  <c r="M1027" i="7"/>
  <c r="L1027" i="7"/>
  <c r="K1027" i="7"/>
  <c r="T1026" i="7"/>
  <c r="L1026" i="7"/>
  <c r="K1026" i="7"/>
  <c r="M1026" i="7" s="1"/>
  <c r="T1025" i="7"/>
  <c r="L1025" i="7"/>
  <c r="K1025" i="7"/>
  <c r="M1025" i="7" s="1"/>
  <c r="T1024" i="7"/>
  <c r="L1024" i="7"/>
  <c r="K1024" i="7"/>
  <c r="M1024" i="7" s="1"/>
  <c r="T1023" i="7"/>
  <c r="M1023" i="7"/>
  <c r="L1023" i="7"/>
  <c r="K1023" i="7"/>
  <c r="T1022" i="7"/>
  <c r="L1022" i="7"/>
  <c r="K1022" i="7"/>
  <c r="M1022" i="7" s="1"/>
  <c r="T1021" i="7"/>
  <c r="M1021" i="7"/>
  <c r="L1021" i="7"/>
  <c r="K1021" i="7"/>
  <c r="T1020" i="7"/>
  <c r="L1020" i="7"/>
  <c r="K1020" i="7"/>
  <c r="M1020" i="7" s="1"/>
  <c r="T1019" i="7"/>
  <c r="M1019" i="7"/>
  <c r="L1019" i="7"/>
  <c r="K1019" i="7"/>
  <c r="T1018" i="7"/>
  <c r="L1018" i="7"/>
  <c r="K1018" i="7"/>
  <c r="M1018" i="7" s="1"/>
  <c r="T1017" i="7"/>
  <c r="L1017" i="7"/>
  <c r="K1017" i="7"/>
  <c r="M1017" i="7" s="1"/>
  <c r="T1016" i="7"/>
  <c r="L1016" i="7"/>
  <c r="K1016" i="7"/>
  <c r="M1016" i="7" s="1"/>
  <c r="T1015" i="7"/>
  <c r="M1015" i="7"/>
  <c r="L1015" i="7"/>
  <c r="K1015" i="7"/>
  <c r="T1014" i="7"/>
  <c r="L1014" i="7"/>
  <c r="K1014" i="7"/>
  <c r="M1014" i="7" s="1"/>
  <c r="T1013" i="7"/>
  <c r="M1013" i="7"/>
  <c r="L1013" i="7"/>
  <c r="K1013" i="7"/>
  <c r="T1012" i="7"/>
  <c r="L1012" i="7"/>
  <c r="K1012" i="7"/>
  <c r="M1012" i="7" s="1"/>
  <c r="T1011" i="7"/>
  <c r="L1011" i="7"/>
  <c r="K1011" i="7"/>
  <c r="M1011" i="7" s="1"/>
  <c r="T1010" i="7"/>
  <c r="L1010" i="7"/>
  <c r="K1010" i="7"/>
  <c r="M1010" i="7" s="1"/>
  <c r="T1009" i="7"/>
  <c r="L1009" i="7"/>
  <c r="K1009" i="7"/>
  <c r="M1009" i="7" s="1"/>
  <c r="T1008" i="7"/>
  <c r="L1008" i="7"/>
  <c r="K1008" i="7"/>
  <c r="M1008" i="7" s="1"/>
  <c r="T1007" i="7"/>
  <c r="M1007" i="7"/>
  <c r="L1007" i="7"/>
  <c r="K1007" i="7"/>
  <c r="T1006" i="7"/>
  <c r="L1006" i="7"/>
  <c r="K1006" i="7"/>
  <c r="M1006" i="7" s="1"/>
  <c r="T1005" i="7"/>
  <c r="M1005" i="7"/>
  <c r="L1005" i="7"/>
  <c r="K1005" i="7"/>
  <c r="T1004" i="7"/>
  <c r="L1004" i="7"/>
  <c r="K1004" i="7"/>
  <c r="M1004" i="7" s="1"/>
  <c r="T1003" i="7"/>
  <c r="L1003" i="7"/>
  <c r="K1003" i="7"/>
  <c r="M1003" i="7" s="1"/>
  <c r="T1002" i="7"/>
  <c r="L1002" i="7"/>
  <c r="K1002" i="7"/>
  <c r="M1002" i="7" s="1"/>
  <c r="T1001" i="7"/>
  <c r="L1001" i="7"/>
  <c r="K1001" i="7"/>
  <c r="M1001" i="7" s="1"/>
  <c r="T1000" i="7"/>
  <c r="L1000" i="7"/>
  <c r="K1000" i="7"/>
  <c r="M1000" i="7" s="1"/>
  <c r="T999" i="7"/>
  <c r="L999" i="7"/>
  <c r="K999" i="7"/>
  <c r="M999" i="7" s="1"/>
  <c r="T998" i="7"/>
  <c r="L998" i="7"/>
  <c r="K998" i="7"/>
  <c r="M998" i="7" s="1"/>
  <c r="T997" i="7"/>
  <c r="M997" i="7"/>
  <c r="L997" i="7"/>
  <c r="K997" i="7"/>
  <c r="T996" i="7"/>
  <c r="L996" i="7"/>
  <c r="K996" i="7"/>
  <c r="M996" i="7" s="1"/>
  <c r="T995" i="7"/>
  <c r="M995" i="7"/>
  <c r="L995" i="7"/>
  <c r="K995" i="7"/>
  <c r="T994" i="7"/>
  <c r="L994" i="7"/>
  <c r="K994" i="7"/>
  <c r="M994" i="7" s="1"/>
  <c r="T993" i="7"/>
  <c r="L993" i="7"/>
  <c r="K993" i="7"/>
  <c r="M993" i="7" s="1"/>
  <c r="T992" i="7"/>
  <c r="L992" i="7"/>
  <c r="K992" i="7"/>
  <c r="M992" i="7" s="1"/>
  <c r="T991" i="7"/>
  <c r="L991" i="7"/>
  <c r="K991" i="7"/>
  <c r="M991" i="7" s="1"/>
  <c r="T990" i="7"/>
  <c r="L990" i="7"/>
  <c r="K990" i="7"/>
  <c r="M990" i="7" s="1"/>
  <c r="T989" i="7"/>
  <c r="M989" i="7"/>
  <c r="L989" i="7"/>
  <c r="K989" i="7"/>
  <c r="T988" i="7"/>
  <c r="L988" i="7"/>
  <c r="K988" i="7"/>
  <c r="M988" i="7" s="1"/>
  <c r="T987" i="7"/>
  <c r="M987" i="7"/>
  <c r="L987" i="7"/>
  <c r="K987" i="7"/>
  <c r="T986" i="7"/>
  <c r="L986" i="7"/>
  <c r="K986" i="7"/>
  <c r="M986" i="7" s="1"/>
  <c r="T985" i="7"/>
  <c r="L985" i="7"/>
  <c r="K985" i="7"/>
  <c r="M985" i="7" s="1"/>
  <c r="T984" i="7"/>
  <c r="L984" i="7"/>
  <c r="K984" i="7"/>
  <c r="M984" i="7" s="1"/>
  <c r="T983" i="7"/>
  <c r="M983" i="7"/>
  <c r="L983" i="7"/>
  <c r="K983" i="7"/>
  <c r="T982" i="7"/>
  <c r="L982" i="7"/>
  <c r="K982" i="7"/>
  <c r="M982" i="7" s="1"/>
  <c r="T981" i="7"/>
  <c r="M981" i="7"/>
  <c r="L981" i="7"/>
  <c r="K981" i="7"/>
  <c r="T980" i="7"/>
  <c r="L980" i="7"/>
  <c r="K980" i="7"/>
  <c r="M980" i="7" s="1"/>
  <c r="T979" i="7"/>
  <c r="M979" i="7"/>
  <c r="L979" i="7"/>
  <c r="K979" i="7"/>
  <c r="T978" i="7"/>
  <c r="L978" i="7"/>
  <c r="K978" i="7"/>
  <c r="M978" i="7" s="1"/>
  <c r="T977" i="7"/>
  <c r="L977" i="7"/>
  <c r="K977" i="7"/>
  <c r="M977" i="7" s="1"/>
  <c r="T976" i="7"/>
  <c r="L976" i="7"/>
  <c r="K976" i="7"/>
  <c r="M976" i="7" s="1"/>
  <c r="T975" i="7"/>
  <c r="M975" i="7"/>
  <c r="L975" i="7"/>
  <c r="K975" i="7"/>
  <c r="T974" i="7"/>
  <c r="L974" i="7"/>
  <c r="K974" i="7"/>
  <c r="M974" i="7" s="1"/>
  <c r="T973" i="7"/>
  <c r="M973" i="7"/>
  <c r="L973" i="7"/>
  <c r="K973" i="7"/>
  <c r="T972" i="7"/>
  <c r="L972" i="7"/>
  <c r="K972" i="7"/>
  <c r="M972" i="7" s="1"/>
  <c r="T971" i="7"/>
  <c r="M971" i="7"/>
  <c r="L971" i="7"/>
  <c r="K971" i="7"/>
  <c r="T970" i="7"/>
  <c r="L970" i="7"/>
  <c r="K970" i="7"/>
  <c r="M970" i="7" s="1"/>
  <c r="T969" i="7"/>
  <c r="L969" i="7"/>
  <c r="K969" i="7"/>
  <c r="M969" i="7" s="1"/>
  <c r="T968" i="7"/>
  <c r="L968" i="7"/>
  <c r="K968" i="7"/>
  <c r="M968" i="7" s="1"/>
  <c r="T967" i="7"/>
  <c r="M967" i="7"/>
  <c r="L967" i="7"/>
  <c r="K967" i="7"/>
  <c r="T966" i="7"/>
  <c r="L966" i="7"/>
  <c r="K966" i="7"/>
  <c r="M966" i="7" s="1"/>
  <c r="T965" i="7"/>
  <c r="M965" i="7"/>
  <c r="L965" i="7"/>
  <c r="K965" i="7"/>
  <c r="T964" i="7"/>
  <c r="L964" i="7"/>
  <c r="K964" i="7"/>
  <c r="M964" i="7" s="1"/>
  <c r="T963" i="7"/>
  <c r="M963" i="7"/>
  <c r="L963" i="7"/>
  <c r="K963" i="7"/>
  <c r="T962" i="7"/>
  <c r="L962" i="7"/>
  <c r="K962" i="7"/>
  <c r="M962" i="7" s="1"/>
  <c r="T961" i="7"/>
  <c r="L961" i="7"/>
  <c r="K961" i="7"/>
  <c r="M961" i="7" s="1"/>
  <c r="T960" i="7"/>
  <c r="L960" i="7"/>
  <c r="K960" i="7"/>
  <c r="M960" i="7" s="1"/>
  <c r="T959" i="7"/>
  <c r="M959" i="7"/>
  <c r="L959" i="7"/>
  <c r="K959" i="7"/>
  <c r="T958" i="7"/>
  <c r="L958" i="7"/>
  <c r="K958" i="7"/>
  <c r="M958" i="7" s="1"/>
  <c r="T957" i="7"/>
  <c r="M957" i="7"/>
  <c r="L957" i="7"/>
  <c r="K957" i="7"/>
  <c r="T956" i="7"/>
  <c r="L956" i="7"/>
  <c r="K956" i="7"/>
  <c r="M956" i="7" s="1"/>
  <c r="T955" i="7"/>
  <c r="M955" i="7"/>
  <c r="L955" i="7"/>
  <c r="K955" i="7"/>
  <c r="T954" i="7"/>
  <c r="L954" i="7"/>
  <c r="K954" i="7"/>
  <c r="M954" i="7" s="1"/>
  <c r="T953" i="7"/>
  <c r="L953" i="7"/>
  <c r="K953" i="7"/>
  <c r="M953" i="7" s="1"/>
  <c r="T952" i="7"/>
  <c r="L952" i="7"/>
  <c r="K952" i="7"/>
  <c r="M952" i="7" s="1"/>
  <c r="T951" i="7"/>
  <c r="M951" i="7"/>
  <c r="L951" i="7"/>
  <c r="K951" i="7"/>
  <c r="T950" i="7"/>
  <c r="L950" i="7"/>
  <c r="K950" i="7"/>
  <c r="M950" i="7" s="1"/>
  <c r="T949" i="7"/>
  <c r="M949" i="7"/>
  <c r="L949" i="7"/>
  <c r="K949" i="7"/>
  <c r="T948" i="7"/>
  <c r="L948" i="7"/>
  <c r="K948" i="7"/>
  <c r="M948" i="7" s="1"/>
  <c r="T947" i="7"/>
  <c r="L947" i="7"/>
  <c r="K947" i="7"/>
  <c r="M947" i="7" s="1"/>
  <c r="T946" i="7"/>
  <c r="L946" i="7"/>
  <c r="K946" i="7"/>
  <c r="M946" i="7" s="1"/>
  <c r="T945" i="7"/>
  <c r="L945" i="7"/>
  <c r="K945" i="7"/>
  <c r="M945" i="7" s="1"/>
  <c r="T944" i="7"/>
  <c r="L944" i="7"/>
  <c r="K944" i="7"/>
  <c r="M944" i="7" s="1"/>
  <c r="T943" i="7"/>
  <c r="M943" i="7"/>
  <c r="L943" i="7"/>
  <c r="K943" i="7"/>
  <c r="T942" i="7"/>
  <c r="L942" i="7"/>
  <c r="K942" i="7"/>
  <c r="M942" i="7" s="1"/>
  <c r="T941" i="7"/>
  <c r="M941" i="7"/>
  <c r="L941" i="7"/>
  <c r="K941" i="7"/>
  <c r="T940" i="7"/>
  <c r="L940" i="7"/>
  <c r="K940" i="7"/>
  <c r="M940" i="7" s="1"/>
  <c r="T939" i="7"/>
  <c r="L939" i="7"/>
  <c r="K939" i="7"/>
  <c r="M939" i="7" s="1"/>
  <c r="T938" i="7"/>
  <c r="L938" i="7"/>
  <c r="K938" i="7"/>
  <c r="M938" i="7" s="1"/>
  <c r="T937" i="7"/>
  <c r="L937" i="7"/>
  <c r="K937" i="7"/>
  <c r="M937" i="7" s="1"/>
  <c r="T936" i="7"/>
  <c r="L936" i="7"/>
  <c r="K936" i="7"/>
  <c r="M936" i="7" s="1"/>
  <c r="T935" i="7"/>
  <c r="L935" i="7"/>
  <c r="K935" i="7"/>
  <c r="M935" i="7" s="1"/>
  <c r="T934" i="7"/>
  <c r="L934" i="7"/>
  <c r="K934" i="7"/>
  <c r="M934" i="7" s="1"/>
  <c r="T933" i="7"/>
  <c r="M933" i="7"/>
  <c r="L933" i="7"/>
  <c r="K933" i="7"/>
  <c r="T932" i="7"/>
  <c r="L932" i="7"/>
  <c r="K932" i="7"/>
  <c r="M932" i="7" s="1"/>
  <c r="T931" i="7"/>
  <c r="M931" i="7"/>
  <c r="L931" i="7"/>
  <c r="K931" i="7"/>
  <c r="T930" i="7"/>
  <c r="L930" i="7"/>
  <c r="K930" i="7"/>
  <c r="M930" i="7" s="1"/>
  <c r="T929" i="7"/>
  <c r="L929" i="7"/>
  <c r="K929" i="7"/>
  <c r="M929" i="7" s="1"/>
  <c r="T928" i="7"/>
  <c r="L928" i="7"/>
  <c r="K928" i="7"/>
  <c r="M928" i="7" s="1"/>
  <c r="T927" i="7"/>
  <c r="L927" i="7"/>
  <c r="K927" i="7"/>
  <c r="M927" i="7" s="1"/>
  <c r="T926" i="7"/>
  <c r="L926" i="7"/>
  <c r="K926" i="7"/>
  <c r="M926" i="7" s="1"/>
  <c r="T925" i="7"/>
  <c r="M925" i="7"/>
  <c r="L925" i="7"/>
  <c r="K925" i="7"/>
  <c r="T924" i="7"/>
  <c r="L924" i="7"/>
  <c r="K924" i="7"/>
  <c r="M924" i="7" s="1"/>
  <c r="T923" i="7"/>
  <c r="M923" i="7"/>
  <c r="L923" i="7"/>
  <c r="K923" i="7"/>
  <c r="T922" i="7"/>
  <c r="L922" i="7"/>
  <c r="K922" i="7"/>
  <c r="M922" i="7" s="1"/>
  <c r="T921" i="7"/>
  <c r="L921" i="7"/>
  <c r="K921" i="7"/>
  <c r="M921" i="7" s="1"/>
  <c r="T920" i="7"/>
  <c r="L920" i="7"/>
  <c r="K920" i="7"/>
  <c r="M920" i="7" s="1"/>
  <c r="T919" i="7"/>
  <c r="M919" i="7"/>
  <c r="L919" i="7"/>
  <c r="K919" i="7"/>
  <c r="T918" i="7"/>
  <c r="L918" i="7"/>
  <c r="K918" i="7"/>
  <c r="M918" i="7" s="1"/>
  <c r="T917" i="7"/>
  <c r="M917" i="7"/>
  <c r="L917" i="7"/>
  <c r="K917" i="7"/>
  <c r="T916" i="7"/>
  <c r="L916" i="7"/>
  <c r="K916" i="7"/>
  <c r="M916" i="7" s="1"/>
  <c r="T915" i="7"/>
  <c r="M915" i="7"/>
  <c r="L915" i="7"/>
  <c r="K915" i="7"/>
  <c r="T914" i="7"/>
  <c r="L914" i="7"/>
  <c r="K914" i="7"/>
  <c r="M914" i="7" s="1"/>
  <c r="T913" i="7"/>
  <c r="L913" i="7"/>
  <c r="K913" i="7"/>
  <c r="M913" i="7" s="1"/>
  <c r="T912" i="7"/>
  <c r="L912" i="7"/>
  <c r="K912" i="7"/>
  <c r="M912" i="7" s="1"/>
  <c r="T911" i="7"/>
  <c r="M911" i="7"/>
  <c r="L911" i="7"/>
  <c r="K911" i="7"/>
  <c r="T910" i="7"/>
  <c r="L910" i="7"/>
  <c r="K910" i="7"/>
  <c r="M910" i="7" s="1"/>
  <c r="T909" i="7"/>
  <c r="M909" i="7"/>
  <c r="L909" i="7"/>
  <c r="K909" i="7"/>
  <c r="T908" i="7"/>
  <c r="L908" i="7"/>
  <c r="K908" i="7"/>
  <c r="M908" i="7" s="1"/>
  <c r="T907" i="7"/>
  <c r="M907" i="7"/>
  <c r="L907" i="7"/>
  <c r="K907" i="7"/>
  <c r="T906" i="7"/>
  <c r="L906" i="7"/>
  <c r="K906" i="7"/>
  <c r="M906" i="7" s="1"/>
  <c r="T905" i="7"/>
  <c r="L905" i="7"/>
  <c r="K905" i="7"/>
  <c r="M905" i="7" s="1"/>
  <c r="T904" i="7"/>
  <c r="L904" i="7"/>
  <c r="K904" i="7"/>
  <c r="M904" i="7" s="1"/>
  <c r="T903" i="7"/>
  <c r="M903" i="7"/>
  <c r="L903" i="7"/>
  <c r="K903" i="7"/>
  <c r="T902" i="7"/>
  <c r="L902" i="7"/>
  <c r="K902" i="7"/>
  <c r="M902" i="7" s="1"/>
  <c r="T901" i="7"/>
  <c r="M901" i="7"/>
  <c r="L901" i="7"/>
  <c r="K901" i="7"/>
  <c r="T900" i="7"/>
  <c r="L900" i="7"/>
  <c r="K900" i="7"/>
  <c r="M900" i="7" s="1"/>
  <c r="T899" i="7"/>
  <c r="M899" i="7"/>
  <c r="L899" i="7"/>
  <c r="K899" i="7"/>
  <c r="T898" i="7"/>
  <c r="L898" i="7"/>
  <c r="K898" i="7"/>
  <c r="M898" i="7" s="1"/>
  <c r="T897" i="7"/>
  <c r="L897" i="7"/>
  <c r="K897" i="7"/>
  <c r="M897" i="7" s="1"/>
  <c r="T896" i="7"/>
  <c r="L896" i="7"/>
  <c r="K896" i="7"/>
  <c r="M896" i="7" s="1"/>
  <c r="T895" i="7"/>
  <c r="M895" i="7"/>
  <c r="L895" i="7"/>
  <c r="K895" i="7"/>
  <c r="T894" i="7"/>
  <c r="L894" i="7"/>
  <c r="K894" i="7"/>
  <c r="M894" i="7" s="1"/>
  <c r="T893" i="7"/>
  <c r="M893" i="7"/>
  <c r="L893" i="7"/>
  <c r="K893" i="7"/>
  <c r="T892" i="7"/>
  <c r="L892" i="7"/>
  <c r="K892" i="7"/>
  <c r="M892" i="7" s="1"/>
  <c r="T891" i="7"/>
  <c r="M891" i="7"/>
  <c r="L891" i="7"/>
  <c r="K891" i="7"/>
  <c r="T890" i="7"/>
  <c r="L890" i="7"/>
  <c r="K890" i="7"/>
  <c r="M890" i="7" s="1"/>
  <c r="T889" i="7"/>
  <c r="L889" i="7"/>
  <c r="K889" i="7"/>
  <c r="M889" i="7" s="1"/>
  <c r="T888" i="7"/>
  <c r="L888" i="7"/>
  <c r="K888" i="7"/>
  <c r="M888" i="7" s="1"/>
  <c r="T887" i="7"/>
  <c r="M887" i="7"/>
  <c r="L887" i="7"/>
  <c r="K887" i="7"/>
  <c r="T886" i="7"/>
  <c r="L886" i="7"/>
  <c r="K886" i="7"/>
  <c r="M886" i="7" s="1"/>
  <c r="T885" i="7"/>
  <c r="M885" i="7"/>
  <c r="L885" i="7"/>
  <c r="K885" i="7"/>
  <c r="T884" i="7"/>
  <c r="L884" i="7"/>
  <c r="K884" i="7"/>
  <c r="M884" i="7" s="1"/>
  <c r="T883" i="7"/>
  <c r="L883" i="7"/>
  <c r="K883" i="7"/>
  <c r="M883" i="7" s="1"/>
  <c r="T882" i="7"/>
  <c r="L882" i="7"/>
  <c r="K882" i="7"/>
  <c r="M882" i="7" s="1"/>
  <c r="T881" i="7"/>
  <c r="L881" i="7"/>
  <c r="K881" i="7"/>
  <c r="M881" i="7" s="1"/>
  <c r="T880" i="7"/>
  <c r="L880" i="7"/>
  <c r="K880" i="7"/>
  <c r="M880" i="7" s="1"/>
  <c r="T879" i="7"/>
  <c r="M879" i="7"/>
  <c r="L879" i="7"/>
  <c r="K879" i="7"/>
  <c r="T878" i="7"/>
  <c r="L878" i="7"/>
  <c r="K878" i="7"/>
  <c r="M878" i="7" s="1"/>
  <c r="T877" i="7"/>
  <c r="M877" i="7"/>
  <c r="L877" i="7"/>
  <c r="K877" i="7"/>
  <c r="T876" i="7"/>
  <c r="L876" i="7"/>
  <c r="K876" i="7"/>
  <c r="M876" i="7" s="1"/>
  <c r="T875" i="7"/>
  <c r="L875" i="7"/>
  <c r="K875" i="7"/>
  <c r="M875" i="7" s="1"/>
  <c r="T874" i="7"/>
  <c r="L874" i="7"/>
  <c r="K874" i="7"/>
  <c r="M874" i="7" s="1"/>
  <c r="T873" i="7"/>
  <c r="L873" i="7"/>
  <c r="K873" i="7"/>
  <c r="M873" i="7" s="1"/>
  <c r="T872" i="7"/>
  <c r="L872" i="7"/>
  <c r="K872" i="7"/>
  <c r="M872" i="7" s="1"/>
  <c r="T871" i="7"/>
  <c r="L871" i="7"/>
  <c r="K871" i="7"/>
  <c r="M871" i="7" s="1"/>
  <c r="T870" i="7"/>
  <c r="L870" i="7"/>
  <c r="K870" i="7"/>
  <c r="M870" i="7" s="1"/>
  <c r="T869" i="7"/>
  <c r="M869" i="7"/>
  <c r="L869" i="7"/>
  <c r="K869" i="7"/>
  <c r="T868" i="7"/>
  <c r="L868" i="7"/>
  <c r="K868" i="7"/>
  <c r="M868" i="7" s="1"/>
  <c r="T867" i="7"/>
  <c r="M867" i="7"/>
  <c r="L867" i="7"/>
  <c r="K867" i="7"/>
  <c r="T866" i="7"/>
  <c r="L866" i="7"/>
  <c r="K866" i="7"/>
  <c r="M866" i="7" s="1"/>
  <c r="T865" i="7"/>
  <c r="L865" i="7"/>
  <c r="K865" i="7"/>
  <c r="M865" i="7" s="1"/>
  <c r="T864" i="7"/>
  <c r="L864" i="7"/>
  <c r="K864" i="7"/>
  <c r="M864" i="7" s="1"/>
  <c r="T863" i="7"/>
  <c r="L863" i="7"/>
  <c r="K863" i="7"/>
  <c r="M863" i="7" s="1"/>
  <c r="T862" i="7"/>
  <c r="L862" i="7"/>
  <c r="K862" i="7"/>
  <c r="M862" i="7" s="1"/>
  <c r="T861" i="7"/>
  <c r="M861" i="7"/>
  <c r="L861" i="7"/>
  <c r="K861" i="7"/>
  <c r="T860" i="7"/>
  <c r="L860" i="7"/>
  <c r="K860" i="7"/>
  <c r="M860" i="7" s="1"/>
  <c r="T859" i="7"/>
  <c r="M859" i="7"/>
  <c r="L859" i="7"/>
  <c r="K859" i="7"/>
  <c r="T858" i="7"/>
  <c r="L858" i="7"/>
  <c r="K858" i="7"/>
  <c r="M858" i="7" s="1"/>
  <c r="T857" i="7"/>
  <c r="L857" i="7"/>
  <c r="K857" i="7"/>
  <c r="M857" i="7" s="1"/>
  <c r="T856" i="7"/>
  <c r="L856" i="7"/>
  <c r="K856" i="7"/>
  <c r="M856" i="7" s="1"/>
  <c r="T855" i="7"/>
  <c r="M855" i="7"/>
  <c r="L855" i="7"/>
  <c r="K855" i="7"/>
  <c r="T854" i="7"/>
  <c r="L854" i="7"/>
  <c r="K854" i="7"/>
  <c r="M854" i="7" s="1"/>
  <c r="T853" i="7"/>
  <c r="M853" i="7"/>
  <c r="L853" i="7"/>
  <c r="K853" i="7"/>
  <c r="T852" i="7"/>
  <c r="L852" i="7"/>
  <c r="K852" i="7"/>
  <c r="M852" i="7" s="1"/>
  <c r="T851" i="7"/>
  <c r="M851" i="7"/>
  <c r="L851" i="7"/>
  <c r="K851" i="7"/>
  <c r="T850" i="7"/>
  <c r="L850" i="7"/>
  <c r="K850" i="7"/>
  <c r="M850" i="7" s="1"/>
  <c r="T849" i="7"/>
  <c r="L849" i="7"/>
  <c r="K849" i="7"/>
  <c r="M849" i="7" s="1"/>
  <c r="T848" i="7"/>
  <c r="L848" i="7"/>
  <c r="K848" i="7"/>
  <c r="M848" i="7" s="1"/>
  <c r="T847" i="7"/>
  <c r="L847" i="7"/>
  <c r="K847" i="7"/>
  <c r="M847" i="7" s="1"/>
  <c r="T846" i="7"/>
  <c r="L846" i="7"/>
  <c r="K846" i="7"/>
  <c r="M846" i="7" s="1"/>
  <c r="T845" i="7"/>
  <c r="L845" i="7"/>
  <c r="K845" i="7"/>
  <c r="M845" i="7" s="1"/>
  <c r="T844" i="7"/>
  <c r="L844" i="7"/>
  <c r="K844" i="7"/>
  <c r="M844" i="7" s="1"/>
  <c r="T843" i="7"/>
  <c r="L843" i="7"/>
  <c r="K843" i="7"/>
  <c r="M843" i="7" s="1"/>
  <c r="T842" i="7"/>
  <c r="L842" i="7"/>
  <c r="K842" i="7"/>
  <c r="M842" i="7" s="1"/>
  <c r="T841" i="7"/>
  <c r="L841" i="7"/>
  <c r="K841" i="7"/>
  <c r="M841" i="7" s="1"/>
  <c r="T840" i="7"/>
  <c r="L840" i="7"/>
  <c r="K840" i="7"/>
  <c r="M840" i="7" s="1"/>
  <c r="T839" i="7"/>
  <c r="L839" i="7"/>
  <c r="K839" i="7"/>
  <c r="M839" i="7" s="1"/>
  <c r="T838" i="7"/>
  <c r="L838" i="7"/>
  <c r="K838" i="7"/>
  <c r="M838" i="7" s="1"/>
  <c r="T837" i="7"/>
  <c r="L837" i="7"/>
  <c r="K837" i="7"/>
  <c r="M837" i="7" s="1"/>
  <c r="T836" i="7"/>
  <c r="L836" i="7"/>
  <c r="K836" i="7"/>
  <c r="M836" i="7" s="1"/>
  <c r="T835" i="7"/>
  <c r="L835" i="7"/>
  <c r="K835" i="7"/>
  <c r="M835" i="7" s="1"/>
  <c r="T834" i="7"/>
  <c r="L834" i="7"/>
  <c r="K834" i="7"/>
  <c r="M834" i="7" s="1"/>
  <c r="T833" i="7"/>
  <c r="L833" i="7"/>
  <c r="K833" i="7"/>
  <c r="M833" i="7" s="1"/>
  <c r="T832" i="7"/>
  <c r="L832" i="7"/>
  <c r="K832" i="7"/>
  <c r="M832" i="7" s="1"/>
  <c r="T831" i="7"/>
  <c r="L831" i="7"/>
  <c r="K831" i="7"/>
  <c r="M831" i="7" s="1"/>
  <c r="T830" i="7"/>
  <c r="L830" i="7"/>
  <c r="K830" i="7"/>
  <c r="M830" i="7" s="1"/>
  <c r="T829" i="7"/>
  <c r="L829" i="7"/>
  <c r="K829" i="7"/>
  <c r="M829" i="7" s="1"/>
  <c r="T828" i="7"/>
  <c r="L828" i="7"/>
  <c r="K828" i="7"/>
  <c r="M828" i="7" s="1"/>
  <c r="T827" i="7"/>
  <c r="L827" i="7"/>
  <c r="K827" i="7"/>
  <c r="M827" i="7" s="1"/>
  <c r="T826" i="7"/>
  <c r="L826" i="7"/>
  <c r="K826" i="7"/>
  <c r="M826" i="7" s="1"/>
  <c r="T825" i="7"/>
  <c r="L825" i="7"/>
  <c r="K825" i="7"/>
  <c r="M825" i="7" s="1"/>
  <c r="T824" i="7"/>
  <c r="L824" i="7"/>
  <c r="K824" i="7"/>
  <c r="M824" i="7" s="1"/>
  <c r="T823" i="7"/>
  <c r="L823" i="7"/>
  <c r="K823" i="7"/>
  <c r="M823" i="7" s="1"/>
  <c r="T822" i="7"/>
  <c r="L822" i="7"/>
  <c r="K822" i="7"/>
  <c r="M822" i="7" s="1"/>
  <c r="T821" i="7"/>
  <c r="L821" i="7"/>
  <c r="K821" i="7"/>
  <c r="M821" i="7" s="1"/>
  <c r="T820" i="7"/>
  <c r="L820" i="7"/>
  <c r="K820" i="7"/>
  <c r="M820" i="7" s="1"/>
  <c r="T819" i="7"/>
  <c r="L819" i="7"/>
  <c r="K819" i="7"/>
  <c r="M819" i="7" s="1"/>
  <c r="T818" i="7"/>
  <c r="L818" i="7"/>
  <c r="K818" i="7"/>
  <c r="M818" i="7" s="1"/>
  <c r="T817" i="7"/>
  <c r="L817" i="7"/>
  <c r="K817" i="7"/>
  <c r="M817" i="7" s="1"/>
  <c r="T816" i="7"/>
  <c r="L816" i="7"/>
  <c r="K816" i="7"/>
  <c r="M816" i="7" s="1"/>
  <c r="T815" i="7"/>
  <c r="L815" i="7"/>
  <c r="K815" i="7"/>
  <c r="M815" i="7" s="1"/>
  <c r="T814" i="7"/>
  <c r="L814" i="7"/>
  <c r="K814" i="7"/>
  <c r="M814" i="7" s="1"/>
  <c r="T813" i="7"/>
  <c r="L813" i="7"/>
  <c r="K813" i="7"/>
  <c r="M813" i="7" s="1"/>
  <c r="T812" i="7"/>
  <c r="L812" i="7"/>
  <c r="K812" i="7"/>
  <c r="M812" i="7" s="1"/>
  <c r="T811" i="7"/>
  <c r="L811" i="7"/>
  <c r="K811" i="7"/>
  <c r="M811" i="7" s="1"/>
  <c r="T810" i="7"/>
  <c r="L810" i="7"/>
  <c r="K810" i="7"/>
  <c r="M810" i="7" s="1"/>
  <c r="T809" i="7"/>
  <c r="L809" i="7"/>
  <c r="K809" i="7"/>
  <c r="M809" i="7" s="1"/>
  <c r="T808" i="7"/>
  <c r="L808" i="7"/>
  <c r="K808" i="7"/>
  <c r="M808" i="7" s="1"/>
  <c r="T807" i="7"/>
  <c r="L807" i="7"/>
  <c r="K807" i="7"/>
  <c r="M807" i="7" s="1"/>
  <c r="T806" i="7"/>
  <c r="L806" i="7"/>
  <c r="K806" i="7"/>
  <c r="M806" i="7" s="1"/>
  <c r="T805" i="7"/>
  <c r="L805" i="7"/>
  <c r="K805" i="7"/>
  <c r="M805" i="7" s="1"/>
  <c r="T804" i="7"/>
  <c r="L804" i="7"/>
  <c r="K804" i="7"/>
  <c r="M804" i="7" s="1"/>
  <c r="T803" i="7"/>
  <c r="L803" i="7"/>
  <c r="K803" i="7"/>
  <c r="M803" i="7" s="1"/>
  <c r="T802" i="7"/>
  <c r="L802" i="7"/>
  <c r="K802" i="7"/>
  <c r="M802" i="7" s="1"/>
  <c r="T801" i="7"/>
  <c r="L801" i="7"/>
  <c r="K801" i="7"/>
  <c r="M801" i="7" s="1"/>
  <c r="T800" i="7"/>
  <c r="L800" i="7"/>
  <c r="K800" i="7"/>
  <c r="M800" i="7" s="1"/>
  <c r="T799" i="7"/>
  <c r="L799" i="7"/>
  <c r="K799" i="7"/>
  <c r="M799" i="7" s="1"/>
  <c r="T798" i="7"/>
  <c r="L798" i="7"/>
  <c r="K798" i="7"/>
  <c r="M798" i="7" s="1"/>
  <c r="T797" i="7"/>
  <c r="L797" i="7"/>
  <c r="K797" i="7"/>
  <c r="M797" i="7" s="1"/>
  <c r="T796" i="7"/>
  <c r="L796" i="7"/>
  <c r="K796" i="7"/>
  <c r="M796" i="7" s="1"/>
  <c r="T795" i="7"/>
  <c r="L795" i="7"/>
  <c r="K795" i="7"/>
  <c r="M795" i="7" s="1"/>
  <c r="T794" i="7"/>
  <c r="L794" i="7"/>
  <c r="K794" i="7"/>
  <c r="M794" i="7" s="1"/>
  <c r="T793" i="7"/>
  <c r="L793" i="7"/>
  <c r="K793" i="7"/>
  <c r="M793" i="7" s="1"/>
  <c r="T792" i="7"/>
  <c r="L792" i="7"/>
  <c r="K792" i="7"/>
  <c r="M792" i="7" s="1"/>
  <c r="T791" i="7"/>
  <c r="L791" i="7"/>
  <c r="K791" i="7"/>
  <c r="M791" i="7" s="1"/>
  <c r="T790" i="7"/>
  <c r="L790" i="7"/>
  <c r="K790" i="7"/>
  <c r="M790" i="7" s="1"/>
  <c r="T789" i="7"/>
  <c r="L789" i="7"/>
  <c r="K789" i="7"/>
  <c r="M789" i="7" s="1"/>
  <c r="T788" i="7"/>
  <c r="L788" i="7"/>
  <c r="K788" i="7"/>
  <c r="M788" i="7" s="1"/>
  <c r="T787" i="7"/>
  <c r="L787" i="7"/>
  <c r="K787" i="7"/>
  <c r="M787" i="7" s="1"/>
  <c r="T786" i="7"/>
  <c r="L786" i="7"/>
  <c r="K786" i="7"/>
  <c r="M786" i="7" s="1"/>
  <c r="T785" i="7"/>
  <c r="L785" i="7"/>
  <c r="K785" i="7"/>
  <c r="M785" i="7" s="1"/>
  <c r="T784" i="7"/>
  <c r="L784" i="7"/>
  <c r="K784" i="7"/>
  <c r="M784" i="7" s="1"/>
  <c r="T783" i="7"/>
  <c r="L783" i="7"/>
  <c r="K783" i="7"/>
  <c r="M783" i="7" s="1"/>
  <c r="T782" i="7"/>
  <c r="L782" i="7"/>
  <c r="K782" i="7"/>
  <c r="M782" i="7" s="1"/>
  <c r="T781" i="7"/>
  <c r="L781" i="7"/>
  <c r="K781" i="7"/>
  <c r="M781" i="7" s="1"/>
  <c r="T780" i="7"/>
  <c r="L780" i="7"/>
  <c r="K780" i="7"/>
  <c r="M780" i="7" s="1"/>
  <c r="T779" i="7"/>
  <c r="L779" i="7"/>
  <c r="K779" i="7"/>
  <c r="M779" i="7" s="1"/>
  <c r="T778" i="7"/>
  <c r="L778" i="7"/>
  <c r="K778" i="7"/>
  <c r="M778" i="7" s="1"/>
  <c r="T777" i="7"/>
  <c r="L777" i="7"/>
  <c r="K777" i="7"/>
  <c r="M777" i="7" s="1"/>
  <c r="T776" i="7"/>
  <c r="L776" i="7"/>
  <c r="K776" i="7"/>
  <c r="M776" i="7" s="1"/>
  <c r="T775" i="7"/>
  <c r="L775" i="7"/>
  <c r="K775" i="7"/>
  <c r="M775" i="7" s="1"/>
  <c r="T774" i="7"/>
  <c r="L774" i="7"/>
  <c r="K774" i="7"/>
  <c r="M774" i="7" s="1"/>
  <c r="T773" i="7"/>
  <c r="L773" i="7"/>
  <c r="K773" i="7"/>
  <c r="M773" i="7" s="1"/>
  <c r="T772" i="7"/>
  <c r="L772" i="7"/>
  <c r="K772" i="7"/>
  <c r="M772" i="7" s="1"/>
  <c r="T771" i="7"/>
  <c r="L771" i="7"/>
  <c r="K771" i="7"/>
  <c r="M771" i="7" s="1"/>
  <c r="T770" i="7"/>
  <c r="L770" i="7"/>
  <c r="K770" i="7"/>
  <c r="M770" i="7" s="1"/>
  <c r="T769" i="7"/>
  <c r="L769" i="7"/>
  <c r="K769" i="7"/>
  <c r="M769" i="7" s="1"/>
  <c r="T768" i="7"/>
  <c r="L768" i="7"/>
  <c r="K768" i="7"/>
  <c r="M768" i="7" s="1"/>
  <c r="T767" i="7"/>
  <c r="L767" i="7"/>
  <c r="K767" i="7"/>
  <c r="M767" i="7" s="1"/>
  <c r="T766" i="7"/>
  <c r="L766" i="7"/>
  <c r="K766" i="7"/>
  <c r="M766" i="7" s="1"/>
  <c r="T765" i="7"/>
  <c r="L765" i="7"/>
  <c r="K765" i="7"/>
  <c r="M765" i="7" s="1"/>
  <c r="T764" i="7"/>
  <c r="L764" i="7"/>
  <c r="K764" i="7"/>
  <c r="M764" i="7" s="1"/>
  <c r="T763" i="7"/>
  <c r="L763" i="7"/>
  <c r="K763" i="7"/>
  <c r="M763" i="7" s="1"/>
  <c r="T762" i="7"/>
  <c r="L762" i="7"/>
  <c r="K762" i="7"/>
  <c r="M762" i="7" s="1"/>
  <c r="T761" i="7"/>
  <c r="L761" i="7"/>
  <c r="K761" i="7"/>
  <c r="M761" i="7" s="1"/>
  <c r="T760" i="7"/>
  <c r="L760" i="7"/>
  <c r="K760" i="7"/>
  <c r="M760" i="7" s="1"/>
  <c r="T759" i="7"/>
  <c r="L759" i="7"/>
  <c r="K759" i="7"/>
  <c r="M759" i="7" s="1"/>
  <c r="T758" i="7"/>
  <c r="L758" i="7"/>
  <c r="K758" i="7"/>
  <c r="M758" i="7" s="1"/>
  <c r="T757" i="7"/>
  <c r="L757" i="7"/>
  <c r="K757" i="7"/>
  <c r="M757" i="7" s="1"/>
  <c r="T756" i="7"/>
  <c r="L756" i="7"/>
  <c r="K756" i="7"/>
  <c r="M756" i="7" s="1"/>
  <c r="T755" i="7"/>
  <c r="L755" i="7"/>
  <c r="K755" i="7"/>
  <c r="M755" i="7" s="1"/>
  <c r="T754" i="7"/>
  <c r="L754" i="7"/>
  <c r="K754" i="7"/>
  <c r="M754" i="7" s="1"/>
  <c r="T753" i="7"/>
  <c r="L753" i="7"/>
  <c r="K753" i="7"/>
  <c r="M753" i="7" s="1"/>
  <c r="T752" i="7"/>
  <c r="L752" i="7"/>
  <c r="K752" i="7"/>
  <c r="M752" i="7" s="1"/>
  <c r="T751" i="7"/>
  <c r="L751" i="7"/>
  <c r="K751" i="7"/>
  <c r="M751" i="7" s="1"/>
  <c r="T750" i="7"/>
  <c r="L750" i="7"/>
  <c r="K750" i="7"/>
  <c r="M750" i="7" s="1"/>
  <c r="T749" i="7"/>
  <c r="L749" i="7"/>
  <c r="K749" i="7"/>
  <c r="M749" i="7" s="1"/>
  <c r="T748" i="7"/>
  <c r="L748" i="7"/>
  <c r="K748" i="7"/>
  <c r="M748" i="7" s="1"/>
  <c r="T747" i="7"/>
  <c r="L747" i="7"/>
  <c r="K747" i="7"/>
  <c r="M747" i="7" s="1"/>
  <c r="T746" i="7"/>
  <c r="L746" i="7"/>
  <c r="K746" i="7"/>
  <c r="M746" i="7" s="1"/>
  <c r="T745" i="7"/>
  <c r="L745" i="7"/>
  <c r="K745" i="7"/>
  <c r="M745" i="7" s="1"/>
  <c r="T744" i="7"/>
  <c r="L744" i="7"/>
  <c r="K744" i="7"/>
  <c r="M744" i="7" s="1"/>
  <c r="T743" i="7"/>
  <c r="L743" i="7"/>
  <c r="K743" i="7"/>
  <c r="M743" i="7" s="1"/>
  <c r="T742" i="7"/>
  <c r="L742" i="7"/>
  <c r="K742" i="7"/>
  <c r="M742" i="7" s="1"/>
  <c r="T741" i="7"/>
  <c r="L741" i="7"/>
  <c r="K741" i="7"/>
  <c r="M741" i="7" s="1"/>
  <c r="T740" i="7"/>
  <c r="L740" i="7"/>
  <c r="K740" i="7"/>
  <c r="M740" i="7" s="1"/>
  <c r="T739" i="7"/>
  <c r="L739" i="7"/>
  <c r="K739" i="7"/>
  <c r="M739" i="7" s="1"/>
  <c r="T738" i="7"/>
  <c r="L738" i="7"/>
  <c r="K738" i="7"/>
  <c r="M738" i="7" s="1"/>
  <c r="T737" i="7"/>
  <c r="L737" i="7"/>
  <c r="K737" i="7"/>
  <c r="M737" i="7" s="1"/>
  <c r="T736" i="7"/>
  <c r="L736" i="7"/>
  <c r="K736" i="7"/>
  <c r="M736" i="7" s="1"/>
  <c r="T735" i="7"/>
  <c r="L735" i="7"/>
  <c r="K735" i="7"/>
  <c r="M735" i="7" s="1"/>
  <c r="T734" i="7"/>
  <c r="L734" i="7"/>
  <c r="K734" i="7"/>
  <c r="M734" i="7" s="1"/>
  <c r="T733" i="7"/>
  <c r="L733" i="7"/>
  <c r="K733" i="7"/>
  <c r="M733" i="7" s="1"/>
  <c r="T732" i="7"/>
  <c r="L732" i="7"/>
  <c r="K732" i="7"/>
  <c r="M732" i="7" s="1"/>
  <c r="T731" i="7"/>
  <c r="L731" i="7"/>
  <c r="K731" i="7"/>
  <c r="M731" i="7" s="1"/>
  <c r="T730" i="7"/>
  <c r="L730" i="7"/>
  <c r="K730" i="7"/>
  <c r="M730" i="7" s="1"/>
  <c r="T729" i="7"/>
  <c r="L729" i="7"/>
  <c r="K729" i="7"/>
  <c r="M729" i="7" s="1"/>
  <c r="T728" i="7"/>
  <c r="L728" i="7"/>
  <c r="K728" i="7"/>
  <c r="M728" i="7" s="1"/>
  <c r="T727" i="7"/>
  <c r="L727" i="7"/>
  <c r="K727" i="7"/>
  <c r="M727" i="7" s="1"/>
  <c r="T726" i="7"/>
  <c r="L726" i="7"/>
  <c r="K726" i="7"/>
  <c r="M726" i="7" s="1"/>
  <c r="T725" i="7"/>
  <c r="L725" i="7"/>
  <c r="K725" i="7"/>
  <c r="M725" i="7" s="1"/>
  <c r="T724" i="7"/>
  <c r="L724" i="7"/>
  <c r="K724" i="7"/>
  <c r="M724" i="7" s="1"/>
  <c r="T723" i="7"/>
  <c r="L723" i="7"/>
  <c r="K723" i="7"/>
  <c r="M723" i="7" s="1"/>
  <c r="T722" i="7"/>
  <c r="L722" i="7"/>
  <c r="K722" i="7"/>
  <c r="M722" i="7" s="1"/>
  <c r="T721" i="7"/>
  <c r="L721" i="7"/>
  <c r="K721" i="7"/>
  <c r="M721" i="7" s="1"/>
  <c r="T720" i="7"/>
  <c r="L720" i="7"/>
  <c r="K720" i="7"/>
  <c r="M720" i="7" s="1"/>
  <c r="T719" i="7"/>
  <c r="L719" i="7"/>
  <c r="K719" i="7"/>
  <c r="M719" i="7" s="1"/>
  <c r="T718" i="7"/>
  <c r="L718" i="7"/>
  <c r="K718" i="7"/>
  <c r="M718" i="7" s="1"/>
  <c r="T717" i="7"/>
  <c r="L717" i="7"/>
  <c r="K717" i="7"/>
  <c r="M717" i="7" s="1"/>
  <c r="T716" i="7"/>
  <c r="L716" i="7"/>
  <c r="K716" i="7"/>
  <c r="M716" i="7" s="1"/>
  <c r="T715" i="7"/>
  <c r="L715" i="7"/>
  <c r="K715" i="7"/>
  <c r="M715" i="7" s="1"/>
  <c r="T714" i="7"/>
  <c r="L714" i="7"/>
  <c r="K714" i="7"/>
  <c r="M714" i="7" s="1"/>
  <c r="T713" i="7"/>
  <c r="L713" i="7"/>
  <c r="K713" i="7"/>
  <c r="M713" i="7" s="1"/>
  <c r="T712" i="7"/>
  <c r="L712" i="7"/>
  <c r="K712" i="7"/>
  <c r="M712" i="7" s="1"/>
  <c r="T711" i="7"/>
  <c r="L711" i="7"/>
  <c r="K711" i="7"/>
  <c r="M711" i="7" s="1"/>
  <c r="T710" i="7"/>
  <c r="L710" i="7"/>
  <c r="K710" i="7"/>
  <c r="M710" i="7" s="1"/>
  <c r="T709" i="7"/>
  <c r="L709" i="7"/>
  <c r="K709" i="7"/>
  <c r="M709" i="7" s="1"/>
  <c r="T708" i="7"/>
  <c r="L708" i="7"/>
  <c r="K708" i="7"/>
  <c r="M708" i="7" s="1"/>
  <c r="T707" i="7"/>
  <c r="L707" i="7"/>
  <c r="K707" i="7"/>
  <c r="M707" i="7" s="1"/>
  <c r="T706" i="7"/>
  <c r="L706" i="7"/>
  <c r="K706" i="7"/>
  <c r="M706" i="7" s="1"/>
  <c r="T705" i="7"/>
  <c r="L705" i="7"/>
  <c r="K705" i="7"/>
  <c r="M705" i="7" s="1"/>
  <c r="T704" i="7"/>
  <c r="L704" i="7"/>
  <c r="K704" i="7"/>
  <c r="M704" i="7" s="1"/>
  <c r="T703" i="7"/>
  <c r="L703" i="7"/>
  <c r="K703" i="7"/>
  <c r="M703" i="7" s="1"/>
  <c r="T702" i="7"/>
  <c r="L702" i="7"/>
  <c r="K702" i="7"/>
  <c r="M702" i="7" s="1"/>
  <c r="T701" i="7"/>
  <c r="L701" i="7"/>
  <c r="K701" i="7"/>
  <c r="M701" i="7" s="1"/>
  <c r="T700" i="7"/>
  <c r="L700" i="7"/>
  <c r="K700" i="7"/>
  <c r="M700" i="7" s="1"/>
  <c r="T699" i="7"/>
  <c r="L699" i="7"/>
  <c r="K699" i="7"/>
  <c r="M699" i="7" s="1"/>
  <c r="T698" i="7"/>
  <c r="L698" i="7"/>
  <c r="K698" i="7"/>
  <c r="M698" i="7" s="1"/>
  <c r="T697" i="7"/>
  <c r="L697" i="7"/>
  <c r="K697" i="7"/>
  <c r="M697" i="7" s="1"/>
  <c r="T696" i="7"/>
  <c r="L696" i="7"/>
  <c r="K696" i="7"/>
  <c r="M696" i="7" s="1"/>
  <c r="T695" i="7"/>
  <c r="L695" i="7"/>
  <c r="K695" i="7"/>
  <c r="M695" i="7" s="1"/>
  <c r="T694" i="7"/>
  <c r="L694" i="7"/>
  <c r="K694" i="7"/>
  <c r="M694" i="7" s="1"/>
  <c r="T693" i="7"/>
  <c r="L693" i="7"/>
  <c r="K693" i="7"/>
  <c r="M693" i="7" s="1"/>
  <c r="T692" i="7"/>
  <c r="L692" i="7"/>
  <c r="K692" i="7"/>
  <c r="M692" i="7" s="1"/>
  <c r="T691" i="7"/>
  <c r="L691" i="7"/>
  <c r="K691" i="7"/>
  <c r="M691" i="7" s="1"/>
  <c r="T690" i="7"/>
  <c r="L690" i="7"/>
  <c r="K690" i="7"/>
  <c r="M690" i="7" s="1"/>
  <c r="T689" i="7"/>
  <c r="L689" i="7"/>
  <c r="K689" i="7"/>
  <c r="M689" i="7" s="1"/>
  <c r="T688" i="7"/>
  <c r="L688" i="7"/>
  <c r="K688" i="7"/>
  <c r="M688" i="7" s="1"/>
  <c r="T687" i="7"/>
  <c r="L687" i="7"/>
  <c r="K687" i="7"/>
  <c r="M687" i="7" s="1"/>
  <c r="T686" i="7"/>
  <c r="L686" i="7"/>
  <c r="K686" i="7"/>
  <c r="M686" i="7" s="1"/>
  <c r="T685" i="7"/>
  <c r="L685" i="7"/>
  <c r="K685" i="7"/>
  <c r="M685" i="7" s="1"/>
  <c r="T684" i="7"/>
  <c r="L684" i="7"/>
  <c r="K684" i="7"/>
  <c r="M684" i="7" s="1"/>
  <c r="T683" i="7"/>
  <c r="L683" i="7"/>
  <c r="K683" i="7"/>
  <c r="M683" i="7" s="1"/>
  <c r="T682" i="7"/>
  <c r="L682" i="7"/>
  <c r="K682" i="7"/>
  <c r="M682" i="7" s="1"/>
  <c r="T681" i="7"/>
  <c r="L681" i="7"/>
  <c r="K681" i="7"/>
  <c r="M681" i="7" s="1"/>
  <c r="T680" i="7"/>
  <c r="L680" i="7"/>
  <c r="K680" i="7"/>
  <c r="M680" i="7" s="1"/>
  <c r="T679" i="7"/>
  <c r="L679" i="7"/>
  <c r="K679" i="7"/>
  <c r="M679" i="7" s="1"/>
  <c r="T678" i="7"/>
  <c r="L678" i="7"/>
  <c r="K678" i="7"/>
  <c r="M678" i="7" s="1"/>
  <c r="T677" i="7"/>
  <c r="L677" i="7"/>
  <c r="K677" i="7"/>
  <c r="M677" i="7" s="1"/>
  <c r="T676" i="7"/>
  <c r="L676" i="7"/>
  <c r="K676" i="7"/>
  <c r="M676" i="7" s="1"/>
  <c r="T675" i="7"/>
  <c r="L675" i="7"/>
  <c r="K675" i="7"/>
  <c r="M675" i="7" s="1"/>
  <c r="T674" i="7"/>
  <c r="L674" i="7"/>
  <c r="K674" i="7"/>
  <c r="M674" i="7" s="1"/>
  <c r="T673" i="7"/>
  <c r="L673" i="7"/>
  <c r="K673" i="7"/>
  <c r="M673" i="7" s="1"/>
  <c r="T672" i="7"/>
  <c r="L672" i="7"/>
  <c r="K672" i="7"/>
  <c r="M672" i="7" s="1"/>
  <c r="T671" i="7"/>
  <c r="L671" i="7"/>
  <c r="K671" i="7"/>
  <c r="M671" i="7" s="1"/>
  <c r="T670" i="7"/>
  <c r="L670" i="7"/>
  <c r="K670" i="7"/>
  <c r="M670" i="7" s="1"/>
  <c r="T669" i="7"/>
  <c r="L669" i="7"/>
  <c r="K669" i="7"/>
  <c r="M669" i="7" s="1"/>
  <c r="T668" i="7"/>
  <c r="L668" i="7"/>
  <c r="K668" i="7"/>
  <c r="M668" i="7" s="1"/>
  <c r="T667" i="7"/>
  <c r="L667" i="7"/>
  <c r="K667" i="7"/>
  <c r="M667" i="7" s="1"/>
  <c r="T666" i="7"/>
  <c r="L666" i="7"/>
  <c r="K666" i="7"/>
  <c r="M666" i="7" s="1"/>
  <c r="T665" i="7"/>
  <c r="L665" i="7"/>
  <c r="K665" i="7"/>
  <c r="M665" i="7" s="1"/>
  <c r="T664" i="7"/>
  <c r="L664" i="7"/>
  <c r="K664" i="7"/>
  <c r="M664" i="7" s="1"/>
  <c r="T663" i="7"/>
  <c r="L663" i="7"/>
  <c r="K663" i="7"/>
  <c r="M663" i="7" s="1"/>
  <c r="T662" i="7"/>
  <c r="L662" i="7"/>
  <c r="K662" i="7"/>
  <c r="M662" i="7" s="1"/>
  <c r="T661" i="7"/>
  <c r="L661" i="7"/>
  <c r="K661" i="7"/>
  <c r="M661" i="7" s="1"/>
  <c r="T660" i="7"/>
  <c r="L660" i="7"/>
  <c r="K660" i="7"/>
  <c r="M660" i="7" s="1"/>
  <c r="T659" i="7"/>
  <c r="L659" i="7"/>
  <c r="K659" i="7"/>
  <c r="M659" i="7" s="1"/>
  <c r="T658" i="7"/>
  <c r="L658" i="7"/>
  <c r="K658" i="7"/>
  <c r="M658" i="7" s="1"/>
  <c r="T657" i="7"/>
  <c r="L657" i="7"/>
  <c r="K657" i="7"/>
  <c r="M657" i="7" s="1"/>
  <c r="T656" i="7"/>
  <c r="L656" i="7"/>
  <c r="K656" i="7"/>
  <c r="M656" i="7" s="1"/>
  <c r="T655" i="7"/>
  <c r="L655" i="7"/>
  <c r="K655" i="7"/>
  <c r="M655" i="7" s="1"/>
  <c r="T654" i="7"/>
  <c r="L654" i="7"/>
  <c r="K654" i="7"/>
  <c r="M654" i="7" s="1"/>
  <c r="T653" i="7"/>
  <c r="L653" i="7"/>
  <c r="K653" i="7"/>
  <c r="M653" i="7" s="1"/>
  <c r="T652" i="7"/>
  <c r="L652" i="7"/>
  <c r="K652" i="7"/>
  <c r="M652" i="7" s="1"/>
  <c r="T651" i="7"/>
  <c r="L651" i="7"/>
  <c r="K651" i="7"/>
  <c r="M651" i="7" s="1"/>
  <c r="T650" i="7"/>
  <c r="L650" i="7"/>
  <c r="K650" i="7"/>
  <c r="M650" i="7" s="1"/>
  <c r="T649" i="7"/>
  <c r="L649" i="7"/>
  <c r="K649" i="7"/>
  <c r="M649" i="7" s="1"/>
  <c r="T648" i="7"/>
  <c r="L648" i="7"/>
  <c r="K648" i="7"/>
  <c r="M648" i="7" s="1"/>
  <c r="T647" i="7"/>
  <c r="L647" i="7"/>
  <c r="K647" i="7"/>
  <c r="M647" i="7" s="1"/>
  <c r="T646" i="7"/>
  <c r="L646" i="7"/>
  <c r="K646" i="7"/>
  <c r="M646" i="7" s="1"/>
  <c r="T645" i="7"/>
  <c r="L645" i="7"/>
  <c r="K645" i="7"/>
  <c r="M645" i="7" s="1"/>
  <c r="T644" i="7"/>
  <c r="L644" i="7"/>
  <c r="K644" i="7"/>
  <c r="M644" i="7" s="1"/>
  <c r="T643" i="7"/>
  <c r="L643" i="7"/>
  <c r="K643" i="7"/>
  <c r="M643" i="7" s="1"/>
  <c r="T642" i="7"/>
  <c r="L642" i="7"/>
  <c r="K642" i="7"/>
  <c r="M642" i="7" s="1"/>
  <c r="T641" i="7"/>
  <c r="L641" i="7"/>
  <c r="K641" i="7"/>
  <c r="M641" i="7" s="1"/>
  <c r="T640" i="7"/>
  <c r="L640" i="7"/>
  <c r="K640" i="7"/>
  <c r="M640" i="7" s="1"/>
  <c r="T639" i="7"/>
  <c r="L639" i="7"/>
  <c r="K639" i="7"/>
  <c r="M639" i="7" s="1"/>
  <c r="T638" i="7"/>
  <c r="L638" i="7"/>
  <c r="K638" i="7"/>
  <c r="M638" i="7" s="1"/>
  <c r="T637" i="7"/>
  <c r="L637" i="7"/>
  <c r="K637" i="7"/>
  <c r="M637" i="7" s="1"/>
  <c r="T636" i="7"/>
  <c r="L636" i="7"/>
  <c r="K636" i="7"/>
  <c r="M636" i="7" s="1"/>
  <c r="T635" i="7"/>
  <c r="L635" i="7"/>
  <c r="K635" i="7"/>
  <c r="M635" i="7" s="1"/>
  <c r="T634" i="7"/>
  <c r="L634" i="7"/>
  <c r="K634" i="7"/>
  <c r="M634" i="7" s="1"/>
  <c r="T633" i="7"/>
  <c r="L633" i="7"/>
  <c r="K633" i="7"/>
  <c r="M633" i="7" s="1"/>
  <c r="T632" i="7"/>
  <c r="L632" i="7"/>
  <c r="K632" i="7"/>
  <c r="M632" i="7" s="1"/>
  <c r="T631" i="7"/>
  <c r="L631" i="7"/>
  <c r="K631" i="7"/>
  <c r="M631" i="7" s="1"/>
  <c r="T630" i="7"/>
  <c r="L630" i="7"/>
  <c r="K630" i="7"/>
  <c r="M630" i="7" s="1"/>
  <c r="T629" i="7"/>
  <c r="L629" i="7"/>
  <c r="K629" i="7"/>
  <c r="M629" i="7" s="1"/>
  <c r="T628" i="7"/>
  <c r="L628" i="7"/>
  <c r="K628" i="7"/>
  <c r="M628" i="7" s="1"/>
  <c r="T627" i="7"/>
  <c r="L627" i="7"/>
  <c r="K627" i="7"/>
  <c r="M627" i="7" s="1"/>
  <c r="T626" i="7"/>
  <c r="L626" i="7"/>
  <c r="K626" i="7"/>
  <c r="M626" i="7" s="1"/>
  <c r="T625" i="7"/>
  <c r="L625" i="7"/>
  <c r="K625" i="7"/>
  <c r="M625" i="7" s="1"/>
  <c r="T624" i="7"/>
  <c r="L624" i="7"/>
  <c r="K624" i="7"/>
  <c r="M624" i="7" s="1"/>
  <c r="T623" i="7"/>
  <c r="L623" i="7"/>
  <c r="K623" i="7"/>
  <c r="M623" i="7" s="1"/>
  <c r="T622" i="7"/>
  <c r="L622" i="7"/>
  <c r="K622" i="7"/>
  <c r="M622" i="7" s="1"/>
  <c r="T621" i="7"/>
  <c r="L621" i="7"/>
  <c r="K621" i="7"/>
  <c r="M621" i="7" s="1"/>
  <c r="T620" i="7"/>
  <c r="L620" i="7"/>
  <c r="K620" i="7"/>
  <c r="M620" i="7" s="1"/>
  <c r="T619" i="7"/>
  <c r="L619" i="7"/>
  <c r="K619" i="7"/>
  <c r="M619" i="7" s="1"/>
  <c r="T618" i="7"/>
  <c r="L618" i="7"/>
  <c r="K618" i="7"/>
  <c r="M618" i="7" s="1"/>
  <c r="T617" i="7"/>
  <c r="L617" i="7"/>
  <c r="K617" i="7"/>
  <c r="M617" i="7" s="1"/>
  <c r="T616" i="7"/>
  <c r="L616" i="7"/>
  <c r="K616" i="7"/>
  <c r="M616" i="7" s="1"/>
  <c r="T615" i="7"/>
  <c r="L615" i="7"/>
  <c r="K615" i="7"/>
  <c r="M615" i="7" s="1"/>
  <c r="T614" i="7"/>
  <c r="L614" i="7"/>
  <c r="K614" i="7"/>
  <c r="M614" i="7" s="1"/>
  <c r="T613" i="7"/>
  <c r="L613" i="7"/>
  <c r="K613" i="7"/>
  <c r="M613" i="7" s="1"/>
  <c r="T612" i="7"/>
  <c r="L612" i="7"/>
  <c r="K612" i="7"/>
  <c r="M612" i="7" s="1"/>
  <c r="T611" i="7"/>
  <c r="L611" i="7"/>
  <c r="K611" i="7"/>
  <c r="M611" i="7" s="1"/>
  <c r="T610" i="7"/>
  <c r="L610" i="7"/>
  <c r="K610" i="7"/>
  <c r="M610" i="7" s="1"/>
  <c r="T609" i="7"/>
  <c r="L609" i="7"/>
  <c r="K609" i="7"/>
  <c r="M609" i="7" s="1"/>
  <c r="T608" i="7"/>
  <c r="L608" i="7"/>
  <c r="K608" i="7"/>
  <c r="M608" i="7" s="1"/>
  <c r="T607" i="7"/>
  <c r="L607" i="7"/>
  <c r="K607" i="7"/>
  <c r="M607" i="7" s="1"/>
  <c r="T606" i="7"/>
  <c r="L606" i="7"/>
  <c r="K606" i="7"/>
  <c r="M606" i="7" s="1"/>
  <c r="T605" i="7"/>
  <c r="L605" i="7"/>
  <c r="K605" i="7"/>
  <c r="M605" i="7" s="1"/>
  <c r="T604" i="7"/>
  <c r="L604" i="7"/>
  <c r="K604" i="7"/>
  <c r="M604" i="7" s="1"/>
  <c r="T603" i="7"/>
  <c r="L603" i="7"/>
  <c r="K603" i="7"/>
  <c r="M603" i="7" s="1"/>
  <c r="T602" i="7"/>
  <c r="L602" i="7"/>
  <c r="K602" i="7"/>
  <c r="M602" i="7" s="1"/>
  <c r="T601" i="7"/>
  <c r="L601" i="7"/>
  <c r="K601" i="7"/>
  <c r="M601" i="7" s="1"/>
  <c r="T600" i="7"/>
  <c r="L600" i="7"/>
  <c r="K600" i="7"/>
  <c r="M600" i="7" s="1"/>
  <c r="T599" i="7"/>
  <c r="L599" i="7"/>
  <c r="K599" i="7"/>
  <c r="M599" i="7" s="1"/>
  <c r="T598" i="7"/>
  <c r="L598" i="7"/>
  <c r="K598" i="7"/>
  <c r="M598" i="7" s="1"/>
  <c r="T597" i="7"/>
  <c r="L597" i="7"/>
  <c r="K597" i="7"/>
  <c r="M597" i="7" s="1"/>
  <c r="T596" i="7"/>
  <c r="L596" i="7"/>
  <c r="K596" i="7"/>
  <c r="M596" i="7" s="1"/>
  <c r="T595" i="7"/>
  <c r="L595" i="7"/>
  <c r="K595" i="7"/>
  <c r="M595" i="7" s="1"/>
  <c r="T594" i="7"/>
  <c r="L594" i="7"/>
  <c r="K594" i="7"/>
  <c r="M594" i="7" s="1"/>
  <c r="T593" i="7"/>
  <c r="L593" i="7"/>
  <c r="K593" i="7"/>
  <c r="M593" i="7" s="1"/>
  <c r="T592" i="7"/>
  <c r="L592" i="7"/>
  <c r="K592" i="7"/>
  <c r="M592" i="7" s="1"/>
  <c r="T591" i="7"/>
  <c r="L591" i="7"/>
  <c r="K591" i="7"/>
  <c r="M591" i="7" s="1"/>
  <c r="T590" i="7"/>
  <c r="L590" i="7"/>
  <c r="K590" i="7"/>
  <c r="M590" i="7" s="1"/>
  <c r="T589" i="7"/>
  <c r="L589" i="7"/>
  <c r="K589" i="7"/>
  <c r="M589" i="7" s="1"/>
  <c r="T588" i="7"/>
  <c r="L588" i="7"/>
  <c r="K588" i="7"/>
  <c r="M588" i="7" s="1"/>
  <c r="T587" i="7"/>
  <c r="L587" i="7"/>
  <c r="K587" i="7"/>
  <c r="M587" i="7" s="1"/>
  <c r="T586" i="7"/>
  <c r="L586" i="7"/>
  <c r="K586" i="7"/>
  <c r="M586" i="7" s="1"/>
  <c r="T585" i="7"/>
  <c r="L585" i="7"/>
  <c r="K585" i="7"/>
  <c r="M585" i="7" s="1"/>
  <c r="T584" i="7"/>
  <c r="L584" i="7"/>
  <c r="K584" i="7"/>
  <c r="M584" i="7" s="1"/>
  <c r="T583" i="7"/>
  <c r="L583" i="7"/>
  <c r="K583" i="7"/>
  <c r="M583" i="7" s="1"/>
  <c r="T582" i="7"/>
  <c r="L582" i="7"/>
  <c r="K582" i="7"/>
  <c r="M582" i="7" s="1"/>
  <c r="T581" i="7"/>
  <c r="L581" i="7"/>
  <c r="K581" i="7"/>
  <c r="M581" i="7" s="1"/>
  <c r="T580" i="7"/>
  <c r="L580" i="7"/>
  <c r="K580" i="7"/>
  <c r="M580" i="7" s="1"/>
  <c r="T579" i="7"/>
  <c r="L579" i="7"/>
  <c r="K579" i="7"/>
  <c r="M579" i="7" s="1"/>
  <c r="T578" i="7"/>
  <c r="L578" i="7"/>
  <c r="K578" i="7"/>
  <c r="M578" i="7" s="1"/>
  <c r="T577" i="7"/>
  <c r="L577" i="7"/>
  <c r="K577" i="7"/>
  <c r="M577" i="7" s="1"/>
  <c r="T576" i="7"/>
  <c r="L576" i="7"/>
  <c r="K576" i="7"/>
  <c r="M576" i="7" s="1"/>
  <c r="T575" i="7"/>
  <c r="L575" i="7"/>
  <c r="K575" i="7"/>
  <c r="M575" i="7" s="1"/>
  <c r="T574" i="7"/>
  <c r="L574" i="7"/>
  <c r="K574" i="7"/>
  <c r="M574" i="7" s="1"/>
  <c r="T573" i="7"/>
  <c r="L573" i="7"/>
  <c r="K573" i="7"/>
  <c r="M573" i="7" s="1"/>
  <c r="T572" i="7"/>
  <c r="L572" i="7"/>
  <c r="K572" i="7"/>
  <c r="M572" i="7" s="1"/>
  <c r="T571" i="7"/>
  <c r="L571" i="7"/>
  <c r="K571" i="7"/>
  <c r="M571" i="7" s="1"/>
  <c r="T570" i="7"/>
  <c r="L570" i="7"/>
  <c r="K570" i="7"/>
  <c r="M570" i="7" s="1"/>
  <c r="T569" i="7"/>
  <c r="L569" i="7"/>
  <c r="K569" i="7"/>
  <c r="M569" i="7" s="1"/>
  <c r="T568" i="7"/>
  <c r="L568" i="7"/>
  <c r="K568" i="7"/>
  <c r="M568" i="7" s="1"/>
  <c r="T567" i="7"/>
  <c r="L567" i="7"/>
  <c r="K567" i="7"/>
  <c r="M567" i="7" s="1"/>
  <c r="T566" i="7"/>
  <c r="L566" i="7"/>
  <c r="K566" i="7"/>
  <c r="M566" i="7" s="1"/>
  <c r="T565" i="7"/>
  <c r="L565" i="7"/>
  <c r="K565" i="7"/>
  <c r="M565" i="7" s="1"/>
  <c r="T564" i="7"/>
  <c r="L564" i="7"/>
  <c r="K564" i="7"/>
  <c r="M564" i="7" s="1"/>
  <c r="T563" i="7"/>
  <c r="L563" i="7"/>
  <c r="K563" i="7"/>
  <c r="M563" i="7" s="1"/>
  <c r="T562" i="7"/>
  <c r="L562" i="7"/>
  <c r="K562" i="7"/>
  <c r="M562" i="7" s="1"/>
  <c r="T561" i="7"/>
  <c r="L561" i="7"/>
  <c r="K561" i="7"/>
  <c r="M561" i="7" s="1"/>
  <c r="T560" i="7"/>
  <c r="L560" i="7"/>
  <c r="K560" i="7"/>
  <c r="M560" i="7" s="1"/>
  <c r="T559" i="7"/>
  <c r="L559" i="7"/>
  <c r="K559" i="7"/>
  <c r="M559" i="7" s="1"/>
  <c r="T558" i="7"/>
  <c r="L558" i="7"/>
  <c r="K558" i="7"/>
  <c r="M558" i="7" s="1"/>
  <c r="T557" i="7"/>
  <c r="L557" i="7"/>
  <c r="K557" i="7"/>
  <c r="M557" i="7" s="1"/>
  <c r="T556" i="7"/>
  <c r="L556" i="7"/>
  <c r="K556" i="7"/>
  <c r="M556" i="7" s="1"/>
  <c r="T555" i="7"/>
  <c r="L555" i="7"/>
  <c r="K555" i="7"/>
  <c r="M555" i="7" s="1"/>
  <c r="T554" i="7"/>
  <c r="L554" i="7"/>
  <c r="K554" i="7"/>
  <c r="M554" i="7" s="1"/>
  <c r="T553" i="7"/>
  <c r="L553" i="7"/>
  <c r="K553" i="7"/>
  <c r="M553" i="7" s="1"/>
  <c r="T552" i="7"/>
  <c r="L552" i="7"/>
  <c r="K552" i="7"/>
  <c r="M552" i="7" s="1"/>
  <c r="T551" i="7"/>
  <c r="L551" i="7"/>
  <c r="K551" i="7"/>
  <c r="M551" i="7" s="1"/>
  <c r="T550" i="7"/>
  <c r="L550" i="7"/>
  <c r="K550" i="7"/>
  <c r="M550" i="7" s="1"/>
  <c r="T549" i="7"/>
  <c r="L549" i="7"/>
  <c r="K549" i="7"/>
  <c r="M549" i="7" s="1"/>
  <c r="T548" i="7"/>
  <c r="M548" i="7"/>
  <c r="L548" i="7"/>
  <c r="K548" i="7"/>
  <c r="T547" i="7"/>
  <c r="M547" i="7"/>
  <c r="L547" i="7"/>
  <c r="K547" i="7"/>
  <c r="T546" i="7"/>
  <c r="M546" i="7"/>
  <c r="L546" i="7"/>
  <c r="K546" i="7"/>
  <c r="T545" i="7"/>
  <c r="M545" i="7"/>
  <c r="L545" i="7"/>
  <c r="K545" i="7"/>
  <c r="T544" i="7"/>
  <c r="M544" i="7"/>
  <c r="L544" i="7"/>
  <c r="K544" i="7"/>
  <c r="T543" i="7"/>
  <c r="M543" i="7"/>
  <c r="L543" i="7"/>
  <c r="K543" i="7"/>
  <c r="T542" i="7"/>
  <c r="M542" i="7"/>
  <c r="L542" i="7"/>
  <c r="K542" i="7"/>
  <c r="T541" i="7"/>
  <c r="M541" i="7"/>
  <c r="L541" i="7"/>
  <c r="K541" i="7"/>
  <c r="T540" i="7"/>
  <c r="M540" i="7"/>
  <c r="L540" i="7"/>
  <c r="K540" i="7"/>
  <c r="T539" i="7"/>
  <c r="M539" i="7"/>
  <c r="L539" i="7"/>
  <c r="K539" i="7"/>
  <c r="T538" i="7"/>
  <c r="M538" i="7"/>
  <c r="L538" i="7"/>
  <c r="K538" i="7"/>
  <c r="T537" i="7"/>
  <c r="M537" i="7"/>
  <c r="L537" i="7"/>
  <c r="K537" i="7"/>
  <c r="T536" i="7"/>
  <c r="M536" i="7"/>
  <c r="L536" i="7"/>
  <c r="K536" i="7"/>
  <c r="T535" i="7"/>
  <c r="M535" i="7"/>
  <c r="L535" i="7"/>
  <c r="K535" i="7"/>
  <c r="T534" i="7"/>
  <c r="M534" i="7"/>
  <c r="L534" i="7"/>
  <c r="K534" i="7"/>
  <c r="T533" i="7"/>
  <c r="M533" i="7"/>
  <c r="L533" i="7"/>
  <c r="K533" i="7"/>
  <c r="T532" i="7"/>
  <c r="M532" i="7"/>
  <c r="L532" i="7"/>
  <c r="K532" i="7"/>
  <c r="T531" i="7"/>
  <c r="M531" i="7"/>
  <c r="L531" i="7"/>
  <c r="K531" i="7"/>
  <c r="T530" i="7"/>
  <c r="M530" i="7"/>
  <c r="L530" i="7"/>
  <c r="K530" i="7"/>
  <c r="T529" i="7"/>
  <c r="M529" i="7"/>
  <c r="L529" i="7"/>
  <c r="K529" i="7"/>
  <c r="T528" i="7"/>
  <c r="M528" i="7"/>
  <c r="L528" i="7"/>
  <c r="K528" i="7"/>
  <c r="T527" i="7"/>
  <c r="M527" i="7"/>
  <c r="L527" i="7"/>
  <c r="K527" i="7"/>
  <c r="T526" i="7"/>
  <c r="M526" i="7"/>
  <c r="L526" i="7"/>
  <c r="K526" i="7"/>
  <c r="T525" i="7"/>
  <c r="M525" i="7"/>
  <c r="L525" i="7"/>
  <c r="K525" i="7"/>
  <c r="T524" i="7"/>
  <c r="M524" i="7"/>
  <c r="L524" i="7"/>
  <c r="K524" i="7"/>
  <c r="T523" i="7"/>
  <c r="M523" i="7"/>
  <c r="L523" i="7"/>
  <c r="K523" i="7"/>
  <c r="T522" i="7"/>
  <c r="M522" i="7"/>
  <c r="L522" i="7"/>
  <c r="K522" i="7"/>
  <c r="T521" i="7"/>
  <c r="M521" i="7"/>
  <c r="L521" i="7"/>
  <c r="K521" i="7"/>
  <c r="T520" i="7"/>
  <c r="M520" i="7"/>
  <c r="L520" i="7"/>
  <c r="K520" i="7"/>
  <c r="T519" i="7"/>
  <c r="M519" i="7"/>
  <c r="L519" i="7"/>
  <c r="K519" i="7"/>
  <c r="T518" i="7"/>
  <c r="M518" i="7"/>
  <c r="L518" i="7"/>
  <c r="K518" i="7"/>
  <c r="T517" i="7"/>
  <c r="M517" i="7"/>
  <c r="L517" i="7"/>
  <c r="K517" i="7"/>
  <c r="T516" i="7"/>
  <c r="M516" i="7"/>
  <c r="L516" i="7"/>
  <c r="K516" i="7"/>
  <c r="T515" i="7"/>
  <c r="M515" i="7"/>
  <c r="L515" i="7"/>
  <c r="K515" i="7"/>
  <c r="T514" i="7"/>
  <c r="M514" i="7"/>
  <c r="L514" i="7"/>
  <c r="K514" i="7"/>
  <c r="T513" i="7"/>
  <c r="M513" i="7"/>
  <c r="L513" i="7"/>
  <c r="K513" i="7"/>
  <c r="T512" i="7"/>
  <c r="M512" i="7"/>
  <c r="L512" i="7"/>
  <c r="K512" i="7"/>
  <c r="T511" i="7"/>
  <c r="M511" i="7"/>
  <c r="L511" i="7"/>
  <c r="K511" i="7"/>
  <c r="T510" i="7"/>
  <c r="M510" i="7"/>
  <c r="L510" i="7"/>
  <c r="K510" i="7"/>
  <c r="T509" i="7"/>
  <c r="M509" i="7"/>
  <c r="L509" i="7"/>
  <c r="K509" i="7"/>
  <c r="T508" i="7"/>
  <c r="M508" i="7"/>
  <c r="L508" i="7"/>
  <c r="K508" i="7"/>
  <c r="T507" i="7"/>
  <c r="M507" i="7"/>
  <c r="L507" i="7"/>
  <c r="K507" i="7"/>
  <c r="T506" i="7"/>
  <c r="M506" i="7"/>
  <c r="L506" i="7"/>
  <c r="K506" i="7"/>
  <c r="T505" i="7"/>
  <c r="M505" i="7"/>
  <c r="L505" i="7"/>
  <c r="K505" i="7"/>
  <c r="T504" i="7"/>
  <c r="M504" i="7"/>
  <c r="L504" i="7"/>
  <c r="K504" i="7"/>
  <c r="T503" i="7"/>
  <c r="M503" i="7"/>
  <c r="L503" i="7"/>
  <c r="K503" i="7"/>
  <c r="T502" i="7"/>
  <c r="M502" i="7"/>
  <c r="L502" i="7"/>
  <c r="K502" i="7"/>
  <c r="T501" i="7"/>
  <c r="M501" i="7"/>
  <c r="L501" i="7"/>
  <c r="K501" i="7"/>
  <c r="T500" i="7"/>
  <c r="M500" i="7"/>
  <c r="L500" i="7"/>
  <c r="K500" i="7"/>
  <c r="T499" i="7"/>
  <c r="M499" i="7"/>
  <c r="L499" i="7"/>
  <c r="K499" i="7"/>
  <c r="T498" i="7"/>
  <c r="M498" i="7"/>
  <c r="L498" i="7"/>
  <c r="K498" i="7"/>
  <c r="T497" i="7"/>
  <c r="M497" i="7"/>
  <c r="L497" i="7"/>
  <c r="K497" i="7"/>
  <c r="T496" i="7"/>
  <c r="M496" i="7"/>
  <c r="L496" i="7"/>
  <c r="K496" i="7"/>
  <c r="T495" i="7"/>
  <c r="M495" i="7"/>
  <c r="L495" i="7"/>
  <c r="K495" i="7"/>
  <c r="T494" i="7"/>
  <c r="M494" i="7"/>
  <c r="L494" i="7"/>
  <c r="K494" i="7"/>
  <c r="T493" i="7"/>
  <c r="M493" i="7"/>
  <c r="L493" i="7"/>
  <c r="K493" i="7"/>
  <c r="T492" i="7"/>
  <c r="M492" i="7"/>
  <c r="L492" i="7"/>
  <c r="K492" i="7"/>
  <c r="T491" i="7"/>
  <c r="M491" i="7"/>
  <c r="L491" i="7"/>
  <c r="K491" i="7"/>
  <c r="T490" i="7"/>
  <c r="M490" i="7"/>
  <c r="L490" i="7"/>
  <c r="K490" i="7"/>
  <c r="T489" i="7"/>
  <c r="M489" i="7"/>
  <c r="L489" i="7"/>
  <c r="K489" i="7"/>
  <c r="T488" i="7"/>
  <c r="M488" i="7"/>
  <c r="L488" i="7"/>
  <c r="K488" i="7"/>
  <c r="T487" i="7"/>
  <c r="M487" i="7"/>
  <c r="L487" i="7"/>
  <c r="K487" i="7"/>
  <c r="T486" i="7"/>
  <c r="M486" i="7"/>
  <c r="L486" i="7"/>
  <c r="K486" i="7"/>
  <c r="T485" i="7"/>
  <c r="M485" i="7"/>
  <c r="L485" i="7"/>
  <c r="K485" i="7"/>
  <c r="T484" i="7"/>
  <c r="M484" i="7"/>
  <c r="L484" i="7"/>
  <c r="K484" i="7"/>
  <c r="T483" i="7"/>
  <c r="M483" i="7"/>
  <c r="L483" i="7"/>
  <c r="K483" i="7"/>
  <c r="T482" i="7"/>
  <c r="M482" i="7"/>
  <c r="L482" i="7"/>
  <c r="K482" i="7"/>
  <c r="T481" i="7"/>
  <c r="M481" i="7"/>
  <c r="L481" i="7"/>
  <c r="K481" i="7"/>
  <c r="T480" i="7"/>
  <c r="M480" i="7"/>
  <c r="L480" i="7"/>
  <c r="K480" i="7"/>
  <c r="T479" i="7"/>
  <c r="M479" i="7"/>
  <c r="L479" i="7"/>
  <c r="K479" i="7"/>
  <c r="T478" i="7"/>
  <c r="M478" i="7"/>
  <c r="L478" i="7"/>
  <c r="K478" i="7"/>
  <c r="T477" i="7"/>
  <c r="M477" i="7"/>
  <c r="L477" i="7"/>
  <c r="K477" i="7"/>
  <c r="T476" i="7"/>
  <c r="M476" i="7"/>
  <c r="L476" i="7"/>
  <c r="K476" i="7"/>
  <c r="T475" i="7"/>
  <c r="M475" i="7"/>
  <c r="L475" i="7"/>
  <c r="K475" i="7"/>
  <c r="T474" i="7"/>
  <c r="M474" i="7"/>
  <c r="L474" i="7"/>
  <c r="K474" i="7"/>
  <c r="T473" i="7"/>
  <c r="M473" i="7"/>
  <c r="L473" i="7"/>
  <c r="K473" i="7"/>
  <c r="T472" i="7"/>
  <c r="M472" i="7"/>
  <c r="L472" i="7"/>
  <c r="K472" i="7"/>
  <c r="T471" i="7"/>
  <c r="M471" i="7"/>
  <c r="L471" i="7"/>
  <c r="K471" i="7"/>
  <c r="T470" i="7"/>
  <c r="M470" i="7"/>
  <c r="L470" i="7"/>
  <c r="K470" i="7"/>
  <c r="T469" i="7"/>
  <c r="M469" i="7"/>
  <c r="L469" i="7"/>
  <c r="K469" i="7"/>
  <c r="T468" i="7"/>
  <c r="M468" i="7"/>
  <c r="L468" i="7"/>
  <c r="K468" i="7"/>
  <c r="T467" i="7"/>
  <c r="M467" i="7"/>
  <c r="L467" i="7"/>
  <c r="K467" i="7"/>
  <c r="T466" i="7"/>
  <c r="M466" i="7"/>
  <c r="L466" i="7"/>
  <c r="K466" i="7"/>
  <c r="T465" i="7"/>
  <c r="M465" i="7"/>
  <c r="L465" i="7"/>
  <c r="K465" i="7"/>
  <c r="T464" i="7"/>
  <c r="M464" i="7"/>
  <c r="L464" i="7"/>
  <c r="K464" i="7"/>
  <c r="T463" i="7"/>
  <c r="M463" i="7"/>
  <c r="L463" i="7"/>
  <c r="K463" i="7"/>
  <c r="T462" i="7"/>
  <c r="M462" i="7"/>
  <c r="L462" i="7"/>
  <c r="K462" i="7"/>
  <c r="T461" i="7"/>
  <c r="M461" i="7"/>
  <c r="L461" i="7"/>
  <c r="K461" i="7"/>
  <c r="T460" i="7"/>
  <c r="M460" i="7"/>
  <c r="L460" i="7"/>
  <c r="K460" i="7"/>
  <c r="T459" i="7"/>
  <c r="M459" i="7"/>
  <c r="L459" i="7"/>
  <c r="K459" i="7"/>
  <c r="T458" i="7"/>
  <c r="M458" i="7"/>
  <c r="L458" i="7"/>
  <c r="K458" i="7"/>
  <c r="T457" i="7"/>
  <c r="M457" i="7"/>
  <c r="L457" i="7"/>
  <c r="K457" i="7"/>
  <c r="T456" i="7"/>
  <c r="M456" i="7"/>
  <c r="L456" i="7"/>
  <c r="K456" i="7"/>
  <c r="T455" i="7"/>
  <c r="M455" i="7"/>
  <c r="L455" i="7"/>
  <c r="K455" i="7"/>
  <c r="T454" i="7"/>
  <c r="M454" i="7"/>
  <c r="L454" i="7"/>
  <c r="K454" i="7"/>
  <c r="T453" i="7"/>
  <c r="M453" i="7"/>
  <c r="L453" i="7"/>
  <c r="K453" i="7"/>
  <c r="T452" i="7"/>
  <c r="M452" i="7"/>
  <c r="L452" i="7"/>
  <c r="K452" i="7"/>
  <c r="T451" i="7"/>
  <c r="M451" i="7"/>
  <c r="L451" i="7"/>
  <c r="K451" i="7"/>
  <c r="T450" i="7"/>
  <c r="M450" i="7"/>
  <c r="L450" i="7"/>
  <c r="K450" i="7"/>
  <c r="T449" i="7"/>
  <c r="M449" i="7"/>
  <c r="L449" i="7"/>
  <c r="K449" i="7"/>
  <c r="T448" i="7"/>
  <c r="M448" i="7"/>
  <c r="L448" i="7"/>
  <c r="K448" i="7"/>
  <c r="T447" i="7"/>
  <c r="M447" i="7"/>
  <c r="L447" i="7"/>
  <c r="K447" i="7"/>
  <c r="T446" i="7"/>
  <c r="M446" i="7"/>
  <c r="L446" i="7"/>
  <c r="K446" i="7"/>
  <c r="T445" i="7"/>
  <c r="M445" i="7"/>
  <c r="L445" i="7"/>
  <c r="K445" i="7"/>
  <c r="T444" i="7"/>
  <c r="M444" i="7"/>
  <c r="L444" i="7"/>
  <c r="K444" i="7"/>
  <c r="T443" i="7"/>
  <c r="M443" i="7"/>
  <c r="L443" i="7"/>
  <c r="K443" i="7"/>
  <c r="T442" i="7"/>
  <c r="M442" i="7"/>
  <c r="L442" i="7"/>
  <c r="K442" i="7"/>
  <c r="T441" i="7"/>
  <c r="M441" i="7"/>
  <c r="L441" i="7"/>
  <c r="K441" i="7"/>
  <c r="T440" i="7"/>
  <c r="M440" i="7"/>
  <c r="L440" i="7"/>
  <c r="K440" i="7"/>
  <c r="T439" i="7"/>
  <c r="M439" i="7"/>
  <c r="L439" i="7"/>
  <c r="K439" i="7"/>
  <c r="T438" i="7"/>
  <c r="M438" i="7"/>
  <c r="L438" i="7"/>
  <c r="K438" i="7"/>
  <c r="T437" i="7"/>
  <c r="M437" i="7"/>
  <c r="L437" i="7"/>
  <c r="K437" i="7"/>
  <c r="T436" i="7"/>
  <c r="M436" i="7"/>
  <c r="L436" i="7"/>
  <c r="K436" i="7"/>
  <c r="T435" i="7"/>
  <c r="M435" i="7"/>
  <c r="L435" i="7"/>
  <c r="K435" i="7"/>
  <c r="T434" i="7"/>
  <c r="M434" i="7"/>
  <c r="L434" i="7"/>
  <c r="K434" i="7"/>
  <c r="T433" i="7"/>
  <c r="M433" i="7"/>
  <c r="L433" i="7"/>
  <c r="K433" i="7"/>
  <c r="T432" i="7"/>
  <c r="M432" i="7"/>
  <c r="L432" i="7"/>
  <c r="K432" i="7"/>
  <c r="T431" i="7"/>
  <c r="M431" i="7"/>
  <c r="L431" i="7"/>
  <c r="K431" i="7"/>
  <c r="T430" i="7"/>
  <c r="M430" i="7"/>
  <c r="L430" i="7"/>
  <c r="K430" i="7"/>
  <c r="T429" i="7"/>
  <c r="M429" i="7"/>
  <c r="L429" i="7"/>
  <c r="K429" i="7"/>
  <c r="T428" i="7"/>
  <c r="M428" i="7"/>
  <c r="L428" i="7"/>
  <c r="K428" i="7"/>
  <c r="T427" i="7"/>
  <c r="M427" i="7"/>
  <c r="L427" i="7"/>
  <c r="K427" i="7"/>
  <c r="T426" i="7"/>
  <c r="M426" i="7"/>
  <c r="L426" i="7"/>
  <c r="K426" i="7"/>
  <c r="T425" i="7"/>
  <c r="M425" i="7"/>
  <c r="L425" i="7"/>
  <c r="K425" i="7"/>
  <c r="T424" i="7"/>
  <c r="M424" i="7"/>
  <c r="L424" i="7"/>
  <c r="K424" i="7"/>
  <c r="T423" i="7"/>
  <c r="M423" i="7"/>
  <c r="L423" i="7"/>
  <c r="K423" i="7"/>
  <c r="T422" i="7"/>
  <c r="M422" i="7"/>
  <c r="L422" i="7"/>
  <c r="K422" i="7"/>
  <c r="T421" i="7"/>
  <c r="M421" i="7"/>
  <c r="L421" i="7"/>
  <c r="K421" i="7"/>
  <c r="T420" i="7"/>
  <c r="M420" i="7"/>
  <c r="L420" i="7"/>
  <c r="K420" i="7"/>
  <c r="T419" i="7"/>
  <c r="M419" i="7"/>
  <c r="L419" i="7"/>
  <c r="K419" i="7"/>
  <c r="T418" i="7"/>
  <c r="M418" i="7"/>
  <c r="L418" i="7"/>
  <c r="K418" i="7"/>
  <c r="T417" i="7"/>
  <c r="M417" i="7"/>
  <c r="L417" i="7"/>
  <c r="K417" i="7"/>
  <c r="T416" i="7"/>
  <c r="M416" i="7"/>
  <c r="L416" i="7"/>
  <c r="K416" i="7"/>
  <c r="T415" i="7"/>
  <c r="M415" i="7"/>
  <c r="L415" i="7"/>
  <c r="K415" i="7"/>
  <c r="T414" i="7"/>
  <c r="M414" i="7"/>
  <c r="L414" i="7"/>
  <c r="K414" i="7"/>
  <c r="T413" i="7"/>
  <c r="M413" i="7"/>
  <c r="L413" i="7"/>
  <c r="K413" i="7"/>
  <c r="T412" i="7"/>
  <c r="M412" i="7"/>
  <c r="L412" i="7"/>
  <c r="K412" i="7"/>
  <c r="T411" i="7"/>
  <c r="M411" i="7"/>
  <c r="L411" i="7"/>
  <c r="K411" i="7"/>
  <c r="T410" i="7"/>
  <c r="M410" i="7"/>
  <c r="L410" i="7"/>
  <c r="K410" i="7"/>
  <c r="T409" i="7"/>
  <c r="M409" i="7"/>
  <c r="L409" i="7"/>
  <c r="K409" i="7"/>
  <c r="T408" i="7"/>
  <c r="M408" i="7"/>
  <c r="L408" i="7"/>
  <c r="K408" i="7"/>
  <c r="T407" i="7"/>
  <c r="M407" i="7"/>
  <c r="L407" i="7"/>
  <c r="K407" i="7"/>
  <c r="T406" i="7"/>
  <c r="M406" i="7"/>
  <c r="L406" i="7"/>
  <c r="K406" i="7"/>
  <c r="T405" i="7"/>
  <c r="M405" i="7"/>
  <c r="L405" i="7"/>
  <c r="K405" i="7"/>
  <c r="T404" i="7"/>
  <c r="M404" i="7"/>
  <c r="L404" i="7"/>
  <c r="K404" i="7"/>
  <c r="T403" i="7"/>
  <c r="M403" i="7"/>
  <c r="L403" i="7"/>
  <c r="K403" i="7"/>
  <c r="T402" i="7"/>
  <c r="M402" i="7"/>
  <c r="L402" i="7"/>
  <c r="K402" i="7"/>
  <c r="T401" i="7"/>
  <c r="M401" i="7"/>
  <c r="L401" i="7"/>
  <c r="K401" i="7"/>
  <c r="T400" i="7"/>
  <c r="M400" i="7"/>
  <c r="L400" i="7"/>
  <c r="K400" i="7"/>
  <c r="T399" i="7"/>
  <c r="M399" i="7"/>
  <c r="L399" i="7"/>
  <c r="K399" i="7"/>
  <c r="T398" i="7"/>
  <c r="M398" i="7"/>
  <c r="L398" i="7"/>
  <c r="K398" i="7"/>
  <c r="T397" i="7"/>
  <c r="M397" i="7"/>
  <c r="L397" i="7"/>
  <c r="K397" i="7"/>
  <c r="T396" i="7"/>
  <c r="M396" i="7"/>
  <c r="L396" i="7"/>
  <c r="K396" i="7"/>
  <c r="T395" i="7"/>
  <c r="M395" i="7"/>
  <c r="L395" i="7"/>
  <c r="K395" i="7"/>
  <c r="T394" i="7"/>
  <c r="M394" i="7"/>
  <c r="L394" i="7"/>
  <c r="K394" i="7"/>
  <c r="T393" i="7"/>
  <c r="M393" i="7"/>
  <c r="L393" i="7"/>
  <c r="K393" i="7"/>
  <c r="T392" i="7"/>
  <c r="M392" i="7"/>
  <c r="L392" i="7"/>
  <c r="K392" i="7"/>
  <c r="T391" i="7"/>
  <c r="M391" i="7"/>
  <c r="L391" i="7"/>
  <c r="K391" i="7"/>
  <c r="T390" i="7"/>
  <c r="M390" i="7"/>
  <c r="L390" i="7"/>
  <c r="K390" i="7"/>
  <c r="T389" i="7"/>
  <c r="M389" i="7"/>
  <c r="L389" i="7"/>
  <c r="K389" i="7"/>
  <c r="T388" i="7"/>
  <c r="M388" i="7"/>
  <c r="L388" i="7"/>
  <c r="K388" i="7"/>
  <c r="T387" i="7"/>
  <c r="M387" i="7"/>
  <c r="L387" i="7"/>
  <c r="K387" i="7"/>
  <c r="T386" i="7"/>
  <c r="M386" i="7"/>
  <c r="L386" i="7"/>
  <c r="K386" i="7"/>
  <c r="T385" i="7"/>
  <c r="M385" i="7"/>
  <c r="L385" i="7"/>
  <c r="K385" i="7"/>
  <c r="T384" i="7"/>
  <c r="M384" i="7"/>
  <c r="L384" i="7"/>
  <c r="K384" i="7"/>
  <c r="T383" i="7"/>
  <c r="M383" i="7"/>
  <c r="L383" i="7"/>
  <c r="K383" i="7"/>
  <c r="T382" i="7"/>
  <c r="M382" i="7"/>
  <c r="L382" i="7"/>
  <c r="K382" i="7"/>
  <c r="T381" i="7"/>
  <c r="M381" i="7"/>
  <c r="L381" i="7"/>
  <c r="K381" i="7"/>
  <c r="T380" i="7"/>
  <c r="M380" i="7"/>
  <c r="L380" i="7"/>
  <c r="K380" i="7"/>
  <c r="T379" i="7"/>
  <c r="M379" i="7"/>
  <c r="L379" i="7"/>
  <c r="K379" i="7"/>
  <c r="T378" i="7"/>
  <c r="M378" i="7"/>
  <c r="L378" i="7"/>
  <c r="K378" i="7"/>
  <c r="T377" i="7"/>
  <c r="M377" i="7"/>
  <c r="L377" i="7"/>
  <c r="K377" i="7"/>
  <c r="T376" i="7"/>
  <c r="M376" i="7"/>
  <c r="L376" i="7"/>
  <c r="K376" i="7"/>
  <c r="T375" i="7"/>
  <c r="M375" i="7"/>
  <c r="L375" i="7"/>
  <c r="K375" i="7"/>
  <c r="T374" i="7"/>
  <c r="M374" i="7"/>
  <c r="L374" i="7"/>
  <c r="K374" i="7"/>
  <c r="T373" i="7"/>
  <c r="M373" i="7"/>
  <c r="L373" i="7"/>
  <c r="K373" i="7"/>
  <c r="T372" i="7"/>
  <c r="M372" i="7"/>
  <c r="L372" i="7"/>
  <c r="K372" i="7"/>
  <c r="T371" i="7"/>
  <c r="M371" i="7"/>
  <c r="L371" i="7"/>
  <c r="K371" i="7"/>
  <c r="T370" i="7"/>
  <c r="M370" i="7"/>
  <c r="L370" i="7"/>
  <c r="K370" i="7"/>
  <c r="T369" i="7"/>
  <c r="M369" i="7"/>
  <c r="L369" i="7"/>
  <c r="K369" i="7"/>
  <c r="T368" i="7"/>
  <c r="M368" i="7"/>
  <c r="L368" i="7"/>
  <c r="K368" i="7"/>
  <c r="T367" i="7"/>
  <c r="M367" i="7"/>
  <c r="L367" i="7"/>
  <c r="K367" i="7"/>
  <c r="T366" i="7"/>
  <c r="M366" i="7"/>
  <c r="L366" i="7"/>
  <c r="K366" i="7"/>
  <c r="T365" i="7"/>
  <c r="M365" i="7"/>
  <c r="L365" i="7"/>
  <c r="K365" i="7"/>
  <c r="T364" i="7"/>
  <c r="M364" i="7"/>
  <c r="L364" i="7"/>
  <c r="K364" i="7"/>
  <c r="T363" i="7"/>
  <c r="M363" i="7"/>
  <c r="L363" i="7"/>
  <c r="K363" i="7"/>
  <c r="T362" i="7"/>
  <c r="M362" i="7"/>
  <c r="L362" i="7"/>
  <c r="K362" i="7"/>
  <c r="T361" i="7"/>
  <c r="M361" i="7"/>
  <c r="L361" i="7"/>
  <c r="K361" i="7"/>
  <c r="T360" i="7"/>
  <c r="M360" i="7"/>
  <c r="L360" i="7"/>
  <c r="K360" i="7"/>
  <c r="T359" i="7"/>
  <c r="M359" i="7"/>
  <c r="L359" i="7"/>
  <c r="K359" i="7"/>
  <c r="T358" i="7"/>
  <c r="M358" i="7"/>
  <c r="L358" i="7"/>
  <c r="K358" i="7"/>
  <c r="T357" i="7"/>
  <c r="M357" i="7"/>
  <c r="L357" i="7"/>
  <c r="K357" i="7"/>
  <c r="T356" i="7"/>
  <c r="M356" i="7"/>
  <c r="L356" i="7"/>
  <c r="K356" i="7"/>
  <c r="T355" i="7"/>
  <c r="M355" i="7"/>
  <c r="L355" i="7"/>
  <c r="K355" i="7"/>
  <c r="T354" i="7"/>
  <c r="M354" i="7"/>
  <c r="L354" i="7"/>
  <c r="K354" i="7"/>
  <c r="T353" i="7"/>
  <c r="M353" i="7"/>
  <c r="L353" i="7"/>
  <c r="K353" i="7"/>
  <c r="T352" i="7"/>
  <c r="M352" i="7"/>
  <c r="L352" i="7"/>
  <c r="K352" i="7"/>
  <c r="T351" i="7"/>
  <c r="M351" i="7"/>
  <c r="L351" i="7"/>
  <c r="K351" i="7"/>
  <c r="T350" i="7"/>
  <c r="M350" i="7"/>
  <c r="L350" i="7"/>
  <c r="K350" i="7"/>
  <c r="T349" i="7"/>
  <c r="M349" i="7"/>
  <c r="L349" i="7"/>
  <c r="K349" i="7"/>
  <c r="T348" i="7"/>
  <c r="M348" i="7"/>
  <c r="L348" i="7"/>
  <c r="K348" i="7"/>
  <c r="T347" i="7"/>
  <c r="M347" i="7"/>
  <c r="L347" i="7"/>
  <c r="K347" i="7"/>
  <c r="T346" i="7"/>
  <c r="M346" i="7"/>
  <c r="L346" i="7"/>
  <c r="K346" i="7"/>
  <c r="T345" i="7"/>
  <c r="M345" i="7"/>
  <c r="L345" i="7"/>
  <c r="K345" i="7"/>
  <c r="T344" i="7"/>
  <c r="M344" i="7"/>
  <c r="L344" i="7"/>
  <c r="K344" i="7"/>
  <c r="T343" i="7"/>
  <c r="M343" i="7"/>
  <c r="L343" i="7"/>
  <c r="K343" i="7"/>
  <c r="T342" i="7"/>
  <c r="M342" i="7"/>
  <c r="L342" i="7"/>
  <c r="K342" i="7"/>
  <c r="T341" i="7"/>
  <c r="M341" i="7"/>
  <c r="L341" i="7"/>
  <c r="K341" i="7"/>
  <c r="T340" i="7"/>
  <c r="M340" i="7"/>
  <c r="L340" i="7"/>
  <c r="K340" i="7"/>
  <c r="T339" i="7"/>
  <c r="M339" i="7"/>
  <c r="L339" i="7"/>
  <c r="K339" i="7"/>
  <c r="T338" i="7"/>
  <c r="M338" i="7"/>
  <c r="L338" i="7"/>
  <c r="K338" i="7"/>
  <c r="T337" i="7"/>
  <c r="M337" i="7"/>
  <c r="L337" i="7"/>
  <c r="K337" i="7"/>
  <c r="T336" i="7"/>
  <c r="M336" i="7"/>
  <c r="L336" i="7"/>
  <c r="K336" i="7"/>
  <c r="T335" i="7"/>
  <c r="M335" i="7"/>
  <c r="L335" i="7"/>
  <c r="K335" i="7"/>
  <c r="T334" i="7"/>
  <c r="M334" i="7"/>
  <c r="L334" i="7"/>
  <c r="K334" i="7"/>
  <c r="T333" i="7"/>
  <c r="M333" i="7"/>
  <c r="L333" i="7"/>
  <c r="K333" i="7"/>
  <c r="T332" i="7"/>
  <c r="M332" i="7"/>
  <c r="L332" i="7"/>
  <c r="K332" i="7"/>
  <c r="T331" i="7"/>
  <c r="M331" i="7"/>
  <c r="L331" i="7"/>
  <c r="K331" i="7"/>
  <c r="T330" i="7"/>
  <c r="M330" i="7"/>
  <c r="L330" i="7"/>
  <c r="K330" i="7"/>
  <c r="T329" i="7"/>
  <c r="M329" i="7"/>
  <c r="L329" i="7"/>
  <c r="K329" i="7"/>
  <c r="T328" i="7"/>
  <c r="M328" i="7"/>
  <c r="L328" i="7"/>
  <c r="K328" i="7"/>
  <c r="T327" i="7"/>
  <c r="M327" i="7"/>
  <c r="L327" i="7"/>
  <c r="K327" i="7"/>
  <c r="T326" i="7"/>
  <c r="M326" i="7"/>
  <c r="L326" i="7"/>
  <c r="K326" i="7"/>
  <c r="T325" i="7"/>
  <c r="M325" i="7"/>
  <c r="L325" i="7"/>
  <c r="K325" i="7"/>
  <c r="T324" i="7"/>
  <c r="M324" i="7"/>
  <c r="L324" i="7"/>
  <c r="K324" i="7"/>
  <c r="T323" i="7"/>
  <c r="M323" i="7"/>
  <c r="L323" i="7"/>
  <c r="K323" i="7"/>
  <c r="T322" i="7"/>
  <c r="M322" i="7"/>
  <c r="L322" i="7"/>
  <c r="K322" i="7"/>
  <c r="T321" i="7"/>
  <c r="L321" i="7"/>
  <c r="K321" i="7"/>
  <c r="M321" i="7" s="1"/>
  <c r="T320" i="7"/>
  <c r="M320" i="7"/>
  <c r="L320" i="7"/>
  <c r="K320" i="7"/>
  <c r="T319" i="7"/>
  <c r="L319" i="7"/>
  <c r="K319" i="7"/>
  <c r="M319" i="7" s="1"/>
  <c r="T318" i="7"/>
  <c r="L318" i="7"/>
  <c r="K318" i="7"/>
  <c r="M318" i="7" s="1"/>
  <c r="T317" i="7"/>
  <c r="L317" i="7"/>
  <c r="K317" i="7"/>
  <c r="M317" i="7" s="1"/>
  <c r="T316" i="7"/>
  <c r="M316" i="7"/>
  <c r="L316" i="7"/>
  <c r="K316" i="7"/>
  <c r="T315" i="7"/>
  <c r="L315" i="7"/>
  <c r="K315" i="7"/>
  <c r="M315" i="7" s="1"/>
  <c r="T314" i="7"/>
  <c r="L314" i="7"/>
  <c r="K314" i="7"/>
  <c r="M314" i="7" s="1"/>
  <c r="T313" i="7"/>
  <c r="L313" i="7"/>
  <c r="K313" i="7"/>
  <c r="M313" i="7" s="1"/>
  <c r="T312" i="7"/>
  <c r="M312" i="7"/>
  <c r="L312" i="7"/>
  <c r="K312" i="7"/>
  <c r="T311" i="7"/>
  <c r="L311" i="7"/>
  <c r="K311" i="7"/>
  <c r="M311" i="7" s="1"/>
  <c r="T310" i="7"/>
  <c r="M310" i="7"/>
  <c r="L310" i="7"/>
  <c r="K310" i="7"/>
  <c r="T309" i="7"/>
  <c r="L309" i="7"/>
  <c r="K309" i="7"/>
  <c r="M309" i="7" s="1"/>
  <c r="T308" i="7"/>
  <c r="L308" i="7"/>
  <c r="K308" i="7"/>
  <c r="M308" i="7" s="1"/>
  <c r="T307" i="7"/>
  <c r="L307" i="7"/>
  <c r="K307" i="7"/>
  <c r="M307" i="7" s="1"/>
  <c r="T306" i="7"/>
  <c r="M306" i="7"/>
  <c r="L306" i="7"/>
  <c r="K306" i="7"/>
  <c r="T305" i="7"/>
  <c r="L305" i="7"/>
  <c r="K305" i="7"/>
  <c r="M305" i="7" s="1"/>
  <c r="T304" i="7"/>
  <c r="M304" i="7"/>
  <c r="L304" i="7"/>
  <c r="K304" i="7"/>
  <c r="T303" i="7"/>
  <c r="L303" i="7"/>
  <c r="K303" i="7"/>
  <c r="M303" i="7" s="1"/>
  <c r="T302" i="7"/>
  <c r="L302" i="7"/>
  <c r="K302" i="7"/>
  <c r="M302" i="7" s="1"/>
  <c r="T301" i="7"/>
  <c r="L301" i="7"/>
  <c r="K301" i="7"/>
  <c r="M301" i="7" s="1"/>
  <c r="T300" i="7"/>
  <c r="M300" i="7"/>
  <c r="L300" i="7"/>
  <c r="K300" i="7"/>
  <c r="T299" i="7"/>
  <c r="L299" i="7"/>
  <c r="K299" i="7"/>
  <c r="M299" i="7" s="1"/>
  <c r="T298" i="7"/>
  <c r="L298" i="7"/>
  <c r="K298" i="7"/>
  <c r="M298" i="7" s="1"/>
  <c r="T297" i="7"/>
  <c r="L297" i="7"/>
  <c r="K297" i="7"/>
  <c r="M297" i="7" s="1"/>
  <c r="T296" i="7"/>
  <c r="M296" i="7"/>
  <c r="L296" i="7"/>
  <c r="K296" i="7"/>
  <c r="T295" i="7"/>
  <c r="L295" i="7"/>
  <c r="K295" i="7"/>
  <c r="M295" i="7" s="1"/>
  <c r="T294" i="7"/>
  <c r="M294" i="7"/>
  <c r="L294" i="7"/>
  <c r="K294" i="7"/>
  <c r="T293" i="7"/>
  <c r="L293" i="7"/>
  <c r="K293" i="7"/>
  <c r="M293" i="7" s="1"/>
  <c r="T292" i="7"/>
  <c r="L292" i="7"/>
  <c r="K292" i="7"/>
  <c r="M292" i="7" s="1"/>
  <c r="T291" i="7"/>
  <c r="L291" i="7"/>
  <c r="K291" i="7"/>
  <c r="M291" i="7" s="1"/>
  <c r="T290" i="7"/>
  <c r="M290" i="7"/>
  <c r="L290" i="7"/>
  <c r="K290" i="7"/>
  <c r="T289" i="7"/>
  <c r="L289" i="7"/>
  <c r="K289" i="7"/>
  <c r="M289" i="7" s="1"/>
  <c r="T288" i="7"/>
  <c r="M288" i="7"/>
  <c r="L288" i="7"/>
  <c r="K288" i="7"/>
  <c r="T287" i="7"/>
  <c r="L287" i="7"/>
  <c r="K287" i="7"/>
  <c r="M287" i="7" s="1"/>
  <c r="T286" i="7"/>
  <c r="L286" i="7"/>
  <c r="K286" i="7"/>
  <c r="M286" i="7" s="1"/>
  <c r="T285" i="7"/>
  <c r="L285" i="7"/>
  <c r="K285" i="7"/>
  <c r="M285" i="7" s="1"/>
  <c r="T284" i="7"/>
  <c r="M284" i="7"/>
  <c r="L284" i="7"/>
  <c r="K284" i="7"/>
  <c r="T283" i="7"/>
  <c r="L283" i="7"/>
  <c r="K283" i="7"/>
  <c r="M283" i="7" s="1"/>
  <c r="T282" i="7"/>
  <c r="L282" i="7"/>
  <c r="K282" i="7"/>
  <c r="M282" i="7" s="1"/>
  <c r="T281" i="7"/>
  <c r="L281" i="7"/>
  <c r="K281" i="7"/>
  <c r="M281" i="7" s="1"/>
  <c r="T280" i="7"/>
  <c r="M280" i="7"/>
  <c r="L280" i="7"/>
  <c r="K280" i="7"/>
  <c r="T279" i="7"/>
  <c r="L279" i="7"/>
  <c r="K279" i="7"/>
  <c r="M279" i="7" s="1"/>
  <c r="T278" i="7"/>
  <c r="M278" i="7"/>
  <c r="L278" i="7"/>
  <c r="K278" i="7"/>
  <c r="T277" i="7"/>
  <c r="L277" i="7"/>
  <c r="K277" i="7"/>
  <c r="M277" i="7" s="1"/>
  <c r="T276" i="7"/>
  <c r="L276" i="7"/>
  <c r="K276" i="7"/>
  <c r="M276" i="7" s="1"/>
  <c r="T275" i="7"/>
  <c r="L275" i="7"/>
  <c r="K275" i="7"/>
  <c r="M275" i="7" s="1"/>
  <c r="T274" i="7"/>
  <c r="M274" i="7"/>
  <c r="L274" i="7"/>
  <c r="K274" i="7"/>
  <c r="T273" i="7"/>
  <c r="L273" i="7"/>
  <c r="K273" i="7"/>
  <c r="M273" i="7" s="1"/>
  <c r="T272" i="7"/>
  <c r="M272" i="7"/>
  <c r="L272" i="7"/>
  <c r="K272" i="7"/>
  <c r="T271" i="7"/>
  <c r="L271" i="7"/>
  <c r="K271" i="7"/>
  <c r="M271" i="7" s="1"/>
  <c r="T270" i="7"/>
  <c r="L270" i="7"/>
  <c r="K270" i="7"/>
  <c r="M270" i="7" s="1"/>
  <c r="T269" i="7"/>
  <c r="L269" i="7"/>
  <c r="K269" i="7"/>
  <c r="M269" i="7" s="1"/>
  <c r="T268" i="7"/>
  <c r="M268" i="7"/>
  <c r="L268" i="7"/>
  <c r="K268" i="7"/>
  <c r="T267" i="7"/>
  <c r="L267" i="7"/>
  <c r="K267" i="7"/>
  <c r="M267" i="7" s="1"/>
  <c r="T266" i="7"/>
  <c r="L266" i="7"/>
  <c r="K266" i="7"/>
  <c r="M266" i="7" s="1"/>
  <c r="T265" i="7"/>
  <c r="L265" i="7"/>
  <c r="K265" i="7"/>
  <c r="M265" i="7" s="1"/>
  <c r="T264" i="7"/>
  <c r="L264" i="7"/>
  <c r="K264" i="7"/>
  <c r="M264" i="7" s="1"/>
  <c r="T263" i="7"/>
  <c r="L263" i="7"/>
  <c r="K263" i="7"/>
  <c r="M263" i="7" s="1"/>
  <c r="T262" i="7"/>
  <c r="M262" i="7"/>
  <c r="L262" i="7"/>
  <c r="K262" i="7"/>
  <c r="T261" i="7"/>
  <c r="L261" i="7"/>
  <c r="K261" i="7"/>
  <c r="M261" i="7" s="1"/>
  <c r="T260" i="7"/>
  <c r="L260" i="7"/>
  <c r="K260" i="7"/>
  <c r="M260" i="7" s="1"/>
  <c r="T259" i="7"/>
  <c r="L259" i="7"/>
  <c r="K259" i="7"/>
  <c r="M259" i="7" s="1"/>
  <c r="T258" i="7"/>
  <c r="M258" i="7"/>
  <c r="L258" i="7"/>
  <c r="K258" i="7"/>
  <c r="T257" i="7"/>
  <c r="L257" i="7"/>
  <c r="K257" i="7"/>
  <c r="M257" i="7" s="1"/>
  <c r="T256" i="7"/>
  <c r="M256" i="7"/>
  <c r="L256" i="7"/>
  <c r="K256" i="7"/>
  <c r="T255" i="7"/>
  <c r="L255" i="7"/>
  <c r="K255" i="7"/>
  <c r="M255" i="7" s="1"/>
  <c r="T254" i="7"/>
  <c r="L254" i="7"/>
  <c r="K254" i="7"/>
  <c r="M254" i="7" s="1"/>
  <c r="T253" i="7"/>
  <c r="L253" i="7"/>
  <c r="K253" i="7"/>
  <c r="M253" i="7" s="1"/>
  <c r="T252" i="7"/>
  <c r="M252" i="7"/>
  <c r="L252" i="7"/>
  <c r="K252" i="7"/>
  <c r="T251" i="7"/>
  <c r="L251" i="7"/>
  <c r="K251" i="7"/>
  <c r="M251" i="7" s="1"/>
  <c r="T250" i="7"/>
  <c r="L250" i="7"/>
  <c r="K250" i="7"/>
  <c r="M250" i="7" s="1"/>
  <c r="T249" i="7"/>
  <c r="L249" i="7"/>
  <c r="K249" i="7"/>
  <c r="M249" i="7" s="1"/>
  <c r="T248" i="7"/>
  <c r="L248" i="7"/>
  <c r="K248" i="7"/>
  <c r="M248" i="7" s="1"/>
  <c r="T247" i="7"/>
  <c r="L247" i="7"/>
  <c r="K247" i="7"/>
  <c r="M247" i="7" s="1"/>
  <c r="T246" i="7"/>
  <c r="M246" i="7"/>
  <c r="L246" i="7"/>
  <c r="K246" i="7"/>
  <c r="T245" i="7"/>
  <c r="L245" i="7"/>
  <c r="K245" i="7"/>
  <c r="M245" i="7" s="1"/>
  <c r="T244" i="7"/>
  <c r="L244" i="7"/>
  <c r="K244" i="7"/>
  <c r="M244" i="7" s="1"/>
  <c r="T243" i="7"/>
  <c r="L243" i="7"/>
  <c r="K243" i="7"/>
  <c r="M243" i="7" s="1"/>
  <c r="T242" i="7"/>
  <c r="M242" i="7"/>
  <c r="L242" i="7"/>
  <c r="K242" i="7"/>
  <c r="T241" i="7"/>
  <c r="L241" i="7"/>
  <c r="K241" i="7"/>
  <c r="M241" i="7" s="1"/>
  <c r="T240" i="7"/>
  <c r="M240" i="7"/>
  <c r="L240" i="7"/>
  <c r="K240" i="7"/>
  <c r="T239" i="7"/>
  <c r="L239" i="7"/>
  <c r="K239" i="7"/>
  <c r="M239" i="7" s="1"/>
  <c r="T238" i="7"/>
  <c r="L238" i="7"/>
  <c r="K238" i="7"/>
  <c r="M238" i="7" s="1"/>
  <c r="T237" i="7"/>
  <c r="L237" i="7"/>
  <c r="K237" i="7"/>
  <c r="M237" i="7" s="1"/>
  <c r="T236" i="7"/>
  <c r="M236" i="7"/>
  <c r="L236" i="7"/>
  <c r="K236" i="7"/>
  <c r="T235" i="7"/>
  <c r="L235" i="7"/>
  <c r="K235" i="7"/>
  <c r="M235" i="7" s="1"/>
  <c r="T234" i="7"/>
  <c r="L234" i="7"/>
  <c r="K234" i="7"/>
  <c r="M234" i="7" s="1"/>
  <c r="T233" i="7"/>
  <c r="L233" i="7"/>
  <c r="K233" i="7"/>
  <c r="M233" i="7" s="1"/>
  <c r="T232" i="7"/>
  <c r="L232" i="7"/>
  <c r="K232" i="7"/>
  <c r="M232" i="7" s="1"/>
  <c r="T231" i="7"/>
  <c r="L231" i="7"/>
  <c r="K231" i="7"/>
  <c r="M231" i="7" s="1"/>
  <c r="T230" i="7"/>
  <c r="M230" i="7"/>
  <c r="L230" i="7"/>
  <c r="K230" i="7"/>
  <c r="T229" i="7"/>
  <c r="L229" i="7"/>
  <c r="K229" i="7"/>
  <c r="M229" i="7" s="1"/>
  <c r="T228" i="7"/>
  <c r="L228" i="7"/>
  <c r="K228" i="7"/>
  <c r="M228" i="7" s="1"/>
  <c r="T227" i="7"/>
  <c r="L227" i="7"/>
  <c r="K227" i="7"/>
  <c r="M227" i="7" s="1"/>
  <c r="T226" i="7"/>
  <c r="M226" i="7"/>
  <c r="L226" i="7"/>
  <c r="K226" i="7"/>
  <c r="T225" i="7"/>
  <c r="L225" i="7"/>
  <c r="K225" i="7"/>
  <c r="M225" i="7" s="1"/>
  <c r="T224" i="7"/>
  <c r="M224" i="7"/>
  <c r="L224" i="7"/>
  <c r="K224" i="7"/>
  <c r="T223" i="7"/>
  <c r="L223" i="7"/>
  <c r="K223" i="7"/>
  <c r="M223" i="7" s="1"/>
  <c r="T222" i="7"/>
  <c r="L222" i="7"/>
  <c r="K222" i="7"/>
  <c r="M222" i="7" s="1"/>
  <c r="T221" i="7"/>
  <c r="L221" i="7"/>
  <c r="K221" i="7"/>
  <c r="M221" i="7" s="1"/>
  <c r="T220" i="7"/>
  <c r="M220" i="7"/>
  <c r="L220" i="7"/>
  <c r="K220" i="7"/>
  <c r="T219" i="7"/>
  <c r="L219" i="7"/>
  <c r="K219" i="7"/>
  <c r="M219" i="7" s="1"/>
  <c r="T218" i="7"/>
  <c r="L218" i="7"/>
  <c r="K218" i="7"/>
  <c r="M218" i="7" s="1"/>
  <c r="T217" i="7"/>
  <c r="L217" i="7"/>
  <c r="K217" i="7"/>
  <c r="M217" i="7" s="1"/>
  <c r="T216" i="7"/>
  <c r="L216" i="7"/>
  <c r="K216" i="7"/>
  <c r="M216" i="7" s="1"/>
  <c r="T215" i="7"/>
  <c r="L215" i="7"/>
  <c r="K215" i="7"/>
  <c r="M215" i="7" s="1"/>
  <c r="T214" i="7"/>
  <c r="M214" i="7"/>
  <c r="L214" i="7"/>
  <c r="K214" i="7"/>
  <c r="T213" i="7"/>
  <c r="L213" i="7"/>
  <c r="K213" i="7"/>
  <c r="M213" i="7" s="1"/>
  <c r="T212" i="7"/>
  <c r="L212" i="7"/>
  <c r="K212" i="7"/>
  <c r="M212" i="7" s="1"/>
  <c r="T211" i="7"/>
  <c r="L211" i="7"/>
  <c r="K211" i="7"/>
  <c r="M211" i="7" s="1"/>
  <c r="T210" i="7"/>
  <c r="M210" i="7"/>
  <c r="L210" i="7"/>
  <c r="K210" i="7"/>
  <c r="T209" i="7"/>
  <c r="L209" i="7"/>
  <c r="K209" i="7"/>
  <c r="M209" i="7" s="1"/>
  <c r="T208" i="7"/>
  <c r="M208" i="7"/>
  <c r="L208" i="7"/>
  <c r="K208" i="7"/>
  <c r="T207" i="7"/>
  <c r="L207" i="7"/>
  <c r="K207" i="7"/>
  <c r="M207" i="7" s="1"/>
  <c r="T206" i="7"/>
  <c r="L206" i="7"/>
  <c r="K206" i="7"/>
  <c r="M206" i="7" s="1"/>
  <c r="T205" i="7"/>
  <c r="L205" i="7"/>
  <c r="K205" i="7"/>
  <c r="M205" i="7" s="1"/>
  <c r="T204" i="7"/>
  <c r="M204" i="7"/>
  <c r="L204" i="7"/>
  <c r="K204" i="7"/>
  <c r="T203" i="7"/>
  <c r="L203" i="7"/>
  <c r="K203" i="7"/>
  <c r="M203" i="7" s="1"/>
  <c r="T202" i="7"/>
  <c r="L202" i="7"/>
  <c r="K202" i="7"/>
  <c r="M202" i="7" s="1"/>
  <c r="T201" i="7"/>
  <c r="L201" i="7"/>
  <c r="K201" i="7"/>
  <c r="M201" i="7" s="1"/>
  <c r="T200" i="7"/>
  <c r="L200" i="7"/>
  <c r="K200" i="7"/>
  <c r="M200" i="7" s="1"/>
  <c r="T199" i="7"/>
  <c r="L199" i="7"/>
  <c r="K199" i="7"/>
  <c r="M199" i="7" s="1"/>
  <c r="T198" i="7"/>
  <c r="M198" i="7"/>
  <c r="L198" i="7"/>
  <c r="K198" i="7"/>
  <c r="T197" i="7"/>
  <c r="L197" i="7"/>
  <c r="K197" i="7"/>
  <c r="M197" i="7" s="1"/>
  <c r="T196" i="7"/>
  <c r="L196" i="7"/>
  <c r="K196" i="7"/>
  <c r="M196" i="7" s="1"/>
  <c r="T195" i="7"/>
  <c r="L195" i="7"/>
  <c r="K195" i="7"/>
  <c r="M195" i="7" s="1"/>
  <c r="T194" i="7"/>
  <c r="M194" i="7"/>
  <c r="L194" i="7"/>
  <c r="K194" i="7"/>
  <c r="T193" i="7"/>
  <c r="L193" i="7"/>
  <c r="K193" i="7"/>
  <c r="M193" i="7" s="1"/>
  <c r="T192" i="7"/>
  <c r="M192" i="7"/>
  <c r="L192" i="7"/>
  <c r="K192" i="7"/>
  <c r="T191" i="7"/>
  <c r="L191" i="7"/>
  <c r="K191" i="7"/>
  <c r="M191" i="7" s="1"/>
  <c r="T190" i="7"/>
  <c r="L190" i="7"/>
  <c r="K190" i="7"/>
  <c r="M190" i="7" s="1"/>
  <c r="T189" i="7"/>
  <c r="L189" i="7"/>
  <c r="K189" i="7"/>
  <c r="M189" i="7" s="1"/>
  <c r="T188" i="7"/>
  <c r="M188" i="7"/>
  <c r="L188" i="7"/>
  <c r="K188" i="7"/>
  <c r="T187" i="7"/>
  <c r="L187" i="7"/>
  <c r="K187" i="7"/>
  <c r="M187" i="7" s="1"/>
  <c r="T186" i="7"/>
  <c r="L186" i="7"/>
  <c r="K186" i="7"/>
  <c r="M186" i="7" s="1"/>
  <c r="T185" i="7"/>
  <c r="L185" i="7"/>
  <c r="K185" i="7"/>
  <c r="M185" i="7" s="1"/>
  <c r="T184" i="7"/>
  <c r="L184" i="7"/>
  <c r="K184" i="7"/>
  <c r="M184" i="7" s="1"/>
  <c r="T183" i="7"/>
  <c r="L183" i="7"/>
  <c r="K183" i="7"/>
  <c r="M183" i="7" s="1"/>
  <c r="T182" i="7"/>
  <c r="M182" i="7"/>
  <c r="L182" i="7"/>
  <c r="K182" i="7"/>
  <c r="T181" i="7"/>
  <c r="L181" i="7"/>
  <c r="K181" i="7"/>
  <c r="M181" i="7" s="1"/>
  <c r="T180" i="7"/>
  <c r="L180" i="7"/>
  <c r="K180" i="7"/>
  <c r="M180" i="7" s="1"/>
  <c r="T179" i="7"/>
  <c r="L179" i="7"/>
  <c r="K179" i="7"/>
  <c r="M179" i="7" s="1"/>
  <c r="T178" i="7"/>
  <c r="M178" i="7"/>
  <c r="L178" i="7"/>
  <c r="K178" i="7"/>
  <c r="T177" i="7"/>
  <c r="L177" i="7"/>
  <c r="K177" i="7"/>
  <c r="M177" i="7" s="1"/>
  <c r="T176" i="7"/>
  <c r="M176" i="7"/>
  <c r="L176" i="7"/>
  <c r="K176" i="7"/>
  <c r="T175" i="7"/>
  <c r="L175" i="7"/>
  <c r="K175" i="7"/>
  <c r="M175" i="7" s="1"/>
  <c r="T174" i="7"/>
  <c r="L174" i="7"/>
  <c r="K174" i="7"/>
  <c r="M174" i="7" s="1"/>
  <c r="T173" i="7"/>
  <c r="L173" i="7"/>
  <c r="K173" i="7"/>
  <c r="M173" i="7" s="1"/>
  <c r="T172" i="7"/>
  <c r="M172" i="7"/>
  <c r="L172" i="7"/>
  <c r="K172" i="7"/>
  <c r="T171" i="7"/>
  <c r="L171" i="7"/>
  <c r="K171" i="7"/>
  <c r="M171" i="7" s="1"/>
  <c r="T170" i="7"/>
  <c r="L170" i="7"/>
  <c r="K170" i="7"/>
  <c r="M170" i="7" s="1"/>
  <c r="T169" i="7"/>
  <c r="L169" i="7"/>
  <c r="K169" i="7"/>
  <c r="M169" i="7" s="1"/>
  <c r="T168" i="7"/>
  <c r="L168" i="7"/>
  <c r="K168" i="7"/>
  <c r="M168" i="7" s="1"/>
  <c r="T167" i="7"/>
  <c r="L167" i="7"/>
  <c r="K167" i="7"/>
  <c r="M167" i="7" s="1"/>
  <c r="T166" i="7"/>
  <c r="M166" i="7"/>
  <c r="L166" i="7"/>
  <c r="K166" i="7"/>
  <c r="T165" i="7"/>
  <c r="L165" i="7"/>
  <c r="K165" i="7"/>
  <c r="M165" i="7" s="1"/>
  <c r="T164" i="7"/>
  <c r="L164" i="7"/>
  <c r="K164" i="7"/>
  <c r="M164" i="7" s="1"/>
  <c r="T163" i="7"/>
  <c r="L163" i="7"/>
  <c r="K163" i="7"/>
  <c r="M163" i="7" s="1"/>
  <c r="T162" i="7"/>
  <c r="M162" i="7"/>
  <c r="L162" i="7"/>
  <c r="K162" i="7"/>
  <c r="T161" i="7"/>
  <c r="L161" i="7"/>
  <c r="K161" i="7"/>
  <c r="M161" i="7" s="1"/>
  <c r="T160" i="7"/>
  <c r="M160" i="7"/>
  <c r="L160" i="7"/>
  <c r="K160" i="7"/>
  <c r="T159" i="7"/>
  <c r="L159" i="7"/>
  <c r="K159" i="7"/>
  <c r="M159" i="7" s="1"/>
  <c r="T158" i="7"/>
  <c r="L158" i="7"/>
  <c r="K158" i="7"/>
  <c r="M158" i="7" s="1"/>
  <c r="T157" i="7"/>
  <c r="L157" i="7"/>
  <c r="K157" i="7"/>
  <c r="M157" i="7" s="1"/>
  <c r="T156" i="7"/>
  <c r="M156" i="7"/>
  <c r="L156" i="7"/>
  <c r="K156" i="7"/>
  <c r="T155" i="7"/>
  <c r="L155" i="7"/>
  <c r="K155" i="7"/>
  <c r="M155" i="7" s="1"/>
  <c r="T154" i="7"/>
  <c r="L154" i="7"/>
  <c r="K154" i="7"/>
  <c r="M154" i="7" s="1"/>
  <c r="T153" i="7"/>
  <c r="M153" i="7"/>
  <c r="L153" i="7"/>
  <c r="K153" i="7"/>
  <c r="T152" i="7"/>
  <c r="L152" i="7"/>
  <c r="K152" i="7"/>
  <c r="M152" i="7" s="1"/>
  <c r="T151" i="7"/>
  <c r="M151" i="7"/>
  <c r="L151" i="7"/>
  <c r="K151" i="7"/>
  <c r="T150" i="7"/>
  <c r="L150" i="7"/>
  <c r="K150" i="7"/>
  <c r="M150" i="7" s="1"/>
  <c r="T149" i="7"/>
  <c r="M149" i="7"/>
  <c r="L149" i="7"/>
  <c r="K149" i="7"/>
  <c r="T148" i="7"/>
  <c r="L148" i="7"/>
  <c r="K148" i="7"/>
  <c r="M148" i="7" s="1"/>
  <c r="T147" i="7"/>
  <c r="M147" i="7"/>
  <c r="L147" i="7"/>
  <c r="K147" i="7"/>
  <c r="T146" i="7"/>
  <c r="L146" i="7"/>
  <c r="K146" i="7"/>
  <c r="M146" i="7" s="1"/>
  <c r="T145" i="7"/>
  <c r="M145" i="7"/>
  <c r="L145" i="7"/>
  <c r="K145" i="7"/>
  <c r="T144" i="7"/>
  <c r="L144" i="7"/>
  <c r="K144" i="7"/>
  <c r="M144" i="7" s="1"/>
  <c r="T143" i="7"/>
  <c r="M143" i="7"/>
  <c r="L143" i="7"/>
  <c r="K143" i="7"/>
  <c r="T142" i="7"/>
  <c r="L142" i="7"/>
  <c r="K142" i="7"/>
  <c r="M142" i="7" s="1"/>
  <c r="T141" i="7"/>
  <c r="M141" i="7"/>
  <c r="L141" i="7"/>
  <c r="K141" i="7"/>
  <c r="T140" i="7"/>
  <c r="L140" i="7"/>
  <c r="K140" i="7"/>
  <c r="M140" i="7" s="1"/>
  <c r="T139" i="7"/>
  <c r="M139" i="7"/>
  <c r="L139" i="7"/>
  <c r="K139" i="7"/>
  <c r="T138" i="7"/>
  <c r="L138" i="7"/>
  <c r="K138" i="7"/>
  <c r="M138" i="7" s="1"/>
  <c r="T137" i="7"/>
  <c r="M137" i="7"/>
  <c r="L137" i="7"/>
  <c r="K137" i="7"/>
  <c r="T136" i="7"/>
  <c r="L136" i="7"/>
  <c r="K136" i="7"/>
  <c r="M136" i="7" s="1"/>
  <c r="T135" i="7"/>
  <c r="M135" i="7"/>
  <c r="L135" i="7"/>
  <c r="K135" i="7"/>
  <c r="T134" i="7"/>
  <c r="L134" i="7"/>
  <c r="K134" i="7"/>
  <c r="M134" i="7" s="1"/>
  <c r="T133" i="7"/>
  <c r="M133" i="7"/>
  <c r="L133" i="7"/>
  <c r="K133" i="7"/>
  <c r="T132" i="7"/>
  <c r="L132" i="7"/>
  <c r="K132" i="7"/>
  <c r="M132" i="7" s="1"/>
  <c r="T131" i="7"/>
  <c r="M131" i="7"/>
  <c r="L131" i="7"/>
  <c r="K131" i="7"/>
  <c r="T130" i="7"/>
  <c r="L130" i="7"/>
  <c r="K130" i="7"/>
  <c r="M130" i="7" s="1"/>
  <c r="T129" i="7"/>
  <c r="M129" i="7"/>
  <c r="L129" i="7"/>
  <c r="K129" i="7"/>
  <c r="T128" i="7"/>
  <c r="L128" i="7"/>
  <c r="K128" i="7"/>
  <c r="M128" i="7" s="1"/>
  <c r="T127" i="7"/>
  <c r="M127" i="7"/>
  <c r="L127" i="7"/>
  <c r="K127" i="7"/>
  <c r="T126" i="7"/>
  <c r="L126" i="7"/>
  <c r="K126" i="7"/>
  <c r="M126" i="7" s="1"/>
  <c r="T125" i="7"/>
  <c r="M125" i="7"/>
  <c r="L125" i="7"/>
  <c r="K125" i="7"/>
  <c r="T124" i="7"/>
  <c r="L124" i="7"/>
  <c r="K124" i="7"/>
  <c r="M124" i="7" s="1"/>
  <c r="T123" i="7"/>
  <c r="M123" i="7"/>
  <c r="L123" i="7"/>
  <c r="K123" i="7"/>
  <c r="T122" i="7"/>
  <c r="L122" i="7"/>
  <c r="K122" i="7"/>
  <c r="M122" i="7" s="1"/>
  <c r="T121" i="7"/>
  <c r="M121" i="7"/>
  <c r="L121" i="7"/>
  <c r="K121" i="7"/>
  <c r="T120" i="7"/>
  <c r="L120" i="7"/>
  <c r="K120" i="7"/>
  <c r="M120" i="7" s="1"/>
  <c r="T119" i="7"/>
  <c r="M119" i="7"/>
  <c r="L119" i="7"/>
  <c r="K119" i="7"/>
  <c r="T118" i="7"/>
  <c r="L118" i="7"/>
  <c r="K118" i="7"/>
  <c r="M118" i="7" s="1"/>
  <c r="T117" i="7"/>
  <c r="M117" i="7"/>
  <c r="L117" i="7"/>
  <c r="K117" i="7"/>
  <c r="T116" i="7"/>
  <c r="L116" i="7"/>
  <c r="K116" i="7"/>
  <c r="M116" i="7" s="1"/>
  <c r="T115" i="7"/>
  <c r="M115" i="7"/>
  <c r="L115" i="7"/>
  <c r="K115" i="7"/>
  <c r="T114" i="7"/>
  <c r="L114" i="7"/>
  <c r="K114" i="7"/>
  <c r="M114" i="7" s="1"/>
  <c r="T113" i="7"/>
  <c r="M113" i="7"/>
  <c r="L113" i="7"/>
  <c r="K113" i="7"/>
  <c r="T112" i="7"/>
  <c r="L112" i="7"/>
  <c r="K112" i="7"/>
  <c r="M112" i="7" s="1"/>
  <c r="T111" i="7"/>
  <c r="M111" i="7"/>
  <c r="L111" i="7"/>
  <c r="K111" i="7"/>
  <c r="T110" i="7"/>
  <c r="L110" i="7"/>
  <c r="K110" i="7"/>
  <c r="M110" i="7" s="1"/>
  <c r="T109" i="7"/>
  <c r="M109" i="7"/>
  <c r="L109" i="7"/>
  <c r="K109" i="7"/>
  <c r="T108" i="7"/>
  <c r="L108" i="7"/>
  <c r="K108" i="7"/>
  <c r="M108" i="7" s="1"/>
  <c r="T107" i="7"/>
  <c r="M107" i="7"/>
  <c r="L107" i="7"/>
  <c r="K107" i="7"/>
  <c r="T106" i="7"/>
  <c r="L106" i="7"/>
  <c r="K106" i="7"/>
  <c r="M106" i="7" s="1"/>
  <c r="T105" i="7"/>
  <c r="M105" i="7"/>
  <c r="L105" i="7"/>
  <c r="K105" i="7"/>
  <c r="T104" i="7"/>
  <c r="L104" i="7"/>
  <c r="K104" i="7"/>
  <c r="M104" i="7" s="1"/>
  <c r="T103" i="7"/>
  <c r="M103" i="7"/>
  <c r="L103" i="7"/>
  <c r="K103" i="7"/>
  <c r="T102" i="7"/>
  <c r="L102" i="7"/>
  <c r="K102" i="7"/>
  <c r="M102" i="7" s="1"/>
  <c r="T101" i="7"/>
  <c r="M101" i="7"/>
  <c r="L101" i="7"/>
  <c r="K101" i="7"/>
  <c r="T100" i="7"/>
  <c r="L100" i="7"/>
  <c r="K100" i="7"/>
  <c r="M100" i="7" s="1"/>
  <c r="T99" i="7"/>
  <c r="M99" i="7"/>
  <c r="L99" i="7"/>
  <c r="K99" i="7"/>
  <c r="T98" i="7"/>
  <c r="L98" i="7"/>
  <c r="K98" i="7"/>
  <c r="M98" i="7" s="1"/>
  <c r="T97" i="7"/>
  <c r="M97" i="7"/>
  <c r="L97" i="7"/>
  <c r="K97" i="7"/>
  <c r="T96" i="7"/>
  <c r="L96" i="7"/>
  <c r="K96" i="7"/>
  <c r="M96" i="7" s="1"/>
  <c r="T95" i="7"/>
  <c r="M95" i="7"/>
  <c r="L95" i="7"/>
  <c r="K95" i="7"/>
  <c r="T94" i="7"/>
  <c r="L94" i="7"/>
  <c r="K94" i="7"/>
  <c r="M94" i="7" s="1"/>
  <c r="T93" i="7"/>
  <c r="M93" i="7"/>
  <c r="L93" i="7"/>
  <c r="K93" i="7"/>
  <c r="T92" i="7"/>
  <c r="L92" i="7"/>
  <c r="K92" i="7"/>
  <c r="M92" i="7" s="1"/>
  <c r="T91" i="7"/>
  <c r="M91" i="7"/>
  <c r="L91" i="7"/>
  <c r="K91" i="7"/>
  <c r="T90" i="7"/>
  <c r="L90" i="7"/>
  <c r="K90" i="7"/>
  <c r="M90" i="7" s="1"/>
  <c r="T89" i="7"/>
  <c r="M89" i="7"/>
  <c r="L89" i="7"/>
  <c r="K89" i="7"/>
  <c r="T88" i="7"/>
  <c r="L88" i="7"/>
  <c r="K88" i="7"/>
  <c r="M88" i="7" s="1"/>
  <c r="T87" i="7"/>
  <c r="M87" i="7"/>
  <c r="L87" i="7"/>
  <c r="K87" i="7"/>
  <c r="T86" i="7"/>
  <c r="L86" i="7"/>
  <c r="K86" i="7"/>
  <c r="M86" i="7" s="1"/>
  <c r="T85" i="7"/>
  <c r="M85" i="7"/>
  <c r="L85" i="7"/>
  <c r="K85" i="7"/>
  <c r="T84" i="7"/>
  <c r="L84" i="7"/>
  <c r="K84" i="7"/>
  <c r="M84" i="7" s="1"/>
  <c r="T83" i="7"/>
  <c r="M83" i="7"/>
  <c r="L83" i="7"/>
  <c r="K83" i="7"/>
  <c r="T82" i="7"/>
  <c r="L82" i="7"/>
  <c r="K82" i="7"/>
  <c r="M82" i="7" s="1"/>
  <c r="T81" i="7"/>
  <c r="M81" i="7"/>
  <c r="L81" i="7"/>
  <c r="K81" i="7"/>
  <c r="T80" i="7"/>
  <c r="L80" i="7"/>
  <c r="K80" i="7"/>
  <c r="M80" i="7" s="1"/>
  <c r="T79" i="7"/>
  <c r="M79" i="7"/>
  <c r="L79" i="7"/>
  <c r="K79" i="7"/>
  <c r="T78" i="7"/>
  <c r="L78" i="7"/>
  <c r="K78" i="7"/>
  <c r="M78" i="7" s="1"/>
  <c r="T77" i="7"/>
  <c r="M77" i="7"/>
  <c r="L77" i="7"/>
  <c r="K77" i="7"/>
  <c r="T76" i="7"/>
  <c r="L76" i="7"/>
  <c r="K76" i="7"/>
  <c r="M76" i="7" s="1"/>
  <c r="T75" i="7"/>
  <c r="M75" i="7"/>
  <c r="L75" i="7"/>
  <c r="K75" i="7"/>
  <c r="T74" i="7"/>
  <c r="L74" i="7"/>
  <c r="K74" i="7"/>
  <c r="M74" i="7" s="1"/>
  <c r="T73" i="7"/>
  <c r="M73" i="7"/>
  <c r="L73" i="7"/>
  <c r="K73" i="7"/>
  <c r="T72" i="7"/>
  <c r="L72" i="7"/>
  <c r="K72" i="7"/>
  <c r="M72" i="7" s="1"/>
  <c r="T71" i="7"/>
  <c r="M71" i="7"/>
  <c r="L71" i="7"/>
  <c r="K71" i="7"/>
  <c r="T70" i="7"/>
  <c r="L70" i="7"/>
  <c r="K70" i="7"/>
  <c r="M70" i="7" s="1"/>
  <c r="T69" i="7"/>
  <c r="M69" i="7"/>
  <c r="L69" i="7"/>
  <c r="K69" i="7"/>
  <c r="T68" i="7"/>
  <c r="L68" i="7"/>
  <c r="K68" i="7"/>
  <c r="M68" i="7" s="1"/>
  <c r="T67" i="7"/>
  <c r="M67" i="7"/>
  <c r="L67" i="7"/>
  <c r="K67" i="7"/>
  <c r="T66" i="7"/>
  <c r="L66" i="7"/>
  <c r="K66" i="7"/>
  <c r="M66" i="7" s="1"/>
  <c r="T65" i="7"/>
  <c r="M65" i="7"/>
  <c r="L65" i="7"/>
  <c r="K65" i="7"/>
  <c r="T64" i="7"/>
  <c r="L64" i="7"/>
  <c r="K64" i="7"/>
  <c r="M64" i="7" s="1"/>
  <c r="T63" i="7"/>
  <c r="M63" i="7"/>
  <c r="L63" i="7"/>
  <c r="K63" i="7"/>
  <c r="T62" i="7"/>
  <c r="L62" i="7"/>
  <c r="K62" i="7"/>
  <c r="M62" i="7" s="1"/>
  <c r="T61" i="7"/>
  <c r="M61" i="7"/>
  <c r="L61" i="7"/>
  <c r="K61" i="7"/>
  <c r="T60" i="7"/>
  <c r="L60" i="7"/>
  <c r="K60" i="7"/>
  <c r="M60" i="7" s="1"/>
  <c r="T59" i="7"/>
  <c r="M59" i="7"/>
  <c r="L59" i="7"/>
  <c r="K59" i="7"/>
  <c r="T58" i="7"/>
  <c r="L58" i="7"/>
  <c r="K58" i="7"/>
  <c r="M58" i="7" s="1"/>
  <c r="T57" i="7"/>
  <c r="M57" i="7"/>
  <c r="L57" i="7"/>
  <c r="K57" i="7"/>
  <c r="T56" i="7"/>
  <c r="L56" i="7"/>
  <c r="K56" i="7"/>
  <c r="M56" i="7" s="1"/>
  <c r="T55" i="7"/>
  <c r="M55" i="7"/>
  <c r="L55" i="7"/>
  <c r="K55" i="7"/>
  <c r="T54" i="7"/>
  <c r="L54" i="7"/>
  <c r="K54" i="7"/>
  <c r="M54" i="7" s="1"/>
  <c r="T53" i="7"/>
  <c r="M53" i="7"/>
  <c r="L53" i="7"/>
  <c r="K53" i="7"/>
  <c r="T52" i="7"/>
  <c r="L52" i="7"/>
  <c r="K52" i="7"/>
  <c r="M52" i="7" s="1"/>
  <c r="T51" i="7"/>
  <c r="M51" i="7"/>
  <c r="L51" i="7"/>
  <c r="K51" i="7"/>
  <c r="T50" i="7"/>
  <c r="L50" i="7"/>
  <c r="K50" i="7"/>
  <c r="M50" i="7" s="1"/>
  <c r="T49" i="7"/>
  <c r="M49" i="7"/>
  <c r="L49" i="7"/>
  <c r="K49" i="7"/>
  <c r="T48" i="7"/>
  <c r="L48" i="7"/>
  <c r="K48" i="7"/>
  <c r="M48" i="7" s="1"/>
  <c r="T47" i="7"/>
  <c r="M47" i="7"/>
  <c r="L47" i="7"/>
  <c r="K47" i="7"/>
  <c r="T46" i="7"/>
  <c r="L46" i="7"/>
  <c r="K46" i="7"/>
  <c r="M46" i="7" s="1"/>
  <c r="T45" i="7"/>
  <c r="M45" i="7"/>
  <c r="L45" i="7"/>
  <c r="K45" i="7"/>
  <c r="T44" i="7"/>
  <c r="L44" i="7"/>
  <c r="K44" i="7"/>
  <c r="M44" i="7" s="1"/>
  <c r="T43" i="7"/>
  <c r="M43" i="7"/>
  <c r="L43" i="7"/>
  <c r="K43" i="7"/>
  <c r="T42" i="7"/>
  <c r="L42" i="7"/>
  <c r="K42" i="7"/>
  <c r="M42" i="7" s="1"/>
  <c r="T41" i="7"/>
  <c r="M41" i="7"/>
  <c r="L41" i="7"/>
  <c r="K41" i="7"/>
  <c r="T40" i="7"/>
  <c r="L40" i="7"/>
  <c r="K40" i="7"/>
  <c r="M40" i="7" s="1"/>
  <c r="T39" i="7"/>
  <c r="M39" i="7"/>
  <c r="L39" i="7"/>
  <c r="K39" i="7"/>
  <c r="T38" i="7"/>
  <c r="L38" i="7"/>
  <c r="K38" i="7"/>
  <c r="M38" i="7" s="1"/>
  <c r="T37" i="7"/>
  <c r="M37" i="7"/>
  <c r="L37" i="7"/>
  <c r="K37" i="7"/>
  <c r="T36" i="7"/>
  <c r="L36" i="7"/>
  <c r="K36" i="7"/>
  <c r="M36" i="7" s="1"/>
  <c r="T35" i="7"/>
  <c r="M35" i="7"/>
  <c r="L35" i="7"/>
  <c r="K35" i="7"/>
  <c r="T34" i="7"/>
  <c r="L34" i="7"/>
  <c r="K34" i="7"/>
  <c r="M34" i="7" s="1"/>
  <c r="T33" i="7"/>
  <c r="M33" i="7"/>
  <c r="L33" i="7"/>
  <c r="K33" i="7"/>
  <c r="T32" i="7"/>
  <c r="L32" i="7"/>
  <c r="K32" i="7"/>
  <c r="M32" i="7" s="1"/>
  <c r="T31" i="7"/>
  <c r="M31" i="7"/>
  <c r="L31" i="7"/>
  <c r="K31" i="7"/>
  <c r="T30" i="7"/>
  <c r="L30" i="7"/>
  <c r="K30" i="7"/>
  <c r="M30" i="7" s="1"/>
  <c r="T29" i="7"/>
  <c r="M29" i="7"/>
  <c r="L29" i="7"/>
  <c r="K29" i="7"/>
  <c r="T28" i="7"/>
  <c r="L28" i="7"/>
  <c r="K28" i="7"/>
  <c r="M28" i="7" s="1"/>
  <c r="T27" i="7"/>
  <c r="M27" i="7"/>
  <c r="L27" i="7"/>
  <c r="K27" i="7"/>
  <c r="T26" i="7"/>
  <c r="L26" i="7"/>
  <c r="K26" i="7"/>
  <c r="M26" i="7" s="1"/>
  <c r="T25" i="7"/>
  <c r="M25" i="7"/>
  <c r="L25" i="7"/>
  <c r="K25" i="7"/>
  <c r="T24" i="7"/>
  <c r="L24" i="7"/>
  <c r="K24" i="7"/>
  <c r="M24" i="7" s="1"/>
  <c r="T23" i="7"/>
  <c r="M23" i="7"/>
  <c r="L23" i="7"/>
  <c r="K23" i="7"/>
  <c r="T22" i="7"/>
  <c r="L22" i="7"/>
  <c r="K22" i="7"/>
  <c r="M22" i="7" s="1"/>
  <c r="T21" i="7"/>
  <c r="M21" i="7"/>
  <c r="L21" i="7"/>
  <c r="K21" i="7"/>
  <c r="T20" i="7"/>
  <c r="L20" i="7"/>
  <c r="K20" i="7"/>
  <c r="M20" i="7" s="1"/>
  <c r="T19" i="7"/>
  <c r="M19" i="7"/>
  <c r="L19" i="7"/>
  <c r="K19" i="7"/>
  <c r="T18" i="7"/>
  <c r="L18" i="7"/>
  <c r="K18" i="7"/>
  <c r="M18" i="7" s="1"/>
  <c r="T17" i="7"/>
  <c r="M17" i="7"/>
  <c r="L17" i="7"/>
  <c r="K17" i="7"/>
  <c r="T16" i="7"/>
  <c r="L16" i="7"/>
  <c r="K16" i="7"/>
  <c r="M16" i="7" s="1"/>
  <c r="T15" i="7"/>
  <c r="M15" i="7"/>
  <c r="L15" i="7"/>
  <c r="K15" i="7"/>
  <c r="T14" i="7"/>
  <c r="L14" i="7"/>
  <c r="K14" i="7"/>
  <c r="M14" i="7" s="1"/>
  <c r="T13" i="7"/>
  <c r="M13" i="7"/>
  <c r="L13" i="7"/>
  <c r="K13" i="7"/>
  <c r="T12" i="7"/>
  <c r="L12" i="7"/>
  <c r="K12" i="7"/>
  <c r="M12" i="7" s="1"/>
  <c r="T11" i="7"/>
  <c r="M11" i="7"/>
  <c r="L11" i="7"/>
  <c r="K11" i="7"/>
  <c r="T10" i="7"/>
  <c r="L10" i="7"/>
  <c r="K10" i="7"/>
  <c r="M10" i="7" s="1"/>
  <c r="T9" i="7"/>
  <c r="M9" i="7"/>
  <c r="L9" i="7"/>
  <c r="K9" i="7"/>
  <c r="T8" i="7"/>
  <c r="L8" i="7"/>
  <c r="K8" i="7"/>
  <c r="M8" i="7" s="1"/>
  <c r="T7" i="7"/>
  <c r="M7" i="7"/>
  <c r="L7" i="7"/>
  <c r="K7" i="7"/>
  <c r="T6" i="7"/>
  <c r="L6" i="7"/>
  <c r="K6" i="7"/>
  <c r="M6" i="7" s="1"/>
  <c r="T5" i="7"/>
  <c r="M5" i="7"/>
  <c r="L5" i="7"/>
  <c r="K5" i="7"/>
  <c r="T4" i="7"/>
  <c r="L4" i="7"/>
  <c r="K4" i="7"/>
  <c r="M4" i="7" s="1"/>
  <c r="T3" i="7"/>
  <c r="M3" i="7"/>
  <c r="L3" i="7"/>
  <c r="K3" i="7"/>
  <c r="T2" i="7"/>
  <c r="L2" i="7"/>
  <c r="K2" i="7"/>
  <c r="M2" i="7" s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2" i="1"/>
  <c r="M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E12" i="8" l="1"/>
  <c r="F12" i="8" s="1"/>
  <c r="E11" i="8"/>
  <c r="H11" i="8" s="1"/>
  <c r="E8" i="8"/>
  <c r="G8" i="8" s="1"/>
  <c r="E7" i="8"/>
  <c r="F7" i="8" s="1"/>
  <c r="E4" i="8"/>
  <c r="H4" i="8" s="1"/>
  <c r="E3" i="8"/>
  <c r="G3" i="8" s="1"/>
  <c r="E13" i="8"/>
  <c r="G11" i="8"/>
  <c r="F11" i="8"/>
  <c r="E10" i="8"/>
  <c r="E9" i="8"/>
  <c r="E6" i="8"/>
  <c r="E5" i="8"/>
  <c r="E2" i="8"/>
  <c r="G2" i="8" s="1"/>
  <c r="G12" i="8" l="1"/>
  <c r="H12" i="8"/>
  <c r="F3" i="8"/>
  <c r="H8" i="8"/>
  <c r="F8" i="8"/>
  <c r="F4" i="8"/>
  <c r="G4" i="8"/>
  <c r="H3" i="8"/>
  <c r="G7" i="8"/>
  <c r="H7" i="8"/>
  <c r="H2" i="8"/>
  <c r="H13" i="8"/>
  <c r="G13" i="8"/>
  <c r="F13" i="8"/>
  <c r="H10" i="8"/>
  <c r="G10" i="8"/>
  <c r="F10" i="8"/>
  <c r="H9" i="8"/>
  <c r="G9" i="8"/>
  <c r="F9" i="8"/>
  <c r="H6" i="8"/>
  <c r="G6" i="8"/>
  <c r="F6" i="8"/>
  <c r="H5" i="8"/>
  <c r="G5" i="8"/>
  <c r="F5" i="8"/>
  <c r="F2" i="8"/>
</calcChain>
</file>

<file path=xl/sharedStrings.xml><?xml version="1.0" encoding="utf-8"?>
<sst xmlns="http://schemas.openxmlformats.org/spreadsheetml/2006/main" count="65904" uniqueCount="8398">
  <si>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</si>
  <si>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</si>
  <si>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</si>
  <si>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</si>
  <si>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</si>
  <si>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</si>
  <si>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</si>
  <si>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</si>
  <si>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</si>
  <si>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</si>
  <si>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</si>
  <si>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</si>
  <si>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</si>
  <si>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</si>
  <si>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</si>
  <si>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</si>
  <si>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</si>
  <si>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</si>
  <si>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</si>
  <si>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</si>
  <si>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</si>
  <si>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</si>
  <si>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</si>
  <si>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</si>
  <si>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</si>
  <si>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</si>
  <si>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</si>
  <si>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</si>
  <si>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</si>
  <si>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</si>
  <si>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</si>
  <si>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</si>
  <si>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</si>
  <si>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</si>
  <si>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</si>
  <si>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</si>
  <si>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</si>
  <si>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</si>
  <si>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</si>
  <si>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</si>
  <si>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</si>
  <si>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</si>
  <si>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</si>
  <si>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</si>
  <si>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</si>
  <si>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</si>
  <si>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</si>
  <si>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</si>
  <si>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</si>
  <si>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</si>
  <si>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</si>
  <si>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</si>
  <si>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</si>
  <si>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</si>
  <si>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</si>
  <si>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</si>
  <si>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</si>
  <si>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</si>
  <si>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</si>
  <si>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</si>
  <si>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</si>
  <si>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</si>
  <si>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</si>
  <si>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</si>
  <si>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</si>
  <si>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</si>
  <si>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</si>
  <si>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</si>
  <si>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</si>
  <si>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</si>
  <si>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</si>
  <si>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</si>
  <si>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</si>
  <si>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</si>
  <si>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</si>
  <si>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</si>
  <si>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</si>
  <si>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</si>
  <si>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</si>
  <si>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</si>
  <si>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</si>
  <si>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</si>
  <si>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</si>
  <si>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</si>
  <si>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</si>
  <si>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</si>
  <si>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</si>
  <si>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</si>
  <si>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</si>
  <si>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</si>
  <si>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</si>
  <si>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</si>
  <si>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</si>
  <si>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</si>
  <si>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</si>
  <si>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</si>
  <si>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</si>
  <si>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</si>
  <si>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</si>
  <si>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</si>
  <si>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</si>
  <si>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</si>
  <si>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</si>
  <si>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</si>
  <si>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</si>
  <si>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</si>
  <si>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</si>
  <si>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</si>
  <si>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</si>
  <si>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</si>
  <si>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</si>
  <si>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</si>
  <si>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</si>
  <si>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</si>
  <si>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</si>
  <si>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</si>
  <si>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</si>
  <si>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</si>
  <si>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</si>
  <si>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</si>
  <si>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</si>
  <si>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</si>
  <si>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</si>
  <si>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</si>
  <si>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</si>
  <si>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</si>
  <si>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</si>
  <si>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</si>
  <si>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</si>
  <si>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</si>
  <si>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</si>
  <si>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</si>
  <si>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</si>
  <si>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</si>
  <si>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</si>
  <si>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</si>
  <si>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</si>
  <si>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</si>
  <si>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</si>
  <si>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</si>
  <si>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</si>
  <si>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</si>
  <si>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</si>
  <si>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</si>
  <si>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</si>
  <si>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</si>
  <si>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</si>
  <si>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</si>
  <si>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</si>
  <si>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</si>
  <si>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</si>
  <si>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</si>
  <si>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</si>
  <si>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</si>
  <si>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</si>
  <si>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</si>
  <si>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</si>
  <si>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</si>
  <si>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</si>
  <si>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</si>
  <si>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</si>
  <si>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</si>
  <si>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</si>
  <si>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</si>
  <si>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</si>
  <si>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</si>
  <si>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</si>
  <si>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</si>
  <si>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</si>
  <si>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</si>
  <si>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</si>
  <si>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</si>
  <si>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</si>
  <si>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</si>
  <si>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</si>
  <si>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</si>
  <si>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</si>
  <si>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</si>
  <si>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</si>
  <si>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</si>
  <si>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</si>
  <si>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</si>
  <si>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</si>
  <si>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</si>
  <si>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</si>
  <si>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</si>
  <si>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</si>
  <si>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</si>
  <si>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</si>
  <si>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</si>
  <si>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</si>
  <si>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</si>
  <si>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</si>
  <si>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</si>
  <si>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</si>
  <si>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</si>
  <si>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</si>
  <si>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</si>
  <si>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</si>
  <si>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</si>
  <si>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</si>
  <si>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</si>
  <si>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</si>
  <si>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</si>
  <si>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</si>
  <si>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</si>
  <si>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</si>
  <si>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</si>
  <si>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</si>
  <si>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</si>
  <si>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</si>
  <si>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</si>
  <si>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</si>
  <si>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</si>
  <si>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</si>
  <si>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</si>
  <si>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</si>
  <si>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</si>
  <si>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</si>
  <si>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</si>
  <si>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</si>
  <si>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</si>
  <si>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</si>
  <si>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</si>
  <si>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</si>
  <si>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</si>
  <si>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</si>
  <si>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</si>
  <si>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</si>
  <si>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</si>
  <si>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</si>
  <si>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</si>
  <si>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</si>
  <si>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</si>
  <si>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</si>
  <si>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</si>
  <si>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</si>
  <si>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</si>
  <si>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</si>
  <si>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</si>
  <si>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</si>
  <si>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</si>
  <si>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</si>
  <si>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</si>
  <si>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</si>
  <si>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</si>
  <si>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</si>
  <si>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</si>
  <si>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</si>
  <si>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</si>
  <si>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</si>
  <si>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</si>
  <si>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</si>
  <si>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</si>
  <si>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</si>
  <si>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</si>
  <si>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</si>
  <si>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</si>
  <si>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</si>
  <si>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</si>
  <si>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</si>
  <si>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</si>
  <si>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</si>
  <si>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</si>
  <si>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</si>
  <si>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</si>
  <si>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</si>
  <si>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</si>
  <si>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</si>
  <si>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</si>
  <si>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</si>
  <si>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</si>
  <si>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</si>
  <si>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</si>
  <si>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</si>
  <si>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</si>
  <si>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</si>
  <si>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</si>
  <si>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</si>
  <si>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</si>
  <si>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</si>
  <si>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</si>
  <si>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</si>
  <si>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</si>
  <si>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</si>
  <si>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</si>
  <si>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</si>
  <si>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</si>
  <si>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</si>
  <si>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</si>
  <si>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</si>
  <si>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</si>
  <si>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</si>
  <si>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</si>
  <si>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</si>
  <si>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</si>
  <si>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</si>
  <si>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</si>
  <si>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</si>
  <si>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</si>
  <si>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</si>
  <si>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</si>
  <si>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</si>
  <si>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</si>
  <si>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</si>
  <si>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</si>
  <si>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</si>
  <si>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</si>
  <si>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</si>
  <si>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</si>
  <si>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</si>
  <si>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</si>
  <si>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</si>
  <si>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</si>
  <si>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</si>
  <si>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</si>
  <si>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</si>
  <si>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</si>
  <si>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</si>
  <si>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</si>
  <si>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</si>
  <si>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</si>
  <si>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</si>
  <si>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</si>
  <si>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</si>
  <si>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</si>
  <si>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</si>
  <si>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</si>
  <si>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</si>
  <si>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</si>
  <si>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</si>
  <si>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</si>
  <si>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</si>
  <si>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</si>
  <si>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</si>
  <si>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</si>
  <si>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</si>
  <si>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</si>
  <si>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</si>
  <si>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</si>
  <si>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</si>
  <si>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</si>
  <si>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</si>
  <si>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</si>
  <si>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</si>
  <si>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</si>
  <si>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</si>
  <si>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</si>
  <si>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</si>
  <si>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</si>
  <si>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</si>
  <si>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</si>
  <si>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</si>
  <si>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</si>
  <si>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</si>
  <si>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</si>
  <si>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</si>
  <si>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</si>
  <si>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</si>
  <si>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</si>
  <si>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</si>
  <si>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</si>
  <si>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</si>
  <si>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</si>
  <si>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</si>
  <si>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</si>
  <si>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</si>
  <si>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</si>
  <si>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</si>
  <si>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</si>
  <si>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</si>
  <si>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</si>
  <si>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</si>
  <si>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</si>
  <si>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</si>
  <si>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</si>
  <si>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</si>
  <si>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</si>
  <si>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</si>
  <si>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</si>
  <si>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</si>
  <si>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</si>
  <si>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</si>
  <si>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</si>
  <si>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</si>
  <si>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</si>
  <si>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</si>
  <si>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</si>
  <si>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</si>
  <si>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</si>
  <si>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</si>
  <si>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</si>
  <si>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</si>
  <si>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</si>
  <si>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</si>
  <si>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</si>
  <si>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</si>
  <si>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</si>
  <si>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</si>
  <si>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</si>
  <si>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</si>
  <si>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</si>
  <si>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</si>
  <si>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</si>
  <si>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</si>
  <si>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</si>
  <si>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</si>
  <si>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</si>
  <si>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</si>
  <si>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</si>
  <si>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</si>
  <si>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</si>
  <si>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</si>
  <si>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</si>
  <si>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</si>
  <si>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</si>
  <si>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</si>
  <si>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</si>
  <si>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</si>
  <si>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</si>
  <si>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</si>
  <si>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</si>
  <si>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</si>
  <si>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</si>
  <si>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</si>
  <si>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</si>
  <si>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</si>
  <si>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</si>
  <si>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</si>
  <si>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</si>
  <si>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</si>
  <si>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</si>
  <si>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</si>
  <si>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</si>
  <si>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</si>
  <si>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</si>
  <si>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</si>
  <si>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</si>
  <si>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</si>
  <si>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</si>
  <si>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</si>
  <si>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</si>
  <si>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</si>
  <si>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</si>
  <si>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</si>
  <si>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</si>
  <si>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</si>
  <si>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</si>
  <si>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</si>
  <si>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</si>
  <si>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</si>
  <si>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</si>
  <si>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</si>
  <si>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</si>
  <si>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</si>
  <si>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</si>
  <si>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</si>
  <si>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</si>
  <si>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</si>
  <si>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</si>
  <si>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</si>
  <si>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</si>
  <si>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</si>
  <si>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</si>
  <si>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</si>
  <si>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</si>
  <si>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</si>
  <si>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</si>
  <si>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</si>
  <si>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</si>
  <si>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</si>
  <si>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</si>
  <si>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</si>
  <si>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</si>
  <si>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</si>
  <si>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</si>
  <si>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</si>
  <si>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</si>
  <si>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</si>
  <si>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</si>
  <si>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</si>
  <si>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</si>
  <si>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</si>
  <si>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</si>
  <si>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</si>
  <si>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</si>
  <si>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</si>
  <si>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</si>
  <si>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</si>
  <si>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</si>
  <si>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</si>
  <si>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</si>
  <si>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</si>
  <si>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</si>
  <si>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</si>
  <si>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</si>
  <si>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</si>
  <si>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</si>
  <si>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</si>
  <si>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</si>
  <si>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</si>
  <si>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</si>
  <si>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</si>
  <si>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</si>
  <si>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</si>
  <si>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</si>
  <si>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</si>
  <si>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</si>
  <si>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</si>
  <si>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</si>
  <si>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</si>
  <si>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</si>
  <si>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</si>
  <si>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</si>
  <si>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</si>
  <si>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</si>
  <si>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</si>
  <si>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</si>
  <si>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</si>
  <si>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</si>
  <si>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</si>
  <si>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</si>
  <si>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</si>
  <si>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</si>
  <si>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</si>
  <si>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</si>
  <si>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</si>
  <si>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</si>
  <si>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</si>
  <si>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</si>
  <si>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</si>
  <si>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</si>
  <si>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</si>
  <si>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</si>
  <si>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</si>
  <si>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</si>
  <si>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</si>
  <si>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</si>
  <si>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</si>
  <si>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</si>
  <si>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</si>
  <si>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</si>
  <si>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</si>
  <si>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</si>
  <si>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</si>
  <si>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</si>
  <si>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</si>
  <si>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</si>
  <si>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</si>
  <si>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</si>
  <si>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</si>
  <si>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</si>
  <si>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</si>
  <si>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</si>
  <si>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</si>
  <si>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</si>
  <si>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</si>
  <si>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</si>
  <si>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</si>
  <si>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</si>
  <si>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</si>
  <si>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</si>
  <si>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</si>
  <si>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</si>
  <si>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</si>
  <si>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</si>
  <si>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</si>
  <si>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</si>
  <si>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</si>
  <si>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</si>
  <si>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</si>
  <si>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</si>
  <si>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</si>
  <si>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</si>
  <si>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</si>
  <si>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</si>
  <si>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</si>
  <si>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</si>
  <si>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</si>
  <si>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</si>
  <si>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</si>
  <si>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</si>
  <si>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</si>
  <si>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</si>
  <si>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</si>
  <si>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</si>
  <si>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</si>
  <si>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</si>
  <si>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</si>
  <si>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</si>
  <si>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</si>
  <si>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</si>
  <si>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</si>
  <si>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</si>
  <si>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</si>
  <si>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</si>
  <si>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</si>
  <si>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</si>
  <si>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</si>
  <si>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</si>
  <si>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</si>
  <si>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</si>
  <si>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</si>
  <si>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</si>
  <si>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</si>
  <si>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</si>
  <si>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</si>
  <si>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</si>
  <si>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</si>
  <si>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</si>
  <si>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</si>
  <si>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</si>
  <si>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</si>
  <si>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</si>
  <si>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</si>
  <si>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</si>
  <si>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</si>
  <si>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</si>
  <si>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</si>
  <si>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</si>
  <si>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</si>
  <si>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</si>
  <si>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</si>
  <si>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</si>
  <si>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</si>
  <si>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</si>
  <si>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</si>
  <si>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</si>
  <si>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</si>
  <si>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</si>
  <si>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</si>
  <si>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</si>
  <si>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</si>
  <si>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</si>
  <si>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</si>
  <si>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</si>
  <si>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</si>
  <si>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</si>
  <si>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</si>
  <si>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</si>
  <si>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</si>
  <si>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</si>
  <si>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</si>
  <si>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</si>
  <si>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</si>
  <si>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</si>
  <si>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</si>
  <si>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</si>
  <si>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</si>
  <si>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</si>
  <si>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</si>
  <si>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</si>
  <si>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</si>
  <si>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</si>
  <si>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</si>
  <si>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</si>
  <si>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</si>
  <si>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</si>
  <si>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</si>
  <si>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</si>
  <si>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</si>
  <si>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</si>
  <si>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</si>
  <si>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</si>
  <si>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</si>
  <si>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</si>
  <si>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</si>
  <si>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</si>
  <si>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</si>
  <si>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</si>
  <si>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</si>
  <si>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</si>
  <si>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</si>
  <si>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</si>
  <si>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</si>
  <si>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</si>
  <si>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</si>
  <si>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</si>
  <si>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</si>
  <si>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</si>
  <si>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</si>
  <si>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</si>
  <si>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</si>
  <si>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</si>
  <si>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</si>
  <si>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</si>
  <si>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</si>
  <si>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</si>
  <si>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</si>
  <si>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</si>
  <si>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</si>
  <si>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</si>
  <si>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</si>
  <si>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</si>
  <si>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</si>
  <si>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</si>
  <si>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</si>
  <si>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</si>
  <si>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</si>
  <si>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</si>
  <si>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</si>
  <si>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</si>
  <si>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</si>
  <si>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</si>
  <si>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</si>
  <si>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</si>
  <si>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</si>
  <si>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</si>
  <si>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</si>
  <si>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</si>
  <si>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</si>
  <si>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</si>
  <si>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</si>
  <si>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</si>
  <si>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</si>
  <si>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</si>
  <si>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</si>
  <si>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</si>
  <si>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</si>
  <si>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</si>
  <si>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</si>
  <si>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</si>
  <si>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</si>
  <si>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</si>
  <si>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</si>
  <si>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</si>
  <si>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</si>
  <si>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</si>
  <si>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</si>
  <si>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</si>
  <si>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</si>
  <si>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</si>
  <si>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</si>
  <si>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</si>
  <si>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</si>
  <si>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</si>
  <si>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</si>
  <si>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</si>
  <si>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</si>
  <si>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</si>
  <si>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</si>
  <si>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</si>
  <si>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</si>
  <si>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</si>
  <si>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</si>
  <si>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</si>
  <si>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</si>
  <si>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</si>
  <si>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</si>
  <si>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</si>
  <si>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</si>
  <si>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</si>
  <si>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</si>
  <si>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</si>
  <si>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</si>
  <si>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</si>
  <si>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</si>
  <si>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</si>
  <si>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</si>
  <si>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</si>
  <si>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</si>
  <si>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</si>
  <si>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</si>
  <si>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</si>
  <si>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</si>
  <si>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</si>
  <si>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</si>
  <si>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</si>
  <si>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</si>
  <si>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</si>
  <si>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</si>
  <si>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</si>
  <si>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</si>
  <si>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</si>
  <si>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</si>
  <si>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</si>
  <si>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</si>
  <si>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</si>
  <si>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</si>
  <si>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</si>
  <si>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</si>
  <si>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</si>
  <si>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</si>
  <si>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</si>
  <si>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</si>
  <si>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</si>
  <si>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</si>
  <si>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</si>
  <si>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</si>
  <si>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</si>
  <si>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</si>
  <si>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</si>
  <si>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</si>
  <si>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</si>
  <si>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</si>
  <si>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</si>
  <si>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</si>
  <si>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</si>
  <si>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</si>
  <si>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</si>
  <si>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</si>
  <si>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</si>
  <si>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</si>
  <si>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</si>
  <si>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</si>
  <si>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</si>
  <si>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</si>
  <si>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</si>
  <si>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</si>
  <si>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</si>
  <si>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</si>
  <si>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</si>
  <si>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</si>
  <si>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</si>
  <si>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</si>
  <si>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</si>
  <si>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</si>
  <si>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</si>
  <si>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</si>
  <si>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</si>
  <si>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</si>
  <si>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</si>
  <si>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</si>
  <si>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</si>
  <si>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</si>
  <si>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</si>
  <si>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</si>
  <si>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</si>
  <si>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</si>
  <si>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</si>
  <si>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</si>
  <si>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</si>
  <si>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</si>
  <si>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</si>
  <si>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</si>
  <si>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</si>
  <si>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</si>
  <si>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</si>
  <si>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</si>
  <si>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</si>
  <si>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</si>
  <si>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</si>
  <si>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</si>
  <si>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</si>
  <si>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</si>
  <si>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</si>
  <si>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</si>
  <si>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</si>
  <si>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</si>
  <si>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</si>
  <si>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</si>
  <si>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</si>
  <si>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</si>
  <si>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</si>
  <si>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</si>
  <si>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</si>
  <si>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</si>
  <si>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</si>
  <si>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</si>
  <si>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</si>
  <si>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</si>
  <si>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</si>
  <si>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</si>
  <si>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</si>
  <si>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</si>
  <si>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</si>
  <si>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</si>
  <si>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</si>
  <si>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</si>
  <si>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</si>
  <si>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</si>
  <si>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</si>
  <si>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</si>
  <si>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</si>
  <si>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</si>
  <si>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</si>
  <si>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</si>
  <si>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</si>
  <si>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</si>
  <si>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</si>
  <si>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</si>
  <si>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</si>
  <si>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</si>
  <si>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</si>
  <si>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</si>
  <si>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</si>
  <si>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</si>
  <si>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</si>
  <si>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</si>
  <si>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</si>
  <si>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</si>
  <si>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</si>
  <si>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</si>
  <si>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</si>
  <si>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</si>
  <si>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</si>
  <si>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</si>
  <si>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</si>
  <si>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</si>
  <si>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</si>
  <si>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</si>
  <si>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</si>
  <si>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</si>
  <si>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</si>
  <si>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</si>
  <si>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</si>
  <si>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</si>
  <si>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</si>
  <si>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</si>
  <si>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</si>
  <si>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</si>
  <si>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</si>
  <si>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</si>
  <si>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</si>
  <si>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</si>
  <si>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</si>
  <si>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</si>
  <si>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</si>
  <si>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</si>
  <si>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</si>
  <si>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</si>
  <si>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</si>
  <si>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</si>
  <si>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</si>
  <si>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</si>
  <si>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</si>
  <si>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</si>
  <si>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</si>
  <si>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</si>
  <si>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</si>
  <si>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</si>
  <si>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</si>
  <si>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</si>
  <si>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</si>
  <si>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</si>
  <si>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</si>
  <si>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</si>
  <si>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</si>
  <si>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</si>
  <si>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</si>
  <si>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</si>
  <si>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</si>
  <si>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</si>
  <si>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</si>
  <si>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</si>
  <si>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</si>
  <si>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</si>
  <si>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</si>
  <si>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</si>
  <si>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</si>
  <si>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</si>
  <si>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</si>
  <si>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</si>
  <si>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</si>
  <si>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</si>
  <si>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</si>
  <si>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</si>
  <si>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</si>
  <si>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</si>
  <si>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</si>
  <si>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</si>
  <si>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</si>
  <si>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</si>
  <si>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</si>
  <si>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</si>
  <si>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</si>
  <si>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</si>
  <si>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</si>
  <si>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</si>
  <si>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</si>
  <si>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</si>
  <si>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</si>
  <si>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</si>
  <si>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</si>
  <si>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</si>
  <si>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</si>
  <si>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</si>
  <si>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</si>
  <si>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</si>
  <si>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</si>
  <si>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</si>
  <si>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</si>
  <si>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</si>
  <si>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</si>
  <si>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</si>
  <si>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</si>
  <si>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</si>
  <si>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</si>
  <si>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</si>
  <si>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</si>
  <si>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</si>
  <si>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</si>
  <si>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</si>
  <si>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</si>
  <si>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</si>
  <si>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</si>
  <si>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</si>
  <si>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</si>
  <si>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</si>
  <si>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</si>
  <si>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</si>
  <si>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</si>
  <si>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</si>
  <si>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</si>
  <si>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</si>
  <si>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</si>
  <si>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</si>
  <si>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</si>
  <si>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</si>
  <si>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</si>
  <si>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</si>
  <si>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</si>
  <si>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</si>
  <si>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</si>
  <si>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</si>
  <si>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</si>
  <si>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</si>
  <si>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</si>
  <si>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</si>
  <si>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</si>
  <si>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</si>
  <si>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</si>
  <si>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</si>
  <si>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</si>
  <si>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</si>
  <si>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</si>
  <si>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</si>
  <si>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</si>
  <si>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</si>
  <si>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</si>
  <si>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</si>
  <si>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</si>
  <si>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</si>
  <si>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</si>
  <si>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</si>
  <si>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</si>
  <si>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</si>
  <si>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</si>
  <si>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</si>
  <si>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</si>
  <si>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</si>
  <si>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</si>
  <si>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</si>
  <si>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</si>
  <si>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</si>
  <si>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</si>
  <si>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</si>
  <si>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</si>
  <si>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</si>
  <si>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</si>
  <si>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</si>
  <si>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</si>
  <si>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</si>
  <si>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</si>
  <si>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</si>
  <si>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</si>
  <si>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</si>
  <si>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</si>
  <si>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</si>
  <si>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</si>
  <si>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</si>
  <si>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</si>
  <si>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</si>
  <si>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</si>
  <si>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</si>
  <si>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</si>
  <si>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</si>
  <si>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</si>
  <si>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</si>
  <si>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</si>
  <si>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</si>
  <si>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</si>
  <si>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</si>
  <si>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</si>
  <si>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</si>
  <si>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</si>
  <si>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</si>
  <si>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</si>
  <si>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</si>
  <si>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</si>
  <si>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</si>
  <si>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</si>
  <si>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</si>
  <si>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</si>
  <si>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</si>
  <si>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</si>
  <si>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</si>
  <si>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</si>
  <si>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</si>
  <si>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</si>
  <si>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</si>
  <si>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</si>
  <si>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</si>
  <si>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</si>
  <si>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</si>
  <si>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</si>
  <si>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</si>
  <si>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</si>
  <si>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</si>
  <si>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</si>
  <si>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</si>
  <si>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</si>
  <si>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</si>
  <si>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</si>
  <si>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</si>
  <si>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</si>
  <si>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</si>
  <si>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</si>
  <si>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</si>
  <si>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</si>
  <si>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</si>
  <si>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</si>
  <si>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</si>
  <si>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</si>
  <si>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</si>
  <si>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</si>
  <si>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</si>
  <si>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</si>
  <si>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</si>
  <si>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</si>
  <si>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</si>
  <si>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</si>
  <si>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</si>
  <si>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</si>
  <si>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</si>
  <si>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</si>
  <si>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</si>
  <si>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</si>
  <si>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</si>
  <si>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</si>
  <si>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</si>
  <si>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</si>
  <si>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</si>
  <si>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</si>
  <si>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</si>
  <si>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</si>
  <si>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</si>
  <si>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</si>
  <si>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</si>
  <si>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</si>
  <si>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</si>
  <si>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</si>
  <si>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</si>
  <si>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</si>
  <si>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</si>
  <si>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</si>
  <si>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</si>
  <si>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</si>
  <si>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</si>
  <si>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</si>
  <si>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</si>
  <si>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</si>
  <si>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</si>
  <si>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</si>
  <si>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</si>
  <si>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</si>
  <si>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</si>
  <si>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</si>
  <si>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</si>
  <si>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</si>
  <si>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</si>
  <si>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</si>
  <si>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</si>
  <si>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</si>
  <si>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</si>
  <si>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</si>
  <si>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</si>
  <si>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</si>
  <si>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</si>
  <si>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</si>
  <si>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</si>
  <si>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</si>
  <si>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</si>
  <si>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</si>
  <si>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</si>
  <si>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</si>
  <si>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</si>
  <si>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</si>
  <si>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</si>
  <si>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</si>
  <si>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</si>
  <si>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</si>
  <si>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</si>
  <si>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</si>
  <si>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</si>
  <si>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</si>
  <si>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</si>
  <si>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</si>
  <si>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</si>
  <si>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</si>
  <si>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</si>
  <si>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</si>
  <si>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</si>
  <si>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</si>
  <si>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</si>
  <si>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</si>
  <si>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</si>
  <si>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</si>
  <si>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</si>
  <si>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</si>
  <si>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</si>
  <si>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</si>
  <si>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</si>
  <si>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</si>
  <si>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</si>
  <si>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</si>
  <si>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</si>
  <si>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</si>
  <si>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</si>
  <si>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</si>
  <si>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</si>
  <si>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</si>
  <si>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</si>
  <si>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</si>
  <si>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</si>
  <si>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</si>
  <si>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</si>
  <si>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</si>
  <si>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</si>
  <si>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</si>
  <si>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</si>
  <si>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</si>
  <si>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</si>
  <si>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</si>
  <si>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</si>
  <si>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</si>
  <si>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</si>
  <si>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</si>
  <si>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</si>
  <si>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</si>
  <si>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</si>
  <si>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</si>
  <si>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</si>
  <si>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</si>
  <si>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</si>
  <si>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</si>
  <si>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</si>
  <si>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</si>
  <si>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</si>
  <si>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</si>
  <si>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</si>
  <si>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</si>
  <si>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</si>
  <si>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</si>
  <si>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</si>
  <si>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</si>
  <si>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</si>
  <si>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</si>
  <si>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</si>
  <si>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</si>
  <si>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</si>
  <si>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</si>
  <si>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</si>
  <si>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</si>
  <si>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</si>
  <si>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</si>
  <si>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</si>
  <si>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</si>
  <si>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</si>
  <si>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</si>
  <si>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</si>
  <si>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</si>
  <si>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</si>
  <si>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</si>
  <si>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</si>
  <si>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</si>
  <si>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</si>
  <si>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</si>
  <si>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</si>
  <si>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</si>
  <si>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</si>
  <si>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</si>
  <si>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</si>
  <si>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</si>
  <si>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</si>
  <si>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</si>
  <si>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</si>
  <si>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</si>
  <si>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</si>
  <si>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</si>
  <si>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</si>
  <si>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</si>
  <si>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</si>
  <si>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</si>
  <si>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</si>
  <si>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</si>
  <si>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</si>
  <si>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</si>
  <si>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</si>
  <si>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</si>
  <si>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</si>
  <si>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</si>
  <si>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</si>
  <si>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</si>
  <si>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</si>
  <si>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</si>
  <si>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</si>
  <si>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</si>
  <si>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</si>
  <si>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</si>
  <si>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</si>
  <si>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</si>
  <si>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</si>
  <si>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</si>
  <si>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</si>
  <si>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</si>
  <si>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</si>
  <si>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</si>
  <si>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</si>
  <si>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</si>
  <si>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</si>
  <si>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</si>
  <si>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</si>
  <si>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</si>
  <si>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</si>
  <si>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</si>
  <si>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</si>
  <si>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</si>
  <si>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</si>
  <si>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</si>
  <si>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</si>
  <si>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</si>
  <si>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</si>
  <si>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</si>
  <si>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</si>
  <si>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</si>
  <si>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</si>
  <si>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</si>
  <si>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</si>
  <si>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</si>
  <si>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</si>
  <si>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</si>
  <si>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</si>
  <si>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</si>
  <si>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</si>
  <si>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</si>
  <si>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</si>
  <si>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</si>
  <si>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</si>
  <si>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</si>
  <si>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</si>
  <si>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</si>
  <si>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</si>
  <si>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</si>
  <si>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</si>
  <si>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</si>
  <si>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</si>
  <si>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</si>
  <si>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</si>
  <si>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</si>
  <si>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</si>
  <si>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</si>
  <si>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</si>
  <si>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</si>
  <si>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</si>
  <si>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</si>
  <si>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</si>
  <si>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</si>
  <si>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</si>
  <si>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</si>
  <si>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</si>
  <si>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</si>
  <si>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</si>
  <si>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</si>
  <si>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</si>
  <si>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</si>
  <si>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</si>
  <si>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</si>
  <si>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</si>
  <si>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</si>
  <si>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</si>
  <si>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</si>
  <si>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</si>
  <si>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</si>
  <si>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</si>
  <si>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</si>
  <si>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</si>
  <si>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</si>
  <si>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</si>
  <si>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</si>
  <si>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</si>
  <si>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</si>
  <si>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</si>
  <si>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</si>
  <si>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</si>
  <si>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</si>
  <si>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</si>
  <si>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</si>
  <si>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</si>
  <si>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</si>
  <si>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</si>
  <si>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</si>
  <si>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</si>
  <si>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</si>
  <si>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</si>
  <si>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</si>
  <si>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</si>
  <si>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</si>
  <si>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</si>
  <si>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</si>
  <si>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</si>
  <si>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</si>
  <si>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</si>
  <si>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</si>
  <si>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</si>
  <si>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</si>
  <si>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</si>
  <si>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</si>
  <si>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</si>
  <si>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</si>
  <si>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</si>
  <si>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</si>
  <si>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</si>
  <si>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</si>
  <si>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</si>
  <si>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</si>
  <si>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</si>
  <si>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</si>
  <si>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</si>
  <si>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</si>
  <si>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</si>
  <si>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</si>
  <si>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</si>
  <si>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</si>
  <si>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</si>
  <si>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</si>
  <si>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</si>
  <si>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</si>
  <si>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</si>
  <si>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</si>
  <si>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</si>
  <si>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</si>
  <si>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</si>
  <si>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</si>
  <si>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</si>
  <si>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</si>
  <si>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</si>
  <si>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</si>
  <si>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</si>
  <si>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</si>
  <si>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</si>
  <si>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</si>
  <si>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</si>
  <si>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</si>
  <si>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</si>
  <si>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</si>
  <si>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</si>
  <si>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</si>
  <si>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</si>
  <si>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</si>
  <si>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</si>
  <si>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</si>
  <si>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</si>
  <si>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</si>
  <si>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</si>
  <si>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</si>
  <si>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</si>
  <si>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</si>
  <si>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</si>
  <si>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</si>
  <si>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</si>
  <si>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</si>
  <si>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</si>
  <si>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</si>
  <si>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</si>
  <si>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</si>
  <si>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</si>
  <si>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</si>
  <si>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</si>
  <si>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</si>
  <si>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</si>
  <si>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</si>
  <si>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</si>
  <si>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</si>
  <si>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</si>
  <si>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</si>
  <si>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</si>
  <si>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</si>
  <si>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</si>
  <si>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</si>
  <si>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</si>
  <si>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</si>
  <si>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</si>
  <si>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</si>
  <si>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</si>
  <si>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</si>
  <si>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</si>
  <si>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</si>
  <si>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</si>
  <si>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</si>
  <si>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</si>
  <si>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</si>
  <si>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</si>
  <si>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</si>
  <si>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</si>
  <si>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</si>
  <si>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</si>
  <si>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</si>
  <si>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</si>
  <si>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</si>
  <si>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</si>
  <si>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</si>
  <si>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</si>
  <si>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</si>
  <si>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</si>
  <si>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</si>
  <si>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</si>
  <si>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</si>
  <si>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</si>
  <si>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</si>
  <si>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</si>
  <si>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</si>
  <si>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</si>
  <si>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</si>
  <si>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</si>
  <si>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</si>
  <si>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</si>
  <si>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</si>
  <si>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</si>
  <si>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</si>
  <si>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</si>
  <si>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</si>
  <si>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</si>
  <si>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</si>
  <si>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</si>
  <si>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</si>
  <si>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</si>
  <si>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</si>
  <si>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</si>
  <si>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</si>
  <si>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</si>
  <si>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</si>
  <si>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</si>
  <si>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</si>
  <si>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</si>
  <si>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</si>
  <si>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</si>
  <si>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</si>
  <si>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</si>
  <si>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</si>
  <si>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</si>
  <si>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</si>
  <si>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</si>
  <si>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</si>
  <si>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</si>
  <si>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</si>
  <si>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</si>
  <si>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</si>
  <si>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</si>
  <si>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</si>
  <si>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</si>
  <si>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</si>
  <si>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</si>
  <si>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</si>
  <si>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</si>
  <si>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</si>
  <si>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</si>
  <si>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</si>
  <si>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</si>
  <si>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</si>
  <si>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</si>
  <si>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</si>
  <si>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</si>
  <si>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</si>
  <si>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</si>
  <si>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</si>
  <si>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</si>
  <si>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</si>
  <si>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</si>
  <si>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</si>
  <si>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</si>
  <si>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</si>
  <si>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</si>
  <si>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</si>
  <si>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</si>
  <si>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</si>
  <si>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</si>
  <si>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</si>
  <si>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</si>
  <si>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</si>
  <si>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</si>
  <si>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</si>
  <si>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</si>
  <si>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</si>
  <si>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</si>
  <si>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</si>
  <si>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</si>
  <si>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</si>
  <si>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</si>
  <si>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</si>
  <si>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</si>
  <si>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</si>
  <si>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</si>
  <si>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</si>
  <si>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</si>
  <si>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</si>
  <si>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</si>
  <si>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</si>
  <si>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</si>
  <si>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</si>
  <si>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</si>
  <si>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</si>
  <si>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</si>
  <si>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</si>
  <si>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</si>
  <si>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</si>
  <si>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</si>
  <si>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</si>
  <si>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</si>
  <si>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</si>
  <si>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</si>
  <si>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</si>
  <si>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</si>
  <si>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</si>
  <si>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</si>
  <si>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</si>
  <si>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</si>
  <si>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</si>
  <si>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</si>
  <si>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</si>
  <si>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</si>
  <si>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</si>
  <si>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</si>
  <si>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</si>
  <si>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</si>
  <si>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</si>
  <si>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</si>
  <si>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</si>
  <si>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</si>
  <si>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</si>
  <si>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</si>
  <si>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</si>
  <si>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</si>
  <si>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</si>
  <si>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</si>
  <si>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</si>
  <si>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</si>
  <si>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</si>
  <si>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</si>
  <si>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</si>
  <si>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</si>
  <si>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</si>
  <si>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</si>
  <si>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</si>
  <si>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</si>
  <si>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</si>
  <si>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</si>
  <si>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</si>
  <si>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</si>
  <si>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</si>
  <si>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</si>
  <si>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</si>
  <si>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</si>
  <si>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</si>
  <si>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</si>
  <si>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</si>
  <si>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</si>
  <si>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</si>
  <si>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</si>
  <si>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</si>
  <si>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</si>
  <si>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</si>
  <si>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</si>
  <si>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</si>
  <si>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</si>
  <si>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</si>
  <si>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</si>
  <si>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</si>
  <si>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</si>
  <si>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</si>
  <si>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</si>
  <si>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</si>
  <si>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</si>
  <si>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</si>
  <si>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</si>
  <si>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</si>
  <si>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</si>
  <si>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</si>
  <si>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</si>
  <si>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</si>
  <si>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</si>
  <si>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</si>
  <si>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</si>
  <si>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</si>
  <si>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</si>
  <si>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</si>
  <si>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</si>
  <si>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</si>
  <si>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</si>
  <si>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</si>
  <si>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</si>
  <si>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</si>
  <si>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</si>
  <si>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</si>
  <si>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</si>
  <si>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</si>
  <si>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</si>
  <si>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</si>
  <si>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</si>
  <si>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</si>
  <si>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</si>
  <si>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</si>
  <si>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</si>
  <si>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</si>
  <si>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</si>
  <si>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</si>
  <si>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</si>
  <si>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</si>
  <si>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</si>
  <si>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</si>
  <si>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</si>
  <si>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</si>
  <si>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</si>
  <si>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</si>
  <si>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</si>
  <si>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</si>
  <si>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</si>
  <si>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</si>
  <si>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</si>
  <si>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</si>
  <si>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</si>
  <si>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</si>
  <si>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</si>
  <si>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</si>
  <si>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</si>
  <si>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</si>
  <si>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</si>
  <si>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</si>
  <si>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</si>
  <si>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</si>
  <si>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</si>
  <si>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</si>
  <si>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</si>
  <si>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</si>
  <si>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</si>
  <si>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</si>
  <si>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</si>
  <si>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</si>
  <si>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</si>
  <si>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</si>
  <si>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</si>
  <si>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</si>
  <si>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</si>
  <si>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</si>
  <si>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</si>
  <si>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</si>
  <si>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</si>
  <si>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</si>
  <si>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</si>
  <si>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</si>
  <si>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</si>
  <si>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</si>
  <si>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</si>
  <si>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</si>
  <si>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</si>
  <si>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</si>
  <si>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</si>
  <si>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</si>
  <si>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</si>
  <si>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</si>
  <si>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</si>
  <si>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</si>
  <si>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</si>
  <si>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</si>
  <si>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</si>
  <si>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</si>
  <si>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</si>
  <si>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</si>
  <si>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</si>
  <si>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</si>
  <si>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</si>
  <si>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</si>
  <si>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</si>
  <si>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</si>
  <si>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</si>
  <si>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</si>
  <si>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</si>
  <si>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</si>
  <si>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</si>
  <si>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</si>
  <si>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</si>
  <si>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</si>
  <si>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</si>
  <si>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</si>
  <si>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</si>
  <si>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</si>
  <si>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</si>
  <si>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</si>
  <si>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</si>
  <si>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</si>
  <si>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</si>
  <si>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</si>
  <si>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</si>
  <si>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</si>
  <si>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</si>
  <si>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</si>
  <si>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</si>
  <si>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</si>
  <si>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</si>
  <si>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</si>
  <si>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</si>
  <si>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</si>
  <si>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</si>
  <si>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</si>
  <si>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</si>
  <si>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</si>
  <si>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</si>
  <si>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</si>
  <si>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</si>
  <si>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</si>
  <si>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</si>
  <si>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</si>
  <si>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</si>
  <si>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</si>
  <si>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</si>
  <si>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</si>
  <si>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</si>
  <si>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</si>
  <si>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</si>
  <si>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</si>
  <si>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</si>
  <si>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</si>
  <si>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</si>
  <si>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</si>
  <si>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</si>
  <si>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</si>
  <si>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</si>
  <si>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</si>
  <si>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</si>
  <si>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</si>
  <si>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</si>
  <si>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</si>
  <si>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</si>
  <si>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</si>
  <si>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</si>
  <si>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</si>
  <si>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</si>
  <si>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</si>
  <si>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</si>
  <si>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</si>
  <si>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</si>
  <si>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</si>
  <si>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</si>
  <si>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</si>
  <si>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</si>
  <si>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</si>
  <si>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</si>
  <si>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</si>
  <si>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</si>
  <si>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</si>
  <si>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</si>
  <si>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</si>
  <si>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</si>
  <si>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</si>
  <si>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</si>
  <si>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</si>
  <si>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</si>
  <si>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</si>
  <si>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</si>
  <si>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</si>
  <si>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</si>
  <si>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</si>
  <si>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</si>
  <si>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</si>
  <si>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</si>
  <si>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</si>
  <si>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</si>
  <si>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</si>
  <si>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</si>
  <si>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</si>
  <si>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</si>
  <si>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</si>
  <si>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</si>
  <si>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</si>
  <si>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</si>
  <si>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</si>
  <si>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</si>
  <si>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</si>
  <si>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</si>
  <si>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</si>
  <si>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</si>
  <si>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</si>
  <si>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</si>
  <si>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</si>
  <si>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</si>
  <si>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</si>
  <si>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</si>
  <si>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</si>
  <si>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</si>
  <si>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</si>
  <si>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</si>
  <si>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</si>
  <si>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</si>
  <si>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</si>
  <si>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</si>
  <si>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</si>
  <si>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</si>
  <si>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</si>
  <si>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</si>
  <si>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</si>
  <si>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</si>
  <si>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</si>
  <si>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</si>
  <si>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</si>
  <si>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</si>
  <si>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</si>
  <si>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</si>
  <si>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</si>
  <si>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</si>
  <si>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</si>
  <si>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</si>
  <si>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</si>
  <si>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</si>
  <si>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</si>
  <si>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</si>
  <si>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</si>
  <si>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</si>
  <si>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</si>
  <si>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</si>
  <si>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</si>
  <si>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</si>
  <si>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</si>
  <si>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</si>
  <si>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</si>
  <si>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</si>
  <si>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</si>
  <si>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</si>
  <si>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</si>
  <si>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</si>
  <si>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</si>
  <si>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</si>
  <si>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</si>
  <si>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</si>
  <si>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</si>
  <si>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</si>
  <si>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</si>
  <si>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</si>
  <si>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</si>
  <si>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</si>
  <si>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</si>
  <si>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</si>
  <si>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</si>
  <si>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</si>
  <si>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</si>
  <si>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</si>
  <si>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</si>
  <si>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</si>
  <si>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</si>
  <si>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</si>
  <si>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</si>
  <si>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</si>
  <si>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</si>
  <si>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</si>
  <si>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</si>
  <si>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</si>
  <si>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</si>
  <si>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</si>
  <si>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</si>
  <si>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</si>
  <si>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</si>
  <si>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</si>
  <si>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</si>
  <si>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</si>
  <si>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</si>
  <si>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</si>
  <si>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</si>
  <si>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</si>
  <si>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</si>
  <si>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</si>
  <si>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</si>
  <si>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</si>
  <si>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</si>
  <si>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</si>
  <si>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</si>
  <si>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</si>
  <si>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</si>
  <si>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</si>
  <si>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</si>
  <si>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</si>
  <si>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</si>
  <si>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</si>
  <si>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</si>
  <si>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</si>
  <si>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</si>
  <si>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</si>
  <si>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</si>
  <si>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</si>
  <si>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</si>
  <si>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</si>
  <si>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</si>
  <si>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</si>
  <si>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</si>
  <si>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</si>
  <si>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</si>
  <si>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</si>
  <si>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</si>
  <si>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</si>
  <si>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</si>
  <si>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</si>
  <si>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</si>
  <si>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</si>
  <si>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</si>
  <si>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</si>
  <si>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</si>
  <si>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</si>
  <si>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</si>
  <si>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</si>
  <si>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</si>
  <si>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</si>
  <si>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</si>
  <si>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</si>
  <si>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</si>
  <si>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</si>
  <si>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</si>
  <si>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</si>
  <si>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</si>
  <si>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</si>
  <si>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</si>
  <si>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</si>
  <si>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</si>
  <si>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</si>
  <si>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</si>
  <si>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</si>
  <si>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</si>
  <si>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</si>
  <si>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</si>
  <si>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</si>
  <si>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</si>
  <si>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</si>
  <si>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</si>
  <si>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</si>
  <si>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</si>
  <si>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</si>
  <si>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</si>
  <si>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</si>
  <si>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</si>
  <si>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</si>
  <si>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</si>
  <si>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</si>
  <si>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</si>
  <si>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</si>
  <si>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</si>
  <si>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</si>
  <si>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</si>
  <si>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</si>
  <si>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</si>
  <si>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</si>
  <si>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</si>
  <si>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</si>
  <si>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</si>
  <si>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</si>
  <si>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</si>
  <si>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</si>
  <si>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</si>
  <si>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</si>
  <si>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</si>
  <si>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</si>
  <si>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</si>
  <si>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</si>
  <si>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</si>
  <si>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</si>
  <si>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</si>
  <si>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</si>
  <si>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</si>
  <si>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</si>
  <si>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</si>
  <si>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</si>
  <si>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</si>
  <si>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</si>
  <si>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</si>
  <si>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</si>
  <si>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</si>
  <si>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</si>
  <si>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</si>
  <si>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</si>
  <si>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</si>
  <si>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</si>
  <si>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</si>
  <si>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</si>
  <si>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</si>
  <si>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</si>
  <si>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</si>
  <si>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</si>
  <si>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</si>
  <si>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</si>
  <si>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</si>
  <si>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</si>
  <si>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</si>
  <si>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</si>
  <si>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</si>
  <si>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</si>
  <si>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</si>
  <si>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</si>
  <si>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</si>
  <si>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</si>
  <si>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</si>
  <si>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</si>
  <si>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</si>
  <si>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</si>
  <si>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</si>
  <si>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</si>
  <si>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</si>
  <si>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</si>
  <si>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</si>
  <si>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</si>
  <si>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</si>
  <si>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</si>
  <si>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</si>
  <si>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</si>
  <si>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</si>
  <si>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</si>
  <si>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</si>
  <si>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</si>
  <si>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</si>
  <si>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</si>
  <si>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</si>
  <si>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</si>
  <si>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</si>
  <si>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</si>
  <si>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</si>
  <si>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</si>
  <si>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</si>
  <si>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</si>
  <si>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</si>
  <si>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</si>
  <si>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</si>
  <si>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</si>
  <si>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</si>
  <si>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</si>
  <si>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</si>
  <si>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</si>
  <si>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</si>
  <si>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</si>
  <si>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</si>
  <si>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</si>
  <si>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</si>
  <si>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</si>
  <si>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</si>
  <si>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</si>
  <si>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</si>
  <si>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</si>
  <si>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</si>
  <si>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</si>
  <si>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</si>
  <si>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</si>
  <si>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</si>
  <si>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</si>
  <si>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</si>
  <si>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</si>
  <si>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</si>
  <si>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</si>
  <si>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</si>
  <si>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</si>
  <si>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</si>
  <si>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</si>
  <si>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</si>
  <si>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</si>
  <si>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</si>
  <si>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</si>
  <si>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</si>
  <si>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</si>
  <si>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</si>
  <si>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</si>
  <si>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</si>
  <si>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</si>
  <si>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</si>
  <si>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</si>
  <si>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</si>
  <si>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</si>
  <si>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</si>
  <si>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</si>
  <si>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</si>
  <si>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</si>
  <si>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</si>
  <si>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</si>
  <si>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</si>
  <si>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</si>
  <si>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</si>
  <si>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</si>
  <si>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</si>
  <si>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</si>
  <si>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</si>
  <si>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</si>
  <si>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</si>
  <si>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</si>
  <si>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</si>
  <si>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</si>
  <si>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</si>
  <si>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</si>
  <si>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</si>
  <si>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</si>
  <si>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</si>
  <si>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</si>
  <si>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</si>
  <si>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</si>
  <si>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</si>
  <si>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</si>
  <si>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</si>
  <si>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</si>
  <si>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</si>
  <si>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</si>
  <si>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</si>
  <si>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</si>
  <si>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</si>
  <si>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</si>
  <si>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</si>
  <si>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</si>
  <si>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</si>
  <si>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</si>
  <si>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</si>
  <si>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</si>
  <si>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</si>
  <si>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</si>
  <si>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</si>
  <si>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</si>
  <si>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</si>
  <si>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</si>
  <si>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</si>
  <si>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</si>
  <si>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</si>
  <si>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</si>
  <si>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</si>
  <si>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</si>
  <si>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</si>
  <si>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</si>
  <si>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</si>
  <si>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</si>
  <si>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</si>
  <si>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</si>
  <si>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</si>
  <si>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</si>
  <si>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</si>
  <si>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</si>
  <si>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</si>
  <si>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</si>
  <si>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</si>
  <si>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</si>
  <si>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</si>
  <si>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</si>
  <si>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</si>
  <si>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</si>
  <si>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</si>
  <si>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</si>
  <si>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</si>
  <si>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</si>
  <si>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</si>
  <si>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</si>
  <si>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</si>
  <si>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</si>
  <si>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</si>
  <si>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</si>
  <si>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</si>
  <si>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</si>
  <si>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</si>
  <si>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</si>
  <si>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</si>
  <si>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</si>
  <si>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</si>
  <si>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</si>
  <si>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</si>
  <si>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</si>
  <si>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</si>
  <si>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</si>
  <si>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</si>
  <si>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</si>
  <si>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</si>
  <si>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</si>
  <si>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</si>
  <si>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</si>
  <si>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</si>
  <si>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</si>
  <si>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</si>
  <si>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</si>
  <si>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</si>
  <si>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</si>
  <si>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</si>
  <si>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</si>
  <si>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</si>
  <si>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</si>
  <si>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</si>
  <si>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</si>
  <si>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</si>
  <si>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</si>
  <si>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</si>
  <si>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</si>
  <si>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</si>
  <si>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</si>
  <si>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</si>
  <si>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</si>
  <si>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</si>
  <si>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</si>
  <si>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</si>
  <si>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</si>
  <si>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</si>
  <si>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</si>
  <si>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</si>
  <si>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</si>
  <si>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</si>
  <si>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</si>
  <si>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</si>
  <si>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</si>
  <si>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</si>
  <si>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</si>
  <si>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</si>
  <si>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</si>
  <si>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</si>
  <si>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</si>
  <si>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</si>
  <si>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</si>
  <si>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</si>
  <si>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</si>
  <si>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</si>
  <si>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</si>
  <si>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</si>
  <si>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</si>
  <si>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</si>
  <si>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</si>
  <si>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</si>
  <si>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</si>
  <si>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</si>
  <si>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</si>
  <si>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</si>
  <si>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</si>
  <si>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</si>
  <si>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</si>
  <si>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</si>
  <si>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</si>
  <si>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</si>
  <si>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</si>
  <si>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</si>
  <si>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</si>
  <si>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</si>
  <si>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</si>
  <si>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</si>
  <si>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</si>
  <si>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</si>
  <si>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</si>
  <si>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</si>
  <si>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</si>
  <si>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</si>
  <si>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</si>
  <si>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</si>
  <si>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</si>
  <si>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</si>
  <si>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</si>
  <si>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</si>
  <si>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</si>
  <si>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</si>
  <si>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</si>
  <si>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</si>
  <si>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</si>
  <si>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</si>
  <si>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</si>
  <si>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</si>
  <si>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</si>
  <si>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</si>
  <si>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</si>
  <si>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</si>
  <si>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</si>
  <si>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</si>
  <si>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</si>
  <si>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</si>
  <si>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</si>
  <si>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</si>
  <si>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</si>
  <si>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</si>
  <si>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</si>
  <si>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</si>
  <si>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</si>
  <si>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</si>
  <si>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</si>
  <si>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</si>
  <si>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</si>
  <si>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</si>
  <si>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</si>
  <si>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</si>
  <si>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</si>
  <si>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</si>
  <si>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</si>
  <si>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</si>
  <si>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</si>
  <si>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</si>
  <si>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</si>
  <si>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</si>
  <si>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</si>
  <si>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</si>
  <si>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</si>
  <si>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</si>
  <si>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</si>
  <si>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</si>
  <si>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</si>
  <si>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</si>
  <si>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</si>
  <si>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</si>
  <si>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</si>
  <si>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</si>
  <si>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</si>
  <si>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</si>
  <si>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</si>
  <si>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</si>
  <si>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</si>
  <si>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</si>
  <si>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</si>
  <si>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</si>
  <si>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</si>
  <si>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</si>
  <si>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</si>
  <si>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</si>
  <si>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</si>
  <si>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</si>
  <si>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</si>
  <si>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</si>
  <si>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</si>
  <si>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</si>
  <si>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</si>
  <si>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</si>
  <si>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</si>
  <si>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</si>
  <si>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</si>
  <si>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</si>
  <si>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</si>
  <si>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</si>
  <si>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</si>
  <si>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</si>
  <si>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</si>
  <si>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</si>
  <si>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</si>
  <si>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</si>
  <si>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</si>
  <si>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</si>
  <si>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</si>
  <si>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</si>
  <si>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</si>
  <si>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</si>
  <si>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</si>
  <si>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</si>
  <si>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</si>
  <si>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</si>
  <si>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</si>
  <si>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</si>
  <si>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</si>
  <si>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</si>
  <si>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</si>
  <si>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</si>
  <si>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</si>
  <si>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</si>
  <si>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</si>
  <si>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</si>
  <si>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</si>
  <si>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</si>
  <si>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</si>
  <si>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</si>
  <si>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</si>
  <si>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</si>
  <si>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</si>
  <si>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</si>
  <si>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</si>
  <si>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</si>
  <si>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</si>
  <si>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</si>
  <si>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</si>
  <si>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</si>
  <si>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</si>
  <si>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</si>
  <si>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</si>
  <si>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</si>
  <si>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</si>
  <si>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</si>
  <si>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</si>
  <si>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</si>
  <si>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</si>
  <si>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</si>
  <si>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</si>
  <si>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</si>
  <si>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</si>
  <si>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</si>
  <si>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</si>
  <si>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</si>
  <si>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</si>
  <si>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</si>
  <si>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</si>
  <si>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</si>
  <si>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</si>
  <si>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</si>
  <si>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</si>
  <si>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</si>
  <si>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</si>
  <si>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</si>
  <si>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</si>
  <si>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</si>
  <si>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</si>
  <si>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</si>
  <si>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</si>
  <si>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</si>
  <si>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</si>
  <si>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</si>
  <si>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</si>
  <si>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</si>
  <si>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</si>
  <si>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</si>
  <si>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</si>
  <si>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</si>
  <si>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</si>
  <si>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</si>
  <si>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</si>
  <si>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</si>
  <si>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</si>
  <si>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</si>
  <si>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</si>
  <si>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</si>
  <si>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</si>
  <si>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</si>
  <si>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</si>
  <si>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</si>
  <si>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</si>
  <si>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</si>
  <si>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</si>
  <si>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</si>
  <si>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</si>
  <si>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</si>
  <si>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</si>
  <si>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</si>
  <si>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</si>
  <si>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</si>
  <si>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</si>
  <si>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</si>
  <si>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</si>
  <si>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</si>
  <si>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</si>
  <si>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</si>
  <si>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</si>
  <si>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</si>
  <si>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</si>
  <si>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</si>
  <si>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</si>
  <si>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</si>
  <si>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</si>
  <si>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</si>
  <si>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</si>
  <si>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</si>
  <si>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</si>
  <si>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</si>
  <si>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</si>
  <si>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</si>
  <si>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</si>
  <si>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</si>
  <si>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</si>
  <si>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</si>
  <si>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</si>
  <si>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</si>
  <si>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</si>
  <si>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</si>
  <si>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</si>
  <si>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</si>
  <si>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</si>
  <si>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</si>
  <si>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</si>
  <si>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</si>
  <si>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</si>
  <si>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</si>
  <si>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</si>
  <si>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</si>
  <si>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</si>
  <si>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</si>
  <si>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</si>
  <si>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</si>
  <si>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</si>
  <si>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</si>
  <si>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</si>
  <si>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</si>
  <si>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</si>
  <si>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</si>
  <si>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</si>
  <si>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</si>
  <si>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</si>
  <si>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</si>
  <si>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</si>
  <si>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</si>
  <si>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</si>
  <si>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</si>
  <si>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</si>
  <si>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</si>
  <si>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</si>
  <si>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</si>
  <si>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</si>
  <si>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</si>
  <si>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</si>
  <si>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</si>
  <si>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</si>
  <si>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</si>
  <si>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</si>
  <si>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</si>
  <si>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</si>
  <si>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</si>
  <si>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</si>
  <si>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</si>
  <si>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</si>
  <si>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</si>
  <si>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</si>
  <si>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</si>
  <si>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</si>
  <si>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</si>
  <si>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</si>
  <si>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</si>
  <si>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</si>
  <si>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</si>
  <si>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</si>
  <si>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</si>
  <si>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</si>
  <si>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</si>
  <si>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</si>
  <si>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</si>
  <si>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</si>
  <si>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</si>
  <si>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</si>
  <si>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</si>
  <si>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</si>
  <si>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</si>
  <si>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</si>
  <si>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</si>
  <si>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</si>
  <si>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</si>
  <si>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</si>
  <si>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</si>
  <si>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</si>
  <si>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</si>
  <si>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</si>
  <si>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</si>
  <si>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</si>
  <si>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</si>
  <si>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</si>
  <si>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</si>
  <si>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</si>
  <si>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</si>
  <si>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</si>
  <si>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</si>
  <si>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</si>
  <si>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</si>
  <si>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</si>
  <si>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</si>
  <si>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</si>
  <si>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</si>
  <si>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</si>
  <si>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</si>
  <si>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</si>
  <si>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</si>
  <si>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</si>
  <si>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</si>
  <si>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</si>
  <si>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</si>
  <si>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</si>
  <si>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</si>
  <si>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</si>
  <si>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</si>
  <si>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</si>
  <si>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</si>
  <si>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</si>
  <si>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</si>
  <si>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</si>
  <si>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</si>
  <si>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</si>
  <si>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</si>
  <si>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</si>
  <si>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</si>
  <si>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</si>
  <si>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</si>
  <si>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</si>
  <si>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</si>
  <si>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</si>
  <si>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</si>
  <si>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</si>
  <si>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</si>
  <si>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</si>
  <si>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</si>
  <si>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</si>
  <si>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</si>
  <si>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</si>
  <si>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</si>
  <si>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</si>
  <si>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</si>
  <si>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</si>
  <si>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</si>
  <si>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</si>
  <si>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</si>
  <si>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</si>
  <si>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</si>
  <si>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</si>
  <si>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</si>
  <si>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</si>
  <si>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</si>
  <si>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</si>
  <si>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</si>
  <si>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</si>
  <si>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</si>
  <si>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</si>
  <si>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</si>
  <si>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</si>
  <si>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</si>
  <si>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</si>
  <si>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</si>
  <si>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</si>
  <si>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</si>
  <si>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</si>
  <si>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</si>
  <si>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</si>
  <si>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</si>
  <si>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</si>
  <si>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</si>
  <si>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</si>
  <si>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</si>
  <si>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</si>
  <si>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</si>
  <si>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</si>
  <si>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</si>
  <si>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</si>
  <si>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</si>
  <si>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</si>
  <si>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</si>
  <si>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</si>
  <si>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</si>
  <si>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</si>
  <si>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</si>
  <si>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</si>
  <si>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</si>
  <si>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</si>
  <si>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</si>
  <si>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</si>
  <si>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</si>
  <si>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</si>
  <si>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</si>
  <si>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</si>
  <si>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</si>
  <si>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</si>
  <si>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</si>
  <si>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</si>
  <si>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</si>
  <si>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</si>
  <si>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</si>
  <si>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</si>
  <si>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</si>
  <si>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</si>
  <si>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</si>
  <si>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</si>
  <si>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</si>
  <si>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</si>
  <si>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</si>
  <si>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</si>
  <si>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</si>
  <si>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</si>
  <si>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</si>
  <si>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</si>
  <si>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</si>
  <si>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</si>
  <si>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</si>
  <si>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</si>
  <si>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</si>
  <si>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</si>
  <si>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</si>
  <si>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</si>
  <si>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</si>
  <si>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</si>
  <si>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</si>
  <si>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</si>
  <si>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</si>
  <si>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</si>
  <si>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</si>
  <si>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</si>
  <si>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</si>
  <si>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</si>
  <si>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</si>
  <si>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</si>
  <si>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</si>
  <si>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</si>
  <si>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</si>
  <si>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</si>
  <si>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</si>
  <si>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</si>
  <si>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</si>
  <si>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</si>
  <si>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</si>
  <si>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</si>
  <si>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</si>
  <si>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</si>
  <si>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</si>
  <si>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</si>
  <si>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</si>
  <si>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</si>
  <si>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</si>
  <si>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</si>
  <si>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</si>
  <si>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</si>
  <si>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</si>
  <si>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</si>
  <si>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</si>
  <si>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</si>
  <si>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</si>
  <si>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</si>
  <si>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</si>
  <si>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</si>
  <si>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</si>
  <si>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</si>
  <si>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</si>
  <si>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</si>
  <si>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</si>
  <si>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</si>
  <si>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</si>
  <si>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</si>
  <si>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</si>
  <si>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</si>
  <si>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</si>
  <si>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</si>
  <si>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</si>
  <si>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</si>
  <si>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</si>
  <si>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</si>
  <si>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</si>
  <si>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</si>
  <si>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</si>
  <si>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</si>
  <si>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</si>
  <si>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</si>
  <si>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</si>
  <si>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</si>
  <si>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</si>
  <si>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</si>
  <si>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</si>
  <si>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</si>
  <si>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</si>
  <si>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</si>
  <si>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</si>
  <si>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</si>
  <si>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</si>
  <si>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</si>
  <si>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</si>
  <si>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</si>
  <si>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</si>
  <si>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</si>
  <si>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</si>
  <si>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</si>
  <si>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</si>
  <si>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</si>
  <si>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</si>
  <si>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</si>
  <si>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</si>
  <si>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</si>
  <si>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</si>
  <si>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</si>
  <si>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</si>
  <si>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</si>
  <si>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</si>
  <si>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</si>
  <si>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</si>
  <si>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</si>
  <si>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</si>
  <si>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</si>
  <si>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</si>
  <si>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</si>
  <si>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</si>
  <si>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</si>
  <si>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</si>
  <si>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</si>
  <si>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</si>
  <si>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</si>
  <si>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</si>
  <si>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</si>
  <si>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</si>
  <si>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</si>
  <si>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</si>
  <si>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</si>
  <si>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</si>
  <si>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</si>
  <si>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</si>
  <si>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</si>
  <si>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</si>
  <si>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</si>
  <si>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</si>
  <si>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</si>
  <si>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</si>
  <si>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</si>
  <si>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</si>
  <si>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</si>
  <si>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</si>
  <si>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</si>
  <si>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</si>
  <si>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</si>
  <si>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</si>
  <si>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</si>
  <si>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</si>
  <si>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</si>
  <si>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</si>
  <si>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</si>
  <si>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</si>
  <si>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</si>
  <si>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</si>
  <si>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</si>
  <si>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</si>
  <si>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</si>
  <si>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</si>
  <si>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</si>
  <si>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</si>
  <si>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</si>
  <si>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</si>
  <si>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</si>
  <si>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</si>
  <si>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</si>
  <si>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</si>
  <si>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</si>
  <si>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</si>
  <si>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</si>
  <si>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</si>
  <si>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</si>
  <si>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</si>
  <si>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</si>
  <si>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</si>
  <si>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</si>
  <si>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</si>
  <si>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</si>
  <si>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</si>
  <si>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</si>
  <si>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</si>
  <si>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</si>
  <si>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</si>
  <si>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</si>
  <si>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</si>
  <si>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</si>
  <si>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</si>
  <si>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</si>
  <si>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</si>
  <si>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</si>
  <si>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</si>
  <si>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</si>
  <si>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</si>
  <si>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</si>
  <si>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</si>
  <si>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</si>
  <si>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</si>
  <si>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</si>
  <si>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</si>
  <si>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</si>
  <si>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</si>
  <si>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</si>
  <si>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</si>
  <si>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</si>
  <si>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</si>
  <si>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</si>
  <si>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</si>
  <si>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</si>
  <si>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</si>
  <si>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</si>
  <si>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</si>
  <si>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</si>
  <si>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</si>
  <si>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</si>
  <si>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</si>
  <si>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</si>
  <si>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</si>
  <si>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</si>
  <si>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</si>
  <si>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</si>
  <si>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</si>
  <si>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</si>
  <si>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</si>
  <si>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</si>
  <si>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</si>
  <si>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</si>
  <si>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</si>
  <si>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</si>
  <si>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</si>
  <si>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</si>
  <si>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</si>
  <si>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</si>
  <si>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</si>
  <si>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</si>
  <si>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</si>
  <si>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</si>
  <si>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</si>
  <si>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</si>
  <si>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</si>
  <si>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</si>
  <si>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</si>
  <si>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</si>
  <si>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</si>
  <si>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</si>
  <si>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</si>
  <si>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</si>
  <si>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</si>
  <si>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</si>
  <si>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</si>
  <si>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</si>
  <si>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</si>
  <si>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</si>
  <si>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</si>
  <si>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</si>
  <si>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</si>
  <si>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</si>
  <si>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</si>
  <si>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</si>
  <si>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</si>
  <si>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</si>
  <si>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</si>
  <si>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</si>
  <si>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</si>
  <si>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</si>
  <si>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</si>
  <si>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</si>
  <si>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</si>
  <si>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</si>
  <si>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</si>
  <si>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</si>
  <si>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</si>
  <si>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</si>
  <si>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</si>
  <si>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</si>
  <si>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</si>
  <si>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</si>
  <si>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</si>
  <si>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</si>
  <si>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</si>
  <si>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</si>
  <si>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</si>
  <si>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</si>
  <si>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</si>
  <si>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</si>
  <si>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</si>
  <si>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</si>
  <si>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</si>
  <si>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</si>
  <si>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</si>
  <si>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</si>
  <si>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</si>
  <si>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</si>
  <si>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</si>
  <si>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</si>
  <si>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</si>
  <si>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</si>
  <si>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</si>
  <si>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</si>
  <si>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</si>
  <si>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</si>
  <si>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</si>
  <si>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</si>
  <si>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</si>
  <si>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</si>
  <si>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</si>
  <si>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</si>
  <si>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</si>
  <si>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</si>
  <si>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</si>
  <si>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</si>
  <si>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</si>
  <si>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</si>
  <si>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</si>
  <si>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</si>
  <si>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</si>
  <si>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</si>
  <si>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</si>
  <si>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</si>
  <si>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</si>
  <si>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</si>
  <si>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</si>
  <si>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</si>
  <si>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</si>
  <si>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</si>
  <si>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</si>
  <si>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</si>
  <si>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</si>
  <si>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</si>
  <si>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</si>
  <si>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</si>
  <si>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</si>
  <si>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</si>
  <si>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</si>
  <si>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</si>
  <si>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</si>
  <si>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</si>
  <si>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</si>
  <si>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</si>
  <si>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</si>
  <si>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</si>
  <si>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</si>
  <si>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</si>
  <si>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</si>
  <si>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</si>
  <si>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</si>
  <si>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</si>
  <si>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</si>
  <si>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</si>
  <si>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</si>
  <si>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</si>
  <si>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</si>
  <si>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</si>
  <si>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</si>
  <si>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</si>
  <si>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</si>
  <si>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</si>
  <si>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</si>
  <si>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</si>
  <si>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</si>
  <si>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</si>
  <si>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</si>
  <si>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</si>
  <si>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</si>
  <si>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</si>
  <si>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</si>
  <si>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</si>
  <si>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</si>
  <si>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</si>
  <si>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</si>
  <si>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</si>
  <si>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</si>
  <si>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</si>
  <si>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</si>
  <si>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</si>
  <si>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</si>
  <si>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</si>
  <si>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</si>
  <si>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</si>
  <si>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</si>
  <si>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</si>
  <si>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</si>
  <si>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</si>
  <si>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</si>
  <si>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</si>
  <si>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</si>
  <si>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</si>
  <si>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</si>
  <si>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</si>
  <si>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</si>
  <si>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</si>
  <si>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</si>
  <si>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</si>
  <si>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</si>
  <si>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</si>
  <si>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</si>
  <si>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</si>
  <si>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</si>
  <si>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</si>
  <si>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</si>
  <si>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</si>
  <si>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</si>
  <si>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</si>
  <si>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</si>
  <si>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</si>
  <si>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</si>
  <si>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</si>
  <si>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</si>
  <si>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</si>
  <si>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</si>
  <si>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</si>
  <si>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</si>
  <si>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</si>
  <si>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</si>
  <si>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</si>
  <si>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</si>
  <si>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</si>
  <si>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</si>
  <si>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</si>
  <si>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</si>
  <si>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</si>
  <si>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</si>
  <si>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</si>
  <si>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</si>
  <si>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</si>
  <si>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</si>
  <si>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</si>
  <si>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</si>
  <si>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</si>
  <si>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</si>
  <si>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</si>
  <si>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</si>
  <si>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</si>
  <si>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</si>
  <si>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</si>
  <si>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</si>
  <si>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</si>
  <si>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</si>
  <si>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</si>
  <si>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</si>
  <si>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</si>
  <si>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</si>
  <si>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</si>
  <si>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</si>
  <si>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</si>
  <si>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</si>
  <si>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</si>
  <si>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</si>
  <si>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</si>
  <si>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</si>
  <si>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</si>
  <si>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</si>
  <si>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</si>
  <si>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</si>
  <si>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</si>
  <si>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</si>
  <si>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</si>
  <si>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</si>
  <si>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</si>
  <si>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</si>
  <si>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</si>
  <si>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</si>
  <si>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</si>
  <si>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</si>
  <si>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</si>
  <si>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</si>
  <si>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</si>
  <si>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</si>
  <si>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</si>
  <si>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</si>
  <si>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</si>
  <si>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</si>
  <si>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</si>
  <si>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</si>
  <si>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</si>
  <si>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</si>
  <si>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</si>
  <si>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</si>
  <si>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</si>
  <si>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</si>
  <si>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</si>
  <si>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</si>
  <si>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</si>
  <si>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</si>
  <si>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</si>
  <si>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</si>
  <si>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</si>
  <si>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</si>
  <si>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</si>
  <si>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</si>
  <si>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</si>
  <si>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</si>
  <si>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</si>
  <si>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</si>
  <si>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</si>
  <si>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</si>
  <si>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</si>
  <si>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</si>
  <si>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</si>
  <si>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</si>
  <si>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</si>
  <si>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</si>
  <si>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</si>
  <si>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</si>
  <si>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</si>
  <si>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</si>
  <si>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</si>
  <si>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</si>
  <si>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</si>
  <si>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</si>
  <si>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</si>
  <si>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</si>
  <si>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</si>
  <si>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</si>
  <si>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</si>
  <si>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</si>
  <si>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</si>
  <si>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</si>
  <si>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</si>
  <si>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</si>
  <si>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</si>
  <si>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</si>
  <si>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</si>
  <si>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</si>
  <si>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</si>
  <si>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</si>
  <si>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</si>
  <si>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</si>
  <si>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</si>
  <si>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</si>
  <si>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</si>
  <si>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</si>
  <si>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</si>
  <si>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</si>
  <si>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</si>
  <si>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</si>
  <si>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</si>
  <si>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</si>
  <si>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</si>
  <si>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</si>
  <si>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</si>
  <si>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</si>
  <si>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</si>
  <si>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</si>
  <si>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</si>
  <si>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</si>
  <si>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</si>
  <si>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</si>
  <si>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</si>
  <si>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</si>
  <si>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</si>
  <si>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</si>
  <si>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</si>
  <si>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</si>
  <si>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</si>
  <si>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</si>
  <si>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</si>
  <si>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</si>
  <si>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</si>
  <si>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</si>
  <si>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</si>
  <si>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</si>
  <si>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</si>
  <si>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</si>
  <si>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</si>
  <si>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</si>
  <si>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</si>
  <si>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</si>
  <si>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</si>
  <si>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</si>
  <si>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</si>
  <si>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</si>
  <si>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</si>
  <si>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</si>
  <si>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</si>
  <si>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</si>
  <si>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</si>
  <si>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</si>
  <si>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</si>
  <si>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</si>
  <si>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</si>
  <si>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</si>
  <si>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</si>
  <si>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</si>
  <si>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</si>
  <si>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</si>
  <si>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</si>
  <si>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</si>
  <si>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</si>
  <si>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</si>
  <si>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</si>
  <si>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</si>
  <si>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</si>
  <si>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</si>
  <si>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</si>
  <si>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</si>
  <si>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</si>
  <si>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</si>
  <si>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</si>
  <si>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</si>
  <si>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</si>
  <si>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</si>
  <si>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</si>
  <si>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</si>
  <si>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</si>
  <si>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</si>
  <si>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</si>
  <si>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</si>
  <si>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</si>
  <si>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</si>
  <si>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</si>
  <si>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</si>
  <si>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</si>
  <si>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</si>
  <si>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</si>
  <si>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</si>
  <si>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</si>
  <si>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</si>
  <si>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</si>
  <si>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</si>
  <si>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</si>
  <si>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</si>
  <si>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</si>
  <si>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</si>
  <si>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</si>
  <si>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</si>
  <si>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</si>
  <si>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</si>
  <si>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</si>
  <si>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</si>
  <si>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</si>
  <si>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</si>
  <si>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</si>
  <si>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</si>
  <si>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</si>
  <si>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</si>
  <si>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</si>
  <si>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</si>
  <si>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</si>
  <si>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</si>
  <si>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</si>
  <si>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</si>
  <si>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</si>
  <si>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</si>
  <si>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</si>
  <si>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</si>
  <si>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</si>
  <si>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</si>
  <si>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</si>
  <si>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</si>
  <si>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</si>
  <si>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</si>
  <si>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</si>
  <si>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</si>
  <si>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</si>
  <si>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</si>
  <si>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</si>
  <si>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</si>
  <si>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</si>
  <si>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</si>
  <si>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</si>
  <si>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</si>
  <si>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</si>
  <si>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</si>
  <si>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</si>
  <si>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</si>
  <si>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</si>
  <si>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</si>
  <si>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</si>
  <si>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</si>
  <si>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</si>
  <si>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</si>
  <si>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</si>
  <si>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</si>
  <si>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</si>
  <si>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</si>
  <si>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</si>
  <si>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</si>
  <si>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</si>
  <si>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</si>
  <si>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</si>
  <si>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</si>
  <si>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</si>
  <si>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</si>
  <si>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</si>
  <si>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</si>
  <si>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</si>
  <si>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</si>
  <si>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</si>
  <si>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</si>
  <si>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</si>
  <si>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</si>
  <si>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</si>
  <si>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</si>
  <si>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</si>
  <si>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</si>
  <si>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</si>
  <si>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</si>
  <si>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</si>
  <si>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</si>
  <si>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</si>
  <si>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</si>
  <si>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</si>
  <si>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</si>
  <si>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</si>
  <si>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</si>
  <si>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</si>
  <si>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</si>
  <si>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</si>
  <si>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</si>
  <si>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</si>
  <si>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</si>
  <si>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</si>
  <si>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</si>
  <si>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</si>
  <si>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</si>
  <si>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</si>
  <si>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</si>
  <si>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</si>
  <si>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</si>
  <si>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</si>
  <si>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</si>
  <si>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</si>
  <si>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</si>
  <si>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</si>
  <si>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</si>
  <si>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</si>
  <si>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</si>
  <si>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</si>
  <si>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</si>
  <si>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</si>
  <si>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</si>
  <si>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</si>
  <si>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</si>
  <si>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</si>
  <si>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</si>
  <si>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</si>
  <si>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</si>
  <si>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</si>
  <si>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</si>
  <si>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</si>
  <si>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</si>
  <si>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</si>
  <si>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</si>
  <si>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</si>
  <si>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</si>
  <si>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</si>
  <si>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</si>
  <si>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</si>
  <si>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</si>
  <si>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</si>
  <si>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</si>
  <si>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</si>
  <si>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</si>
  <si>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</si>
  <si>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</si>
  <si>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</si>
  <si>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</si>
  <si>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</si>
  <si>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</si>
  <si>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</si>
  <si>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</si>
  <si>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</si>
  <si>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</si>
  <si>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</si>
  <si>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</si>
  <si>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</si>
  <si>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</si>
  <si>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</si>
  <si>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</si>
  <si>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</si>
  <si>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</si>
  <si>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</si>
  <si>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</si>
  <si>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</si>
  <si>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</si>
  <si>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</si>
  <si>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</si>
  <si>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</si>
  <si>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</si>
  <si>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</si>
  <si>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</si>
  <si>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</si>
  <si>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</si>
  <si>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</si>
  <si>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</si>
  <si>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</si>
  <si>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</si>
  <si>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</si>
  <si>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</si>
  <si>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</si>
  <si>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</si>
  <si>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</si>
  <si>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</si>
  <si>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</si>
  <si>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</si>
  <si>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</si>
  <si>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</si>
  <si>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</si>
  <si>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</si>
  <si>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</si>
  <si>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</si>
  <si>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</si>
  <si>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</si>
  <si>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</si>
  <si>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</si>
  <si>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</si>
  <si>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</si>
  <si>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</si>
  <si>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</si>
  <si>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</si>
  <si>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</si>
  <si>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</si>
  <si>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</si>
  <si>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</si>
  <si>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</si>
  <si>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</si>
  <si>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</si>
  <si>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</si>
  <si>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</si>
  <si>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</si>
  <si>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</si>
  <si>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</si>
  <si>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</si>
  <si>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</si>
  <si>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</si>
  <si>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</si>
  <si>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</si>
  <si>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</si>
  <si>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</si>
  <si>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</si>
  <si>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</si>
  <si>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</si>
  <si>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</si>
  <si>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</si>
  <si>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</si>
  <si>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</si>
  <si>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</si>
  <si>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</si>
  <si>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</si>
  <si>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</si>
  <si>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</si>
  <si>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</si>
  <si>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</si>
  <si>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</si>
  <si>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</si>
  <si>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</si>
  <si>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</si>
  <si>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</si>
  <si>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</si>
  <si>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</si>
  <si>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</si>
  <si>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</si>
  <si>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</si>
  <si>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</si>
  <si>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</si>
  <si>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</si>
  <si>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</si>
  <si>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</si>
  <si>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</si>
  <si>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</si>
  <si>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</si>
  <si>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</si>
  <si>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</si>
  <si>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</si>
  <si>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</si>
  <si>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</si>
  <si>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</si>
  <si>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</si>
  <si>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</si>
  <si>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</si>
  <si>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</si>
  <si>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</si>
  <si>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</si>
  <si>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</si>
  <si>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</si>
  <si>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</si>
  <si>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</si>
  <si>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</si>
  <si>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</si>
  <si>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</si>
  <si>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</si>
  <si>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</si>
  <si>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</si>
  <si>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</si>
  <si>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</si>
  <si>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</si>
  <si>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</si>
  <si>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</si>
  <si>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</si>
  <si>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</si>
  <si>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</si>
  <si>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</si>
  <si>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</si>
  <si>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</si>
  <si>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</si>
  <si>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</si>
  <si>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</si>
  <si>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</si>
  <si>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</si>
  <si>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</si>
  <si>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</si>
  <si>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</si>
  <si>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</si>
  <si>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</si>
  <si>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</si>
  <si>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</si>
  <si>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</si>
  <si>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</si>
  <si>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</si>
  <si>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</si>
  <si>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</si>
  <si>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</si>
  <si>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</si>
  <si>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</si>
  <si>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</si>
  <si>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</si>
  <si>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</si>
  <si>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</si>
  <si>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</si>
  <si>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</si>
  <si>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</si>
  <si>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</si>
  <si>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</si>
  <si>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</si>
  <si>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</si>
  <si>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</si>
  <si>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</si>
  <si>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</si>
  <si>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</si>
  <si>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</si>
  <si>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</si>
  <si>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</si>
  <si>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</si>
  <si>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</si>
  <si>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</si>
  <si>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</si>
  <si>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</si>
  <si>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</si>
  <si>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</si>
  <si>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</si>
  <si>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</si>
  <si>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</si>
  <si>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</si>
  <si>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</si>
  <si>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</si>
  <si>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</si>
  <si>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</si>
  <si>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</si>
  <si>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</si>
  <si>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</si>
  <si>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</si>
  <si>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</si>
  <si>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</si>
  <si>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</si>
  <si>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</si>
  <si>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</si>
  <si>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</si>
  <si>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</si>
  <si>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</si>
  <si>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</si>
  <si>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</si>
  <si>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</si>
  <si>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</si>
  <si>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</si>
  <si>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</si>
  <si>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</si>
  <si>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</si>
  <si>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</si>
  <si>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</si>
  <si>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</si>
  <si>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</si>
  <si>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</si>
  <si>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</si>
  <si>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</si>
  <si>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</si>
  <si>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</si>
  <si>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</si>
  <si>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</si>
  <si>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</si>
  <si>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</si>
  <si>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</si>
  <si>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</si>
  <si>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</si>
  <si>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</si>
  <si>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</si>
  <si>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</si>
  <si>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</si>
  <si>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</si>
  <si>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</si>
  <si>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</si>
  <si>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</si>
  <si>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</si>
  <si>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</si>
  <si>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</si>
  <si>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</si>
  <si>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</si>
  <si>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</si>
  <si>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</si>
  <si>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</si>
  <si>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</si>
  <si>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</si>
  <si>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</si>
  <si>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</si>
  <si>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</si>
  <si>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</si>
  <si>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</si>
  <si>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</si>
  <si>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</si>
  <si>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</si>
  <si>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</si>
  <si>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</si>
  <si>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</si>
  <si>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</si>
  <si>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</si>
  <si>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</si>
  <si>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</si>
  <si>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</si>
  <si>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</si>
  <si>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</si>
  <si>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</si>
  <si>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</si>
  <si>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</si>
  <si>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</si>
  <si>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</si>
  <si>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</si>
  <si>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</si>
  <si>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</si>
  <si>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</si>
  <si>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</si>
  <si>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</si>
  <si>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</si>
  <si>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</si>
  <si>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</si>
  <si>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</si>
  <si>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</si>
  <si>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</si>
  <si>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</si>
  <si>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</si>
  <si>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</si>
  <si>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</si>
  <si>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</si>
  <si>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</si>
  <si>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</si>
  <si>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</si>
  <si>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</si>
  <si>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</si>
  <si>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</si>
  <si>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</si>
  <si>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</si>
  <si>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</si>
  <si>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</si>
  <si>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</si>
  <si>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</si>
  <si>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</si>
  <si>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</si>
  <si>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</si>
  <si>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</si>
  <si>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</si>
  <si>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</si>
  <si>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</si>
  <si>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</si>
  <si>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</si>
  <si>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</si>
  <si>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</si>
  <si>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</si>
  <si>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</si>
  <si>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</si>
  <si>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</si>
  <si>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</si>
  <si>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</si>
  <si>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</si>
  <si>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</si>
  <si>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</si>
  <si>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</si>
  <si>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</si>
  <si>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</si>
  <si>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</si>
  <si>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</si>
  <si>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</si>
  <si>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</si>
  <si>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</si>
  <si>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</si>
  <si>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</si>
  <si>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</si>
  <si>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</si>
  <si>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</si>
  <si>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</si>
  <si>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</si>
  <si>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</si>
  <si>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</si>
  <si>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</si>
  <si>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</si>
  <si>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</si>
  <si>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</si>
  <si>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</si>
  <si>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</si>
  <si>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</si>
  <si>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</si>
  <si>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</si>
  <si>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</si>
  <si>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</si>
  <si>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</si>
  <si>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</si>
  <si>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</si>
  <si>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</si>
  <si>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</si>
  <si>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</si>
  <si>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</si>
  <si>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</si>
  <si>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</si>
  <si>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</si>
  <si>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</si>
  <si>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</si>
  <si>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</si>
  <si>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</si>
  <si>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</si>
  <si>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</si>
  <si>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</si>
  <si>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</si>
  <si>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</si>
  <si>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</si>
  <si>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</si>
  <si>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</si>
  <si>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</si>
  <si>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</si>
  <si>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</si>
  <si>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</si>
  <si>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</si>
  <si>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</si>
  <si>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</si>
  <si>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</si>
  <si>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</si>
  <si>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</si>
  <si>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</si>
  <si>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</si>
  <si>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</si>
  <si>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</si>
  <si>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</si>
  <si>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</si>
  <si>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</si>
  <si>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</si>
  <si>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</si>
  <si>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</si>
  <si>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</si>
  <si>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</si>
  <si>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</si>
  <si>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</si>
  <si>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</si>
  <si>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</si>
  <si>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</si>
  <si>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</si>
  <si>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</si>
  <si>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</si>
  <si>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</si>
  <si>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</si>
  <si>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</si>
  <si>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</si>
  <si>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</si>
  <si>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</si>
  <si>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</si>
  <si>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</si>
  <si>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</si>
  <si>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</si>
  <si>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</si>
  <si>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</si>
  <si>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</si>
  <si>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</si>
  <si>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</si>
  <si>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</si>
  <si>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</si>
  <si>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</si>
  <si>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</si>
  <si>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</si>
  <si>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</si>
  <si>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</si>
  <si>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</si>
  <si>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</si>
  <si>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</si>
  <si>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</si>
  <si>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</si>
  <si>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</si>
  <si>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</si>
  <si>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</si>
  <si>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</si>
  <si>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</si>
  <si>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</si>
  <si>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</si>
  <si>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</si>
  <si>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</si>
  <si>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</si>
  <si>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</si>
  <si>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</si>
  <si>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</si>
  <si>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</si>
  <si>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</si>
  <si>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</si>
  <si>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</si>
  <si>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</si>
  <si>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</si>
  <si>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</si>
  <si>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</si>
  <si>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</si>
  <si>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</si>
  <si>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</si>
  <si>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</si>
  <si>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</si>
  <si>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</si>
  <si>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</si>
  <si>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</si>
  <si>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</si>
  <si>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</si>
  <si>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</si>
  <si>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</si>
  <si>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</si>
  <si>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</si>
  <si>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</si>
  <si>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</si>
  <si>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</si>
  <si>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</si>
  <si>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</si>
  <si>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</si>
  <si>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</si>
  <si>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</si>
  <si>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</si>
  <si>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</si>
  <si>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</si>
  <si>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</si>
  <si>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</si>
  <si>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</si>
  <si>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</si>
  <si>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</si>
  <si>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</si>
  <si>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</si>
  <si>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</si>
  <si>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</si>
  <si>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</si>
  <si>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</si>
  <si>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</si>
  <si>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</si>
  <si>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</si>
  <si>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</si>
  <si>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</si>
  <si>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</si>
  <si>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</si>
  <si>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</si>
  <si>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</si>
  <si>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</si>
  <si>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</si>
  <si>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</si>
  <si>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</si>
  <si>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</si>
  <si>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</si>
  <si>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</si>
  <si>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</si>
  <si>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</si>
  <si>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</si>
  <si>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</si>
  <si>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</si>
  <si>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</si>
  <si>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</si>
  <si>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</si>
  <si>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</si>
  <si>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</si>
  <si>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</si>
  <si>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</si>
  <si>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</si>
  <si>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</si>
  <si>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</si>
  <si>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</si>
  <si>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</si>
  <si>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</si>
  <si>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</si>
  <si>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</si>
  <si>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</si>
  <si>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</si>
  <si>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</si>
  <si>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</si>
  <si>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</si>
  <si>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</si>
  <si>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</si>
  <si>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</si>
  <si>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</si>
  <si>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</si>
  <si>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</si>
  <si>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</si>
  <si>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</si>
  <si>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</si>
  <si>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</si>
  <si>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</si>
  <si>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</si>
  <si>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</si>
  <si>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</si>
  <si>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</si>
  <si>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</si>
  <si>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</si>
  <si>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</si>
  <si>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</si>
  <si>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</si>
  <si>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</si>
  <si>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</si>
  <si>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</si>
  <si>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</si>
  <si>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</si>
  <si>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</si>
  <si>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</si>
  <si>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</si>
  <si>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</si>
  <si>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</si>
  <si>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</si>
  <si>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</si>
  <si>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</si>
  <si>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</si>
  <si>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</si>
  <si>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</si>
  <si>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</si>
  <si>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</si>
  <si>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</si>
  <si>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</si>
  <si>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</si>
  <si>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</si>
  <si>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</si>
  <si>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</si>
  <si>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</si>
  <si>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</si>
  <si>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</si>
  <si>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</si>
  <si>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</si>
  <si>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</si>
  <si>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</si>
  <si>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</si>
  <si>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</si>
  <si>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</si>
  <si>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</si>
  <si>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</si>
  <si>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</si>
  <si>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</si>
  <si>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</si>
  <si>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</si>
  <si>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</si>
  <si>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</si>
  <si>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</si>
  <si>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</si>
  <si>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</si>
  <si>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</si>
  <si>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</si>
  <si>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</si>
  <si>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</si>
  <si>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</si>
  <si>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</si>
  <si>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</si>
  <si>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</si>
  <si>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</si>
  <si>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</si>
  <si>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</si>
  <si>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</si>
  <si>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</si>
  <si>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</si>
  <si>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</si>
  <si>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</si>
  <si>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</si>
  <si>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</si>
  <si>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</si>
  <si>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</si>
  <si>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</si>
  <si>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</si>
  <si>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</si>
  <si>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</si>
  <si>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</si>
  <si>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</si>
  <si>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</si>
  <si>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</si>
  <si>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</si>
  <si>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</si>
  <si>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</si>
  <si>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</si>
  <si>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</si>
  <si>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</si>
  <si>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</si>
  <si>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</si>
  <si>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</si>
  <si>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</si>
  <si>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</si>
  <si>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</si>
  <si>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</si>
  <si>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</si>
  <si>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</si>
  <si>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</si>
  <si>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</si>
  <si>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</si>
  <si>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</si>
  <si>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</si>
  <si>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</si>
  <si>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</si>
  <si>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</si>
  <si>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</si>
  <si>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</si>
  <si>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</si>
  <si>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</si>
  <si>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</si>
  <si>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</si>
  <si>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</si>
  <si>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</si>
  <si>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</si>
  <si>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</si>
  <si>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</si>
  <si>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</si>
  <si>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</si>
  <si>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</si>
  <si>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</si>
  <si>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</si>
  <si>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</si>
  <si>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</si>
  <si>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</si>
  <si>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</si>
  <si>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</si>
  <si>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</si>
  <si>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</si>
  <si>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</si>
  <si>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</si>
  <si>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</si>
  <si>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</si>
  <si>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</si>
  <si>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</si>
  <si>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</si>
  <si>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</si>
  <si>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</si>
  <si>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</si>
  <si>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</si>
  <si>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</si>
  <si>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</si>
  <si>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</si>
  <si>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</si>
  <si>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</si>
  <si>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</si>
  <si>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</si>
  <si>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</si>
  <si>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</si>
  <si>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</si>
  <si>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</si>
  <si>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</si>
  <si>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</si>
  <si>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</si>
  <si>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</si>
  <si>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</si>
  <si>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</si>
  <si>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</si>
  <si>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</si>
  <si>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</si>
  <si>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</si>
  <si>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</si>
  <si>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</si>
  <si>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</si>
  <si>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</si>
  <si>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</si>
  <si>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</si>
  <si>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</si>
  <si>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</si>
  <si>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</si>
  <si>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</si>
  <si>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</si>
  <si>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</si>
  <si>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</si>
  <si>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</si>
  <si>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</si>
  <si>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</si>
  <si>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</si>
  <si>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</si>
  <si>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</si>
  <si>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</si>
  <si>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</si>
  <si>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</si>
  <si>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</si>
  <si>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</si>
  <si>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</si>
  <si>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</si>
  <si>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</si>
  <si>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</si>
  <si>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</si>
  <si>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</si>
  <si>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</si>
  <si>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</si>
  <si>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</si>
  <si>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</si>
  <si>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</si>
  <si>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</si>
  <si>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</si>
  <si>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</si>
  <si>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</si>
  <si>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</si>
  <si>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</si>
  <si>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</si>
  <si>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</si>
  <si>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</si>
  <si>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</si>
  <si>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</si>
  <si>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</si>
  <si>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</si>
  <si>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</si>
  <si>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</si>
  <si>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</si>
  <si>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</si>
  <si>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</si>
  <si>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</si>
  <si>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</si>
  <si>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</si>
  <si>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</si>
  <si>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</si>
  <si>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</si>
  <si>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</si>
  <si>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</si>
  <si>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</si>
  <si>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</si>
  <si>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</si>
  <si>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</si>
  <si>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</si>
  <si>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</si>
  <si>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</si>
  <si>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</si>
  <si>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</si>
  <si>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</si>
  <si>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</si>
  <si>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</si>
  <si>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</si>
  <si>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</si>
  <si>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</si>
  <si>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</si>
  <si>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</si>
  <si>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</si>
  <si>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</si>
  <si>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</si>
  <si>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</si>
  <si>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</si>
  <si>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</si>
  <si>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</si>
  <si>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</si>
  <si>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</si>
  <si>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</si>
  <si>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</si>
  <si>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</si>
  <si>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</si>
  <si>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</si>
  <si>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</si>
  <si>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</si>
  <si>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</si>
  <si>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</si>
  <si>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</si>
  <si>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</si>
  <si>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</si>
  <si>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</si>
  <si>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</si>
  <si>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</si>
  <si>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</si>
  <si>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</si>
  <si>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</si>
  <si>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</si>
  <si>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</si>
  <si>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</si>
  <si>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</si>
  <si>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</si>
  <si>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</si>
  <si>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</si>
  <si>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</si>
  <si>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</si>
  <si>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</si>
  <si>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</si>
  <si>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</si>
  <si>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</si>
  <si>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</si>
  <si>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</si>
  <si>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</si>
  <si>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</si>
  <si>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</si>
  <si>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</si>
  <si>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</si>
  <si>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</si>
  <si>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</si>
  <si>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</si>
  <si>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</si>
  <si>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</si>
  <si>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</si>
  <si>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</si>
  <si>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</si>
  <si>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</si>
  <si>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</si>
  <si>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</si>
  <si>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</si>
  <si>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</si>
  <si>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</si>
  <si>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</si>
  <si>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</si>
  <si>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</si>
  <si>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</si>
  <si>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</si>
  <si>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</si>
  <si>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</si>
  <si>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</si>
  <si>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</si>
  <si>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</si>
  <si>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</si>
  <si>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</si>
  <si>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</si>
  <si>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</si>
  <si>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</si>
  <si>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</si>
  <si>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</si>
  <si>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</si>
  <si>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</si>
  <si>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</si>
  <si>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</si>
  <si>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</si>
  <si>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</si>
  <si>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</si>
  <si>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</si>
  <si>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</si>
  <si>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</si>
  <si>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</si>
  <si>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</si>
  <si>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</si>
  <si>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</si>
  <si>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</si>
  <si>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</si>
  <si>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</si>
  <si>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</si>
  <si>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</si>
  <si>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</si>
  <si>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</si>
  <si>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</si>
  <si>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</si>
  <si>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</si>
  <si>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</si>
  <si>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</si>
  <si>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</si>
  <si>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</si>
  <si>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</si>
  <si>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</si>
  <si>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</si>
  <si>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</si>
  <si>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</si>
  <si>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</si>
  <si>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</si>
  <si>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</si>
  <si>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</si>
  <si>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</si>
  <si>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</si>
  <si>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</si>
  <si>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</si>
  <si>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</si>
  <si>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</si>
  <si>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</si>
  <si>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</si>
  <si>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</si>
  <si>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</si>
  <si>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</si>
  <si>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</si>
  <si>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</si>
  <si>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</si>
  <si>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</si>
  <si>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</si>
  <si>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</si>
  <si>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</si>
  <si>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</si>
  <si>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</si>
  <si>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</si>
  <si>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</si>
  <si>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</si>
  <si>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</si>
  <si>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</si>
  <si>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</si>
  <si>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</si>
  <si>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</si>
  <si>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</si>
  <si>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</si>
  <si>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</si>
  <si>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</si>
  <si>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</si>
  <si>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</si>
  <si>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</si>
  <si>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</si>
  <si>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</si>
  <si>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</si>
  <si>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</si>
  <si>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</si>
  <si>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</si>
  <si>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</si>
  <si>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</si>
  <si>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</si>
  <si>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</si>
  <si>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</si>
  <si>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</si>
  <si>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</si>
  <si>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</si>
  <si>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</si>
  <si>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</si>
  <si>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</si>
  <si>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</si>
  <si>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</si>
  <si>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</si>
  <si>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</si>
  <si>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</si>
  <si>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</si>
  <si>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</si>
  <si>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</si>
  <si>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</si>
  <si>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</si>
  <si>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</si>
  <si>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</si>
  <si>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</si>
  <si>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</si>
  <si>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</si>
  <si>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</si>
  <si>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</si>
  <si>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</si>
  <si>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</si>
  <si>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</si>
  <si>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</si>
  <si>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</si>
  <si>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</si>
  <si>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</si>
  <si>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</si>
  <si>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</si>
  <si>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</si>
  <si>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</si>
  <si>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</si>
  <si>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</si>
  <si>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</si>
  <si>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</si>
  <si>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</si>
  <si>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</si>
  <si>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</si>
  <si>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</si>
  <si>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</si>
  <si>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</si>
  <si>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</si>
  <si>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</si>
  <si>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</si>
  <si>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</si>
  <si>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</si>
  <si>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</si>
  <si>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</si>
  <si>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</si>
  <si>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</si>
  <si>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</si>
  <si>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</si>
  <si>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</si>
  <si>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</si>
  <si>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</si>
  <si>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</si>
  <si>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</si>
  <si>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</si>
  <si>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</si>
  <si>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</si>
  <si>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</si>
  <si>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</si>
  <si>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</si>
  <si>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</si>
  <si>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</si>
  <si>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</si>
  <si>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</si>
  <si>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</si>
  <si>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</si>
  <si>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</si>
  <si>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</si>
  <si>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</si>
  <si>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</si>
  <si>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</si>
  <si>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</si>
  <si>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</si>
  <si>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</si>
  <si>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</si>
  <si>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</si>
  <si>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</si>
  <si>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</si>
  <si>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</si>
  <si>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</si>
  <si>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</si>
  <si>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</si>
  <si>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</si>
  <si>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</si>
  <si>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</si>
  <si>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</si>
  <si>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</si>
  <si>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</si>
  <si>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</si>
  <si>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</si>
  <si>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</si>
  <si>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</si>
  <si>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</si>
  <si>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</si>
  <si>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</si>
  <si>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</si>
  <si>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</si>
  <si>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</si>
  <si>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</si>
  <si>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</si>
  <si>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</si>
  <si>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</si>
  <si>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</si>
  <si>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</si>
  <si>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</si>
  <si>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</si>
  <si>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</si>
  <si>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</si>
  <si>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</si>
  <si>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</si>
  <si>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</si>
  <si>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</si>
  <si>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</si>
  <si>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</si>
  <si>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</si>
  <si>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</si>
  <si>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</si>
  <si>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</si>
  <si>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</si>
  <si>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</si>
  <si>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</si>
  <si>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</si>
  <si>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</si>
  <si>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</si>
  <si>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</si>
  <si>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</si>
  <si>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</si>
  <si>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</si>
  <si>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</si>
  <si>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</si>
  <si>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</si>
  <si>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</si>
  <si>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</si>
  <si>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</si>
  <si>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</si>
  <si>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</si>
  <si>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</si>
  <si>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</si>
  <si>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</si>
  <si>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</si>
  <si>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</si>
  <si>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</si>
  <si>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</si>
  <si>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</si>
  <si>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</si>
  <si>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</si>
  <si>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</si>
  <si>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</si>
  <si>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</si>
  <si>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</si>
  <si>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</si>
  <si>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</si>
  <si>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</si>
  <si>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</si>
  <si>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</si>
  <si>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</si>
  <si>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</si>
  <si>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</si>
  <si>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</si>
  <si>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</si>
  <si>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</si>
  <si>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</si>
  <si>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</si>
  <si>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</si>
  <si>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</si>
  <si>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</si>
  <si>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</si>
  <si>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</si>
  <si>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</si>
  <si>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</si>
  <si>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</si>
  <si>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</si>
  <si>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</si>
  <si>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</si>
  <si>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</si>
  <si>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</si>
  <si>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</si>
  <si>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</si>
  <si>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</si>
  <si>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</si>
  <si>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</si>
  <si>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</si>
  <si>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</si>
  <si>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</si>
  <si>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</si>
  <si>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</si>
  <si>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</si>
  <si>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</si>
  <si>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</si>
  <si>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</si>
  <si>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</si>
  <si>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</si>
  <si>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</si>
  <si>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</si>
  <si>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</si>
  <si>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</si>
  <si>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</si>
  <si>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</si>
  <si>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</si>
  <si>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</si>
  <si>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</si>
  <si>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</si>
  <si>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</si>
  <si>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</si>
  <si>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</si>
  <si>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</si>
  <si>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</si>
  <si>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</si>
  <si>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</si>
  <si>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</si>
  <si>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</si>
  <si>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</si>
  <si>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</si>
  <si>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</si>
  <si>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</si>
  <si>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</si>
  <si>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</si>
  <si>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</si>
  <si>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</si>
  <si>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</si>
  <si>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</si>
  <si>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</si>
  <si>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</si>
  <si>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</si>
  <si>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</si>
  <si>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</si>
  <si>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</si>
  <si>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</si>
  <si>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</si>
  <si>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</si>
  <si>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</si>
  <si>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</si>
  <si>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</si>
  <si>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</si>
  <si>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</si>
  <si>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</si>
  <si>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</si>
  <si>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</si>
  <si>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</si>
  <si>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</si>
  <si>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</si>
  <si>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</si>
  <si>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</si>
  <si>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</si>
  <si>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</si>
  <si>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</si>
  <si>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</si>
  <si>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</si>
  <si>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</si>
  <si>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</si>
  <si>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</si>
  <si>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</si>
  <si>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</si>
  <si>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</si>
  <si>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</si>
  <si>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</si>
  <si>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</si>
  <si>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</si>
  <si>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</si>
  <si>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</si>
  <si>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</si>
  <si>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</si>
  <si>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</si>
  <si>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</si>
  <si>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</si>
  <si>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</si>
  <si>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</si>
  <si>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</si>
  <si>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</si>
  <si>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</si>
  <si>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</si>
  <si>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</si>
  <si>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</si>
  <si>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</si>
  <si>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</si>
  <si>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</si>
  <si>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</si>
  <si>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</si>
  <si>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</si>
  <si>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</si>
  <si>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</si>
  <si>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</si>
  <si>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</si>
  <si>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</si>
  <si>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</si>
  <si>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</si>
  <si>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</si>
  <si>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</si>
  <si>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</si>
  <si>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</si>
  <si>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</si>
  <si>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</si>
  <si>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</si>
  <si>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</si>
  <si>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</si>
  <si>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</si>
  <si>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</si>
  <si>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</si>
  <si>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</si>
  <si>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</si>
  <si>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</si>
  <si>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</si>
  <si>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</si>
  <si>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</si>
  <si>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</si>
  <si>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</si>
  <si>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</si>
  <si>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</si>
  <si>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</si>
  <si>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</si>
  <si>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</si>
  <si>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</si>
  <si>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</si>
  <si>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</si>
  <si>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</si>
  <si>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</si>
  <si>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</si>
  <si>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</si>
  <si>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</si>
  <si>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</si>
  <si>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</si>
  <si>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</si>
  <si>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</si>
  <si>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</si>
  <si>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</si>
  <si>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</si>
  <si>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</si>
  <si>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</si>
  <si>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</si>
  <si>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</si>
  <si>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</si>
  <si>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</si>
  <si>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</si>
  <si>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</si>
  <si>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</si>
  <si>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</si>
  <si>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</si>
  <si>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</si>
  <si>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</si>
  <si>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</si>
  <si>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</si>
  <si>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</si>
  <si>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</si>
  <si>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</si>
  <si>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</si>
  <si>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</si>
  <si>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</si>
  <si>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</si>
  <si>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</si>
  <si>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</si>
  <si>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</si>
  <si>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</si>
  <si>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</si>
  <si>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</si>
  <si>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</si>
  <si>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</si>
  <si>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</si>
  <si>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</si>
  <si>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</si>
  <si>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</si>
  <si>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</si>
  <si>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</si>
  <si>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</si>
  <si>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</si>
  <si>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</si>
  <si>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</si>
  <si>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</si>
  <si>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</si>
  <si>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</si>
  <si>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</si>
  <si>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</si>
  <si>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</si>
  <si>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</si>
  <si>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</si>
  <si>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</si>
  <si>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</si>
  <si>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</si>
  <si>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</si>
  <si>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</si>
  <si>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</si>
  <si>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</si>
  <si>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</si>
  <si>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</si>
  <si>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</si>
  <si>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</si>
  <si>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</si>
  <si>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</si>
  <si>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</si>
  <si>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</si>
  <si>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</si>
  <si>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</si>
  <si>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</si>
  <si>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</si>
  <si>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</si>
  <si>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</si>
  <si>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</si>
  <si>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</si>
  <si>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</si>
  <si>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</si>
  <si>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</si>
  <si>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</si>
  <si>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</si>
  <si>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</si>
  <si>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</si>
  <si>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</si>
  <si>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</si>
  <si>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</si>
  <si>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</si>
  <si>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</si>
  <si>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</si>
  <si>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</si>
  <si>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</si>
  <si>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</si>
  <si>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</si>
  <si>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</si>
  <si>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</si>
  <si>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</si>
  <si>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</si>
  <si>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</si>
  <si>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</si>
  <si>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</si>
  <si>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</si>
  <si>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</si>
  <si>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</si>
  <si>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</si>
  <si>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</si>
  <si>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</si>
  <si>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</si>
  <si>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</si>
  <si>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</si>
  <si>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</si>
  <si>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</si>
  <si>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</si>
  <si>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</si>
  <si>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</si>
  <si>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</si>
  <si>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</si>
  <si>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</si>
  <si>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</si>
  <si>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</si>
  <si>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</si>
  <si>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</si>
  <si>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</si>
  <si>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</si>
  <si>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</si>
  <si>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</si>
  <si>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</si>
  <si>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</si>
  <si>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</si>
  <si>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</si>
  <si>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</si>
  <si>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</si>
  <si>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</si>
  <si>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</si>
  <si>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</si>
  <si>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</si>
  <si>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</si>
  <si>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</si>
  <si>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</si>
  <si>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</si>
  <si>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</si>
  <si>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</si>
  <si>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</si>
  <si>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</si>
  <si>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</si>
  <si>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</si>
  <si>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</si>
  <si>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</si>
  <si>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</si>
  <si>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</si>
  <si>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</si>
  <si>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</si>
  <si>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</si>
  <si>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</si>
  <si>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</si>
  <si>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</si>
  <si>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</si>
  <si>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</si>
  <si>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</si>
  <si>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</si>
  <si>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</si>
  <si>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</si>
  <si>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</si>
  <si>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</si>
  <si>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</si>
  <si>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</si>
  <si>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</si>
  <si>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</si>
  <si>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</si>
  <si>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</si>
  <si>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</si>
  <si>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</si>
  <si>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</si>
  <si>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</si>
  <si>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</si>
  <si>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</si>
  <si>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</si>
  <si>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</si>
  <si>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</si>
  <si>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</si>
  <si>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</si>
  <si>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</si>
  <si>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</si>
  <si>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</si>
  <si>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</si>
  <si>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</si>
  <si>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</si>
  <si>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</si>
  <si>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</si>
  <si>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</si>
  <si>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</si>
  <si>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</si>
  <si>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</si>
  <si>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</si>
  <si>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</si>
  <si>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</si>
  <si>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</si>
  <si>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</si>
  <si>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</si>
  <si>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</si>
  <si>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</si>
  <si>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</si>
  <si>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</si>
  <si>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</si>
  <si>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</si>
  <si>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</si>
  <si>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</si>
  <si>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</si>
  <si>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</si>
  <si>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</si>
  <si>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</si>
  <si>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</si>
  <si>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</si>
  <si>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</si>
  <si>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</si>
  <si>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</si>
  <si>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</si>
  <si>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</si>
  <si>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</si>
  <si>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</si>
  <si>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</si>
  <si>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</si>
  <si>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</si>
  <si>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</si>
  <si>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</si>
  <si>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</si>
  <si>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</si>
  <si>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</si>
  <si>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</si>
  <si>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</si>
  <si>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</si>
  <si>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</si>
  <si>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</si>
  <si>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</si>
  <si>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</si>
  <si>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</si>
  <si>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</si>
  <si>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</si>
  <si>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</si>
  <si>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</si>
  <si>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</si>
  <si>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</si>
  <si>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</si>
  <si>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</si>
  <si>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</si>
  <si>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</si>
  <si>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</si>
  <si>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</si>
  <si>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</si>
  <si>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</si>
  <si>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</si>
  <si>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</si>
  <si>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</si>
  <si>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</si>
  <si>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</si>
  <si>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</si>
  <si>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</si>
  <si>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</si>
  <si>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</si>
  <si>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</si>
  <si>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</si>
  <si>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</si>
  <si>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</si>
  <si>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</si>
  <si>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</si>
  <si>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</si>
  <si>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</si>
  <si>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</si>
  <si>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</si>
  <si>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</si>
  <si>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</si>
  <si>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</si>
  <si>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</si>
  <si>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</si>
  <si>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</si>
  <si>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</si>
  <si>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</si>
  <si>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</si>
  <si>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</si>
  <si>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</si>
  <si>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</si>
  <si>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</si>
  <si>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</si>
  <si>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</si>
  <si>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</si>
  <si>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</si>
  <si>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</si>
  <si>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</si>
  <si>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</si>
  <si>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</si>
  <si>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</si>
  <si>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</si>
  <si>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</si>
  <si>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</si>
  <si>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</si>
  <si>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</si>
  <si>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</si>
  <si>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</si>
  <si>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</si>
  <si>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</si>
  <si>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</si>
  <si>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</si>
  <si>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</si>
  <si>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</si>
  <si>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</si>
  <si>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</si>
  <si>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</si>
  <si>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</si>
  <si>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</si>
  <si>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</si>
  <si>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</si>
  <si>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</si>
  <si>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</si>
  <si>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</si>
  <si>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</si>
  <si>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</si>
  <si>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</si>
  <si>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</si>
  <si>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</si>
  <si>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</si>
  <si>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</si>
  <si>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</si>
  <si>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</si>
  <si>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</si>
  <si>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</si>
  <si>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</si>
  <si>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</si>
  <si>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</si>
  <si>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</si>
  <si>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</si>
  <si>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</si>
  <si>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</si>
  <si>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</si>
  <si>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</si>
  <si>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</si>
  <si>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</si>
  <si>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</si>
  <si>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</si>
  <si>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</si>
  <si>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</si>
  <si>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</si>
  <si>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</si>
  <si>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</si>
  <si>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</si>
  <si>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</si>
  <si>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</si>
  <si>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</si>
  <si>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</si>
  <si>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</si>
  <si>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</si>
  <si>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</si>
  <si>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</si>
  <si>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</si>
  <si>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</si>
  <si>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</si>
  <si>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</si>
  <si>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</si>
  <si>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</si>
  <si>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</si>
  <si>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</si>
  <si>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</si>
  <si>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</si>
  <si>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</si>
  <si>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</si>
  <si>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</si>
  <si>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</si>
  <si>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</si>
  <si>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</si>
  <si>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</si>
  <si>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</si>
  <si>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</si>
  <si>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</si>
  <si>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</si>
  <si>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</si>
  <si>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</si>
  <si>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</si>
  <si>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</si>
  <si>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</si>
  <si>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</si>
  <si>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</si>
  <si>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</si>
  <si>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</si>
  <si>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</si>
  <si>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</si>
  <si>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</si>
  <si>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</si>
  <si>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</si>
  <si>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</si>
  <si>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</si>
  <si>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</si>
  <si>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</si>
  <si>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</si>
  <si>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</si>
  <si>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</si>
  <si>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</si>
  <si>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</si>
  <si>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</si>
  <si>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</si>
  <si>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</si>
  <si>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</si>
  <si>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</si>
  <si>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</si>
  <si>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</si>
  <si>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</si>
  <si>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</si>
  <si>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</si>
  <si>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</si>
  <si>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</si>
  <si>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</si>
  <si>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</si>
  <si>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</si>
  <si>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</si>
  <si>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</si>
  <si>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</si>
  <si>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</si>
  <si>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</si>
  <si>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</si>
  <si>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</si>
  <si>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</si>
  <si>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</si>
  <si>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</si>
  <si>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</si>
  <si>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</si>
  <si>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</si>
  <si>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</si>
  <si>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</si>
  <si>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</si>
  <si>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</si>
  <si>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</si>
  <si>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</si>
  <si>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</si>
  <si>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</si>
  <si>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</si>
  <si>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</si>
  <si>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</si>
  <si>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</si>
  <si>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</si>
  <si>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</si>
  <si>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</si>
  <si>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</si>
  <si>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</si>
  <si>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</si>
  <si>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</si>
  <si>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</si>
  <si>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</si>
  <si>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</si>
  <si>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</si>
  <si>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</si>
  <si>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</si>
  <si>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</si>
  <si>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</si>
  <si>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</si>
  <si>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</si>
  <si>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</si>
  <si>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</si>
  <si>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</si>
  <si>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</si>
  <si>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</si>
  <si>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</si>
  <si>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</si>
  <si>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</si>
  <si>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</si>
  <si>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</si>
  <si>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</si>
  <si>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</si>
  <si>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</si>
  <si>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</si>
  <si>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</si>
  <si>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</si>
  <si>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</si>
  <si>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</si>
  <si>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</si>
  <si>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</si>
  <si>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</si>
  <si>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</si>
  <si>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</si>
  <si>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</si>
  <si>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</si>
  <si>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</si>
  <si>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</si>
  <si>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</si>
  <si>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</si>
  <si>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</si>
  <si>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</si>
  <si>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</si>
  <si>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</si>
  <si>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</si>
  <si>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</si>
  <si>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</si>
  <si>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</si>
  <si>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</si>
  <si>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</si>
  <si>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</si>
  <si>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</si>
  <si>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</si>
  <si>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</si>
  <si>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</si>
  <si>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</si>
  <si>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</si>
  <si>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</si>
  <si>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</si>
  <si>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</si>
  <si>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</si>
  <si>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</si>
  <si>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</si>
  <si>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</si>
  <si>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</si>
  <si>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</si>
  <si>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</si>
  <si>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</si>
  <si>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</si>
  <si>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</si>
  <si>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</si>
  <si>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</si>
  <si>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</si>
  <si>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</si>
  <si>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</si>
  <si>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</si>
  <si>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</si>
  <si>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</si>
  <si>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</si>
  <si>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</si>
  <si>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</si>
  <si>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</si>
  <si>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</si>
  <si>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</si>
  <si>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</si>
  <si>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</si>
  <si>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</si>
  <si>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</si>
  <si>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</si>
  <si>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</si>
  <si>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</si>
  <si>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</si>
  <si>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</si>
  <si>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</si>
  <si>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</si>
  <si>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</si>
  <si>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</si>
  <si>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</si>
  <si>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</si>
  <si>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</si>
  <si>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</si>
  <si>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</si>
  <si>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</si>
  <si>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</si>
  <si>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</si>
  <si>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</si>
  <si>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</si>
  <si>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</si>
  <si>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</si>
  <si>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</si>
  <si>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</si>
  <si>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</si>
  <si>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</si>
  <si>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</si>
  <si>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</si>
  <si>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</si>
  <si>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</si>
  <si>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</si>
  <si>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</si>
  <si>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</si>
  <si>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</si>
  <si>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</si>
  <si>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</si>
  <si>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</si>
  <si>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</si>
  <si>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</si>
  <si>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</si>
  <si>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</si>
  <si>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</si>
  <si>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</si>
  <si>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</si>
  <si>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</si>
  <si>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</si>
  <si>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</si>
  <si>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</si>
  <si>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</si>
  <si>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</si>
  <si>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</si>
  <si>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</si>
  <si>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</si>
  <si>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</si>
  <si>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</si>
  <si>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</si>
  <si>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</si>
  <si>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</si>
  <si>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</si>
  <si>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</si>
  <si>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</si>
  <si>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</si>
  <si>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</si>
  <si>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</si>
  <si>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</si>
  <si>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</si>
  <si>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</si>
  <si>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</si>
  <si>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</si>
  <si>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</si>
  <si>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</si>
  <si>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</si>
  <si>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</si>
  <si>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</si>
  <si>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</si>
  <si>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</si>
  <si>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</si>
  <si>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</si>
  <si>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</si>
  <si>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</si>
  <si>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</si>
  <si>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</si>
  <si>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</si>
  <si>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</si>
  <si>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</si>
  <si>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</si>
  <si>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</si>
  <si>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</si>
  <si>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</si>
  <si>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</si>
  <si>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</si>
  <si>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</si>
  <si>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</si>
  <si>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</si>
  <si>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</si>
  <si>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</si>
  <si>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</si>
  <si>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</si>
  <si>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</si>
  <si>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</si>
  <si>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</si>
  <si>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</si>
  <si>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</si>
  <si>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</si>
  <si>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</si>
  <si>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</si>
  <si>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</si>
  <si>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</si>
  <si>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</si>
  <si>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</si>
  <si>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</si>
  <si>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</si>
  <si>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</si>
  <si>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</si>
  <si>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</si>
  <si>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</si>
  <si>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</si>
  <si>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</si>
  <si>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</si>
  <si>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</si>
  <si>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</si>
  <si>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</si>
  <si>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</si>
  <si>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</si>
  <si>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</si>
  <si>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</si>
  <si>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</si>
  <si>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</si>
  <si>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</si>
  <si>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</si>
  <si>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</si>
  <si>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</si>
  <si>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</si>
  <si>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</si>
  <si>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</si>
  <si>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</si>
  <si>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</si>
  <si>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</si>
  <si>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</si>
  <si>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</si>
  <si>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</si>
  <si>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</si>
  <si>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</si>
  <si>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</si>
  <si>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</si>
  <si>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</si>
  <si>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</si>
  <si>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</si>
  <si>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</si>
  <si>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</si>
  <si>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</si>
  <si>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</si>
  <si>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</si>
  <si>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</si>
  <si>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</si>
  <si>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</si>
  <si>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</si>
  <si>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</si>
  <si>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</si>
  <si>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</si>
  <si>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</si>
  <si>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</si>
  <si>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</si>
  <si>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</si>
  <si>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</si>
  <si>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</si>
  <si>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</si>
  <si>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</si>
  <si>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</si>
  <si>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</si>
  <si>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</si>
  <si>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</si>
  <si>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</si>
  <si>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</si>
  <si>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</si>
  <si>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</si>
  <si>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</si>
  <si>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</si>
  <si>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</si>
  <si>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</si>
  <si>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</si>
  <si>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</si>
  <si>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</si>
  <si>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</si>
  <si>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</si>
  <si>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</si>
  <si>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</si>
  <si>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</si>
  <si>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</si>
  <si>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</si>
  <si>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</si>
  <si>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</si>
  <si>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</si>
  <si>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</si>
  <si>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</si>
  <si>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</si>
  <si>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</si>
  <si>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</si>
  <si>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</si>
  <si>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</si>
  <si>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</si>
  <si>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</si>
  <si>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</si>
  <si>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</si>
  <si>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</si>
  <si>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</si>
  <si>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</si>
  <si>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</si>
  <si>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</si>
  <si>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</si>
  <si>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</si>
  <si>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</si>
  <si>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</si>
  <si>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</si>
  <si>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</si>
  <si>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</si>
  <si>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</si>
  <si>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</si>
  <si>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</si>
  <si>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</si>
  <si>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</si>
  <si>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</si>
  <si>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</si>
  <si>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</si>
  <si>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</si>
  <si>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</si>
  <si>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</si>
  <si>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</si>
  <si>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</si>
  <si>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</si>
  <si>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</si>
  <si>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</si>
  <si>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</si>
  <si>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</si>
  <si>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</si>
  <si>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</si>
  <si>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</si>
  <si>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</si>
  <si>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</si>
  <si>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</si>
  <si>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</si>
  <si>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</si>
  <si>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</si>
  <si>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</si>
  <si>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</si>
  <si>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</si>
  <si>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</si>
  <si>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</si>
  <si>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</si>
  <si>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</si>
  <si>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</si>
  <si>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</si>
  <si>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</si>
  <si>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</si>
  <si>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</si>
  <si>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</si>
  <si>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</si>
  <si>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</si>
  <si>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</si>
  <si>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</si>
  <si>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</si>
  <si>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</si>
  <si>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</si>
  <si>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</si>
  <si>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</si>
  <si>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</si>
  <si>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</si>
  <si>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</si>
  <si>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</si>
  <si>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</si>
  <si>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</si>
  <si>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</si>
  <si>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</si>
  <si>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</si>
  <si>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</si>
  <si>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</si>
  <si>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</si>
  <si>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</si>
  <si>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</si>
  <si>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</si>
  <si>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</si>
  <si>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</si>
  <si>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</si>
  <si>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</si>
  <si>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</si>
  <si>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</si>
  <si>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</si>
  <si>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</si>
  <si>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</si>
  <si>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</si>
  <si>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</si>
  <si>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</si>
  <si>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</si>
  <si>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</si>
  <si>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</si>
  <si>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</si>
  <si>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</si>
  <si>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</si>
  <si>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</si>
  <si>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</si>
  <si>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</si>
  <si>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</si>
  <si>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</si>
  <si>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</si>
  <si>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</si>
  <si>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</si>
  <si>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</si>
  <si>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</si>
  <si>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</si>
  <si>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</si>
  <si>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</si>
  <si>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</si>
  <si>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</si>
  <si>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</si>
  <si>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</si>
  <si>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</si>
  <si>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</si>
  <si>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</si>
  <si>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</si>
  <si>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</si>
  <si>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</si>
  <si>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</si>
  <si>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</si>
  <si>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</si>
  <si>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</si>
  <si>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</si>
  <si>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</si>
  <si>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</si>
  <si>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</si>
  <si>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</si>
  <si>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</si>
  <si>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</si>
  <si>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</si>
  <si>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</si>
  <si>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</si>
  <si>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</si>
  <si>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</si>
  <si>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</si>
  <si>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</si>
  <si>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</si>
  <si>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</si>
  <si>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</si>
  <si>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</si>
  <si>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</si>
  <si>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</si>
  <si>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</si>
  <si>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</si>
  <si>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</si>
  <si>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</si>
  <si>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</si>
  <si>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</si>
  <si>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</si>
  <si>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</si>
  <si>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</si>
  <si>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</si>
  <si>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</si>
  <si>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</si>
  <si>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</si>
  <si>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</si>
  <si>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</si>
  <si>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</si>
  <si>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</si>
  <si>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</si>
  <si>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</si>
  <si>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</si>
  <si>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</si>
  <si>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</si>
  <si>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</si>
  <si>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</si>
  <si>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</si>
  <si>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</si>
  <si>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</si>
  <si>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</si>
  <si>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</si>
  <si>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</si>
  <si>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</si>
  <si>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</si>
  <si>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</si>
  <si>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</si>
  <si>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</si>
  <si>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</si>
  <si>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</si>
  <si>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</si>
  <si>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</si>
  <si>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</si>
  <si>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</si>
  <si>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</si>
  <si>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</si>
  <si>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</si>
  <si>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</si>
  <si>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</si>
  <si>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</si>
  <si>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</si>
  <si>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</si>
  <si>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</si>
  <si>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</si>
  <si>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</si>
  <si>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</si>
  <si>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</si>
  <si>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</si>
  <si>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</si>
  <si>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</si>
  <si>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</si>
  <si>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</si>
  <si>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</si>
  <si>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</si>
  <si>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</si>
  <si>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</si>
  <si>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</si>
  <si>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</si>
  <si>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</si>
  <si>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</si>
  <si>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</si>
  <si>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</si>
  <si>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</si>
  <si>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</si>
  <si>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</si>
  <si>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</si>
  <si>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</si>
  <si>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</si>
  <si>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</si>
  <si>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</si>
  <si>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</si>
  <si>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</si>
  <si>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</si>
  <si>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</si>
  <si>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</si>
  <si>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</si>
  <si>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</si>
  <si>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</si>
  <si>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</si>
  <si>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</si>
  <si>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</si>
  <si>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</si>
  <si>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</si>
  <si>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</si>
  <si>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</si>
  <si>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</si>
  <si>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</si>
  <si>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</si>
  <si>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</si>
  <si>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</si>
  <si>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</si>
  <si>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</si>
  <si>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</si>
  <si>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</si>
  <si>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</si>
  <si>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</si>
  <si>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</si>
  <si>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</si>
  <si>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</si>
  <si>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</si>
  <si>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</si>
  <si>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</si>
  <si>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</si>
  <si>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</si>
  <si>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</si>
  <si>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</si>
  <si>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</si>
  <si>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</si>
  <si>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</si>
  <si>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</si>
  <si>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</si>
  <si>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</si>
  <si>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</si>
  <si>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</si>
  <si>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</si>
  <si>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</si>
  <si>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</si>
  <si>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</si>
  <si>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</si>
  <si>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</si>
  <si>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</si>
  <si>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</si>
  <si>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</si>
  <si>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</si>
  <si>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</si>
  <si>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</si>
  <si>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</si>
  <si>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</si>
  <si>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</si>
  <si>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</si>
  <si>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</si>
  <si>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</si>
  <si>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</si>
  <si>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</si>
  <si>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</si>
  <si>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</si>
  <si>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</si>
  <si>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</si>
  <si>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</si>
  <si>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</si>
  <si>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</si>
  <si>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</si>
  <si>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</si>
  <si>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</si>
  <si>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</si>
  <si>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</si>
  <si>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</si>
  <si>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</si>
  <si>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</si>
  <si>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</si>
  <si>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</si>
  <si>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</si>
  <si>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</si>
  <si>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</si>
  <si>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</si>
  <si>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</si>
  <si>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</si>
  <si>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</si>
  <si>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</si>
  <si>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</si>
  <si>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</si>
  <si>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</si>
  <si>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</si>
  <si>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</si>
  <si>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</si>
  <si>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</si>
  <si>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</si>
  <si>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</si>
  <si>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</si>
  <si>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</si>
  <si>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</si>
  <si>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</si>
  <si>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</si>
  <si>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</si>
  <si>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</si>
  <si>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</si>
  <si>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</si>
  <si>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</si>
  <si>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</si>
  <si>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</si>
  <si>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</si>
  <si>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</si>
  <si>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</si>
  <si>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</si>
  <si>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</si>
  <si>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</si>
  <si>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</si>
  <si>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</si>
  <si>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</si>
  <si>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</si>
  <si>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</si>
  <si>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</si>
  <si>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</si>
  <si>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</si>
  <si>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</si>
  <si>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</si>
  <si>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</si>
  <si>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</si>
  <si>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</si>
  <si>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</si>
  <si>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</si>
  <si>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</si>
  <si>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</si>
  <si>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</si>
  <si>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</si>
  <si>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</si>
  <si>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</si>
  <si>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</si>
  <si>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</si>
  <si>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</si>
  <si>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</si>
  <si>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</si>
  <si>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</si>
  <si>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</si>
  <si>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</si>
  <si>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</si>
  <si>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</si>
  <si>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</si>
  <si>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</si>
  <si>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</si>
  <si>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</si>
  <si>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</si>
  <si>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</si>
  <si>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</si>
  <si>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</si>
  <si>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</si>
  <si>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</si>
  <si>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</si>
  <si>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</si>
  <si>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</si>
  <si>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</si>
  <si>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</si>
  <si>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</si>
  <si>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</si>
  <si>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</si>
  <si>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</si>
  <si>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</si>
  <si>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</si>
  <si>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</si>
  <si>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</si>
  <si>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</si>
  <si>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</si>
  <si>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</si>
  <si>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</si>
  <si>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</si>
  <si>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</si>
  <si>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</si>
  <si>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</si>
  <si>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</si>
  <si>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</si>
  <si>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</si>
  <si>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</si>
  <si>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</si>
  <si>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</si>
  <si>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</si>
  <si>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</si>
  <si>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</si>
  <si>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</si>
  <si>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</si>
  <si>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</si>
  <si>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</si>
  <si>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</si>
  <si>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</si>
  <si>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</si>
  <si>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</si>
  <si>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</si>
  <si>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</si>
  <si>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</si>
  <si>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</si>
  <si>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</si>
  <si>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</si>
  <si>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</si>
  <si>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</si>
  <si>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</si>
  <si>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</si>
  <si>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</si>
  <si>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</si>
  <si>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</si>
  <si>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</si>
  <si>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</si>
  <si>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</si>
  <si>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</si>
  <si>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</si>
  <si>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</si>
  <si>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</si>
  <si>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</si>
  <si>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</si>
  <si>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</si>
  <si>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</si>
  <si>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</si>
  <si>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</si>
  <si>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</si>
  <si>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</si>
  <si>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</si>
  <si>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</si>
  <si>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</si>
  <si>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</si>
  <si>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</si>
  <si>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</si>
  <si>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</si>
  <si>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</si>
  <si>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</si>
  <si>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</si>
  <si>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</si>
  <si>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</si>
  <si>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</si>
  <si>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</si>
  <si>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</si>
  <si>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</si>
  <si>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</si>
  <si>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</si>
  <si>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</si>
  <si>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</si>
  <si>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</si>
  <si>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</si>
  <si>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</si>
  <si>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</si>
  <si>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</si>
  <si>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</si>
  <si>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</si>
  <si>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</si>
  <si>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</si>
  <si>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</si>
  <si>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</si>
  <si>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</si>
  <si>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</si>
  <si>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</si>
  <si>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</si>
  <si>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</si>
  <si>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</si>
  <si>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</si>
  <si>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</si>
  <si>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</si>
  <si>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</si>
  <si>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</si>
  <si>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</si>
  <si>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</si>
  <si>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</si>
  <si>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</si>
  <si>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</si>
  <si>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</si>
  <si>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</si>
  <si>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</si>
  <si>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</si>
  <si>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</si>
  <si>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</si>
  <si>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</si>
  <si>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</si>
  <si>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</si>
  <si>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</si>
  <si>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</si>
  <si>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</si>
  <si>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</si>
  <si>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</si>
  <si>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</si>
  <si>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</si>
  <si>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</si>
  <si>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</si>
  <si>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</si>
  <si>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</si>
  <si>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</si>
  <si>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</si>
  <si>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</si>
  <si>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</si>
  <si>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</si>
  <si>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</si>
  <si>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</si>
  <si>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</si>
  <si>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</si>
  <si>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</si>
  <si>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</si>
  <si>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</si>
  <si>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</si>
  <si>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</si>
  <si>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</si>
  <si>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</si>
  <si>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</si>
  <si>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</si>
  <si>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</si>
  <si>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</si>
  <si>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</si>
  <si>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</si>
  <si>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</si>
  <si>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</si>
  <si>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</si>
  <si>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</si>
  <si>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</si>
  <si>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</si>
  <si>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</si>
  <si>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</si>
  <si>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</si>
  <si>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</si>
  <si>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</si>
  <si>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</si>
  <si>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</si>
  <si>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</si>
  <si>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</si>
  <si>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</si>
  <si>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</si>
  <si>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</si>
  <si>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</si>
  <si>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</si>
  <si>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</si>
  <si>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</si>
  <si>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</si>
  <si>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</si>
  <si>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</si>
  <si>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</si>
  <si>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</si>
  <si>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</si>
  <si>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</si>
  <si>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</si>
  <si>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</si>
  <si>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</si>
  <si>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</si>
  <si>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</si>
  <si>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</si>
  <si>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</si>
  <si>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</si>
  <si>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</si>
  <si>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</si>
  <si>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</si>
  <si>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</si>
  <si>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</si>
  <si>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</si>
  <si>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</si>
  <si>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</si>
  <si>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</si>
  <si>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</si>
  <si>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</si>
  <si>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</si>
  <si>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</si>
  <si>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</si>
  <si>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</si>
  <si>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</si>
  <si>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</si>
  <si>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</si>
  <si>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</si>
  <si>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</si>
  <si>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</si>
  <si>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</si>
  <si>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</si>
  <si>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</si>
  <si>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</si>
  <si>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</si>
  <si>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</si>
  <si>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</si>
  <si>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</si>
  <si>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</si>
  <si>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</si>
  <si>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</si>
  <si>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</si>
  <si>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</si>
  <si>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</si>
  <si>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</si>
  <si>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</si>
  <si>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</si>
  <si>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</si>
  <si>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</si>
  <si>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</si>
  <si>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</si>
  <si>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</si>
  <si>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</si>
  <si>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</si>
  <si>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</si>
  <si>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</si>
  <si>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</si>
  <si>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</si>
  <si>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</si>
  <si>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</si>
  <si>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</si>
  <si>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</si>
  <si>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</si>
  <si>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</si>
  <si>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</si>
  <si>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</si>
  <si>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</si>
  <si>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</si>
  <si>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</si>
  <si>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</si>
  <si>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</si>
  <si>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</si>
  <si>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</si>
  <si>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</si>
  <si>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</si>
  <si>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</si>
  <si>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</si>
  <si>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</si>
  <si>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</si>
  <si>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</si>
  <si>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</si>
  <si>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</si>
  <si>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</si>
  <si>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</si>
  <si>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</si>
  <si>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</si>
  <si>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</si>
  <si>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</si>
  <si>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</si>
  <si>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</si>
  <si>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</si>
  <si>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</si>
  <si>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</si>
  <si>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</si>
  <si>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</si>
  <si>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</si>
  <si>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</si>
  <si>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</si>
  <si>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</si>
  <si>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</si>
  <si>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</si>
  <si>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</si>
  <si>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</si>
  <si>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</si>
  <si>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</si>
  <si>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</si>
  <si>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</si>
  <si>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</si>
  <si>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</si>
  <si>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</si>
  <si>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</si>
  <si>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</si>
  <si>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</si>
  <si>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</si>
  <si>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</si>
  <si>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</si>
  <si>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</si>
  <si>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</si>
  <si>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</si>
  <si>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</si>
  <si>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</si>
  <si>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</si>
  <si>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</si>
  <si>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</si>
  <si>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</si>
  <si>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</si>
  <si>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</si>
  <si>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</si>
  <si>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</si>
  <si>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</si>
  <si>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</si>
  <si>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</si>
  <si>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</si>
  <si>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</si>
  <si>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</si>
  <si>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</si>
  <si>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</si>
  <si>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</si>
  <si>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</si>
  <si>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</si>
  <si>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</si>
  <si>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</si>
  <si>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</si>
  <si>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</si>
  <si>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</si>
  <si>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</si>
  <si>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</si>
  <si>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</si>
  <si>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</si>
  <si>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</si>
  <si>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</si>
  <si>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</si>
  <si>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</si>
  <si>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</si>
  <si>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</si>
  <si>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</si>
  <si>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</si>
  <si>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</si>
  <si>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</si>
  <si>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</si>
  <si>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</si>
  <si>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</si>
  <si>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</si>
  <si>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</si>
  <si>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</si>
  <si>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</si>
  <si>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</si>
  <si>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</si>
  <si>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</si>
  <si>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</si>
  <si>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</si>
  <si>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</si>
  <si>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</si>
  <si>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</si>
  <si>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</si>
  <si>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</si>
  <si>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</si>
  <si>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</si>
  <si>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</si>
  <si>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</si>
  <si>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</si>
  <si>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</si>
  <si>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</si>
  <si>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</si>
  <si>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</si>
  <si>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</si>
  <si>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</si>
  <si>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</si>
  <si>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</si>
  <si>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</si>
  <si>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</si>
  <si>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</si>
  <si>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</si>
  <si>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</si>
  <si>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</si>
  <si>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</si>
  <si>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</si>
  <si>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</si>
  <si>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</si>
  <si>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</si>
  <si>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</si>
  <si>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</si>
  <si>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</si>
  <si>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</si>
  <si>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</si>
  <si>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</si>
  <si>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</si>
  <si>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</si>
  <si>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</si>
  <si>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</si>
  <si>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</si>
  <si>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</si>
  <si>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</si>
  <si>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</si>
  <si>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</si>
  <si>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</si>
  <si>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</si>
  <si>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</si>
  <si>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</si>
  <si>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</si>
  <si>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</si>
  <si>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</si>
  <si>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</si>
  <si>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</si>
  <si>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</si>
  <si>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</si>
  <si>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</si>
  <si>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</si>
  <si>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</si>
  <si>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</si>
  <si>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</si>
  <si>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</si>
  <si>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</si>
  <si>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</si>
  <si>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</si>
  <si>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</si>
  <si>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</si>
  <si>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</si>
  <si>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</si>
  <si>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</si>
  <si>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</si>
  <si>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</si>
  <si>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</si>
  <si>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</si>
  <si>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</si>
  <si>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</si>
  <si>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</si>
  <si>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</si>
  <si>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</si>
  <si>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</si>
  <si>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</si>
  <si>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</si>
  <si>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</si>
  <si>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</si>
  <si>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</si>
  <si>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</si>
  <si>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</si>
  <si>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</si>
  <si>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</si>
  <si>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</si>
  <si>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</si>
  <si>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</si>
  <si>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</si>
  <si>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</si>
  <si>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</si>
  <si>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</si>
  <si>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</si>
  <si>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</si>
  <si>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</si>
  <si>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</si>
  <si>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</si>
  <si>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</si>
  <si>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</si>
  <si>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</si>
  <si>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</si>
  <si>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</si>
  <si>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</si>
  <si>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</si>
  <si>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</si>
  <si>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</si>
  <si>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</si>
  <si>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</si>
  <si>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</si>
  <si>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</si>
  <si>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</si>
  <si>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</si>
  <si>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</si>
  <si>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</si>
  <si>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</si>
  <si>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</si>
  <si>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</si>
  <si>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</si>
  <si>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</si>
  <si>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</si>
  <si>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</si>
  <si>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</si>
  <si>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</si>
  <si>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</si>
  <si>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</si>
  <si>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</si>
  <si>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</si>
  <si>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</si>
  <si>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</si>
  <si>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</si>
  <si>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</si>
  <si>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</si>
  <si>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</si>
  <si>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</si>
  <si>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</si>
  <si>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</si>
  <si>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</si>
  <si>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</si>
  <si>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</si>
  <si>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</si>
  <si>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</si>
  <si>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</si>
  <si>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</si>
  <si>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</si>
  <si>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</si>
  <si>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</si>
  <si>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</si>
  <si>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</si>
  <si>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</si>
  <si>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</si>
  <si>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</si>
  <si>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</si>
  <si>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</si>
  <si>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</si>
  <si>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</si>
  <si>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</si>
  <si>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</si>
  <si>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</si>
  <si>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</si>
  <si>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</si>
  <si>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</si>
  <si>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</si>
  <si>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</si>
  <si>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</si>
  <si>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</si>
  <si>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</si>
  <si>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</si>
  <si>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</si>
  <si>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</si>
  <si>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</si>
  <si>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</si>
  <si>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</si>
  <si>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</si>
  <si>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</si>
  <si>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</si>
  <si>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</si>
  <si>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</si>
  <si>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</si>
  <si>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</si>
  <si>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</si>
  <si>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</si>
  <si>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</si>
  <si>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</si>
  <si>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</si>
  <si>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</si>
  <si>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</si>
  <si>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</si>
  <si>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</si>
  <si>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</si>
  <si>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</si>
  <si>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</si>
  <si>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</si>
  <si>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</si>
  <si>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</si>
  <si>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</si>
  <si>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</si>
  <si>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</si>
  <si>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</si>
  <si>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</si>
  <si>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</si>
  <si>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</si>
  <si>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</si>
  <si>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</si>
  <si>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</si>
  <si>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</si>
  <si>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</si>
  <si>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</si>
  <si>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</si>
  <si>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</si>
  <si>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</si>
  <si>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</si>
  <si>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</si>
  <si>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</si>
  <si>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</si>
  <si>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</si>
  <si>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</si>
  <si>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</si>
  <si>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</si>
  <si>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</si>
  <si>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</si>
  <si>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</si>
  <si>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</si>
  <si>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</si>
  <si>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</si>
  <si>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</si>
  <si>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</si>
  <si>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</si>
  <si>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</si>
  <si>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</si>
  <si>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</si>
  <si>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</si>
  <si>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</si>
  <si>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</si>
  <si>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</si>
  <si>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</si>
  <si>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</si>
  <si>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</si>
  <si>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</si>
  <si>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</si>
  <si>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</si>
  <si>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</si>
  <si>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</si>
  <si>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</si>
  <si>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</si>
  <si>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</si>
  <si>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</si>
  <si>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</si>
  <si>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</si>
  <si>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</si>
  <si>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</si>
  <si>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</si>
  <si>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</si>
  <si>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</si>
  <si>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</si>
  <si>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</si>
  <si>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</si>
  <si>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</si>
  <si>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</si>
  <si>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</si>
  <si>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</si>
  <si>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</si>
  <si>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</si>
  <si>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</si>
  <si>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</si>
  <si>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</si>
  <si>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</si>
  <si>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</si>
  <si>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</si>
  <si>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</si>
  <si>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</si>
  <si>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</si>
  <si>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</si>
  <si>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</si>
  <si>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</si>
  <si>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</si>
  <si>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</si>
  <si>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</si>
  <si>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</si>
  <si>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</si>
  <si>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</si>
  <si>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</si>
  <si>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</si>
  <si>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</si>
  <si>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</si>
  <si>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</si>
  <si>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</si>
  <si>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</si>
  <si>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</si>
  <si>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</si>
  <si>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</si>
  <si>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</si>
  <si>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</si>
  <si>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</si>
  <si>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</si>
  <si>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</si>
  <si>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</si>
  <si>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</si>
  <si>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</si>
  <si>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</si>
  <si>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</si>
  <si>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</si>
  <si>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</si>
  <si>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</si>
  <si>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</si>
  <si>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</si>
  <si>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</si>
  <si>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</si>
  <si>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</si>
  <si>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</si>
  <si>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</si>
  <si>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</si>
  <si>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</si>
  <si>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</si>
  <si>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</si>
  <si>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</si>
  <si>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</si>
  <si>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</si>
  <si>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</si>
  <si>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</si>
  <si>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</si>
  <si>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</si>
  <si>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</si>
  <si>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</si>
  <si>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</si>
  <si>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</si>
  <si>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</si>
  <si>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</si>
  <si>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</si>
  <si>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</si>
  <si>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</si>
  <si>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</si>
  <si>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</si>
  <si>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</si>
  <si>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</si>
  <si>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</si>
  <si>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</si>
  <si>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</si>
  <si>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</si>
  <si>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</si>
  <si>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</si>
  <si>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</si>
  <si>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</si>
  <si>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</si>
  <si>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</si>
  <si>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</si>
  <si>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</si>
  <si>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</si>
  <si>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</si>
  <si>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</si>
  <si>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</si>
  <si>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</si>
  <si>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</si>
  <si>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</si>
  <si>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</si>
  <si>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</si>
  <si>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</si>
  <si>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</si>
  <si>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</si>
  <si>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</si>
  <si>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</si>
  <si>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</si>
  <si>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</si>
  <si>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</si>
  <si>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</si>
  <si>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</si>
  <si>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</si>
  <si>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</si>
  <si>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</si>
  <si>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</si>
  <si>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</si>
  <si>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</si>
  <si>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</si>
  <si>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</si>
  <si>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</si>
  <si>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</si>
  <si>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</si>
  <si>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</si>
  <si>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</si>
  <si>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</si>
  <si>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</si>
  <si>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</si>
  <si>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</si>
  <si>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</si>
  <si>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</si>
  <si>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</si>
  <si>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</si>
  <si>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</si>
  <si>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</si>
  <si>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</si>
  <si>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</si>
  <si>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</si>
  <si>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</si>
  <si>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</si>
  <si>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</si>
  <si>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</si>
  <si>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</si>
  <si>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</si>
  <si>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</si>
  <si>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</si>
  <si>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</si>
  <si>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</si>
  <si>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</si>
  <si>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</si>
  <si>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</si>
  <si>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</si>
  <si>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</si>
  <si>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</si>
  <si>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</si>
  <si>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</si>
  <si>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</si>
  <si>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</si>
  <si>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</si>
  <si>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</si>
  <si>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</si>
  <si>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</si>
  <si>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</si>
  <si>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</si>
  <si>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</si>
  <si>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</si>
  <si>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</si>
  <si>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</si>
  <si>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</si>
  <si>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</si>
  <si>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</si>
  <si>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</si>
  <si>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</si>
  <si>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</si>
  <si>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</si>
  <si>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</si>
  <si>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</si>
  <si>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</si>
  <si>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</si>
  <si>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</si>
  <si>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</si>
  <si>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</si>
  <si>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</si>
  <si>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</si>
  <si>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</si>
  <si>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</si>
  <si>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</si>
  <si>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</si>
  <si>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</si>
  <si>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</si>
  <si>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</si>
  <si>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</si>
  <si>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</si>
  <si>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</si>
  <si>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</si>
  <si>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</si>
  <si>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</si>
  <si>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</si>
  <si>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</si>
  <si>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</si>
  <si>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</si>
  <si>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</si>
  <si>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</si>
  <si>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</si>
  <si>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</si>
  <si>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</si>
  <si>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</si>
  <si>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</si>
  <si>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</si>
  <si>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</si>
  <si>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</si>
  <si>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</si>
  <si>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</si>
  <si>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</si>
  <si>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</si>
  <si>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</si>
  <si>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</si>
  <si>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</si>
  <si>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</si>
  <si>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</si>
  <si>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</si>
  <si>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</si>
  <si>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</si>
  <si>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</si>
  <si>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</si>
  <si>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</si>
  <si>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</si>
  <si>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</si>
  <si>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</si>
  <si>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</si>
  <si>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</si>
  <si>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</si>
  <si>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</si>
  <si>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</si>
  <si>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</si>
  <si>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</si>
  <si>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</si>
  <si>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</si>
  <si>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</si>
  <si>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</si>
  <si>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</si>
  <si>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</si>
  <si>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</si>
  <si>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</si>
  <si>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</si>
  <si>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</si>
  <si>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</si>
  <si>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</si>
  <si>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</si>
  <si>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</si>
  <si>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</si>
  <si>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</si>
  <si>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</si>
  <si>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</si>
  <si>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</si>
  <si>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</si>
  <si>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</si>
  <si>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</si>
  <si>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</si>
  <si>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</si>
  <si>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</si>
  <si>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</si>
  <si>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</si>
  <si>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</si>
  <si>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</si>
  <si>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</si>
  <si>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</si>
  <si>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</si>
  <si>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</si>
  <si>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</si>
  <si>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</si>
  <si>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</si>
  <si>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</si>
  <si>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</si>
  <si>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</si>
  <si>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</si>
  <si>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</si>
  <si>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</si>
  <si>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</si>
  <si>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</si>
  <si>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</si>
  <si>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</si>
  <si>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</si>
  <si>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</si>
  <si>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</si>
  <si>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</si>
  <si>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</si>
  <si>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</si>
  <si>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</si>
  <si>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</si>
  <si>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</si>
  <si>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</si>
  <si>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</si>
  <si>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</si>
  <si>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</si>
  <si>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</si>
  <si>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</si>
  <si>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</si>
  <si>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</si>
  <si>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</si>
  <si>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</si>
  <si>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</si>
  <si>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</si>
  <si>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</si>
  <si>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</si>
  <si>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</si>
  <si>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</si>
  <si>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</si>
  <si>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</si>
  <si>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</si>
  <si>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</si>
  <si>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</si>
  <si>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</si>
  <si>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</si>
  <si>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</si>
  <si>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</si>
  <si>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</si>
  <si>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</si>
  <si>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</si>
  <si>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</si>
  <si>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</si>
  <si>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</si>
  <si>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</si>
  <si>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</si>
  <si>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</si>
  <si>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</si>
  <si>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</si>
  <si>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</si>
  <si>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</si>
  <si>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</si>
  <si>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</si>
  <si>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</si>
  <si>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</si>
  <si>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</si>
  <si>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</si>
  <si>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</si>
  <si>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</si>
  <si>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</si>
  <si>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</si>
  <si>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</si>
  <si>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</si>
  <si>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</si>
  <si>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</si>
  <si>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</si>
  <si>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</si>
  <si>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</si>
  <si>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</si>
  <si>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</si>
  <si>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</si>
  <si>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</si>
  <si>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</si>
  <si>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</si>
  <si>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</si>
  <si>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</si>
  <si>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</si>
  <si>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</si>
  <si>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</si>
  <si>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</si>
  <si>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</si>
  <si>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</si>
  <si>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</si>
  <si>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</si>
  <si>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</si>
  <si>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</si>
  <si>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</si>
  <si>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</si>
  <si>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</si>
  <si>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</si>
  <si>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</si>
  <si>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</si>
  <si>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</si>
  <si>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</si>
  <si>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</si>
  <si>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</si>
  <si>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</si>
  <si>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</si>
  <si>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</si>
  <si>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</si>
  <si>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</si>
  <si>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</si>
  <si>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</si>
  <si>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</si>
  <si>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</si>
  <si>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</si>
  <si>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</si>
  <si>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</si>
  <si>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</si>
  <si>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</si>
  <si>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</si>
  <si>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</si>
  <si>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</si>
  <si>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</si>
  <si>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</si>
  <si>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</si>
  <si>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</si>
  <si>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</si>
  <si>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</si>
  <si>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</si>
  <si>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</si>
  <si>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</si>
  <si>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</si>
  <si>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</si>
  <si>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</si>
  <si>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</si>
  <si>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</si>
  <si>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</si>
  <si>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</si>
  <si>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</si>
  <si>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</si>
  <si>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</si>
  <si>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</si>
  <si>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</si>
  <si>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</si>
  <si>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</si>
  <si>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</si>
  <si>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</si>
  <si>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</si>
  <si>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</si>
  <si>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</si>
  <si>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</si>
  <si>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</si>
  <si>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</si>
  <si>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</si>
  <si>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</si>
  <si>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</si>
  <si>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</si>
  <si>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</si>
  <si>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</si>
  <si>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</si>
  <si>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</si>
  <si>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</si>
  <si>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</si>
  <si>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</si>
  <si>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</si>
  <si>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</si>
  <si>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</si>
  <si>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</si>
  <si>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</si>
  <si>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</si>
  <si>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</si>
  <si>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</si>
  <si>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</si>
  <si>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</si>
  <si>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</si>
  <si>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</si>
  <si>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</si>
  <si>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</si>
  <si>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</si>
  <si>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</si>
  <si>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</si>
  <si>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</si>
  <si>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</si>
  <si>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</si>
  <si>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</si>
  <si>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</si>
  <si>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</si>
  <si>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</si>
  <si>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</si>
  <si>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</si>
  <si>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</si>
  <si>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</si>
  <si>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</si>
  <si>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</si>
  <si>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</si>
  <si>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</si>
  <si>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</si>
  <si>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</si>
  <si>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</si>
  <si>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</si>
  <si>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</si>
  <si>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</si>
  <si>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</si>
  <si>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</si>
  <si>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</si>
  <si>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</si>
  <si>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</si>
  <si>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</si>
  <si>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</si>
  <si>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</si>
  <si>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</si>
  <si>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</si>
  <si>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</si>
  <si>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</si>
  <si>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</si>
  <si>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</si>
  <si>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</si>
  <si>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</si>
  <si>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</si>
  <si>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</si>
  <si>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</si>
  <si>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</si>
  <si>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</si>
  <si>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</si>
  <si>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</si>
  <si>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</si>
  <si>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</si>
  <si>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</si>
  <si>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</si>
  <si>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</si>
  <si>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</si>
  <si>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</si>
  <si>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</si>
  <si>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</si>
  <si>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</si>
  <si>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</si>
  <si>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</si>
  <si>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</si>
  <si>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</si>
  <si>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</si>
  <si>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</si>
  <si>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</si>
  <si>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</si>
  <si>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</si>
  <si>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</si>
  <si>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</si>
  <si>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</si>
  <si>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</si>
  <si>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</si>
  <si>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</si>
  <si>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</si>
  <si>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</si>
  <si>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</si>
  <si>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</si>
  <si>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</si>
  <si>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</si>
  <si>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</si>
  <si>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</si>
  <si>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</si>
  <si>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</si>
  <si>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</si>
  <si>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</si>
  <si>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</si>
  <si>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</si>
  <si>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</si>
  <si>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</si>
  <si>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</si>
  <si>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</si>
  <si>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</si>
  <si>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</si>
  <si>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</si>
  <si>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</si>
  <si>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</si>
  <si>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</si>
  <si>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</si>
  <si>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</si>
  <si>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</si>
  <si>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</si>
  <si>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</si>
  <si>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</si>
  <si>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</si>
  <si>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</si>
  <si>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</si>
  <si>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</si>
  <si>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</si>
  <si>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</si>
  <si>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</si>
  <si>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</si>
  <si>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</si>
  <si>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</si>
  <si>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</si>
  <si>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</si>
  <si>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</si>
  <si>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</si>
  <si>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</si>
  <si>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</si>
  <si>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</si>
  <si>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</si>
  <si>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</si>
  <si>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</si>
  <si>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</si>
  <si>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</si>
  <si>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</si>
  <si>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</si>
  <si>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</si>
  <si>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</si>
  <si>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</si>
  <si>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</si>
  <si>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</si>
  <si>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</si>
  <si>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</si>
  <si>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</si>
  <si>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</si>
  <si>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</si>
  <si>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</si>
  <si>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</si>
  <si>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</si>
  <si>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</si>
  <si>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</si>
  <si>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</si>
  <si>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</si>
  <si>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</si>
  <si>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</si>
  <si>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</si>
  <si>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</si>
  <si>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</si>
  <si>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</si>
  <si>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</si>
  <si>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</si>
  <si>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</si>
  <si>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</si>
  <si>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</si>
  <si>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</si>
  <si>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</si>
  <si>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</si>
  <si>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</si>
  <si>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</si>
  <si>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</si>
  <si>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</si>
  <si>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</si>
  <si>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</si>
  <si>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</si>
  <si>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</si>
  <si>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</si>
  <si>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</si>
  <si>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</si>
  <si>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</si>
  <si>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</si>
  <si>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</si>
  <si>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</si>
  <si>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</si>
  <si>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</si>
  <si>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</si>
  <si>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</si>
  <si>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</si>
  <si>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</si>
  <si>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</si>
  <si>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</si>
  <si>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</si>
  <si>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</si>
  <si>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</si>
  <si>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</si>
  <si>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</si>
  <si>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</si>
  <si>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</si>
  <si>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</si>
  <si>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</si>
  <si>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</si>
  <si>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</si>
  <si>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</si>
  <si>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</si>
  <si>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</si>
  <si>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</si>
  <si>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</si>
  <si>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</si>
  <si>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</si>
  <si>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</si>
  <si>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</si>
  <si>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</si>
  <si>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</si>
  <si>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</si>
  <si>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</si>
  <si>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</si>
  <si>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</si>
  <si>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</si>
  <si>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</si>
  <si>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</si>
  <si>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</si>
  <si>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</si>
  <si>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</si>
  <si>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</si>
  <si>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</si>
  <si>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</si>
  <si>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</si>
  <si>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</si>
  <si>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</si>
  <si>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</si>
  <si>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</si>
  <si>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</si>
  <si>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</si>
  <si>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</si>
  <si>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</si>
  <si>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</si>
  <si>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</si>
  <si>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</si>
  <si>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</si>
  <si>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</si>
  <si>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</si>
  <si>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</si>
  <si>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</si>
  <si>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</si>
  <si>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</si>
  <si>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</si>
  <si>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</si>
  <si>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</si>
  <si>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</si>
  <si>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</si>
  <si>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</si>
  <si>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</si>
  <si>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</si>
  <si>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</si>
  <si>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</si>
  <si>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</si>
  <si>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</si>
  <si>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</si>
  <si>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</si>
  <si>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</si>
  <si>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</si>
  <si>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</si>
  <si>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</si>
  <si>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</si>
  <si>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</si>
  <si>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</si>
  <si>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</si>
  <si>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</si>
  <si>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</si>
  <si>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</si>
  <si>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</si>
  <si>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</si>
  <si>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</si>
  <si>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</si>
  <si>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</si>
  <si>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</si>
  <si>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</si>
  <si>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</si>
  <si>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</si>
  <si>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</si>
  <si>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</si>
  <si>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</si>
  <si>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</si>
  <si>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</si>
  <si>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</si>
  <si>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</si>
  <si>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</si>
  <si>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</si>
  <si>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</si>
  <si>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</si>
  <si>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</si>
  <si>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</si>
  <si>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</si>
  <si>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</si>
  <si>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</si>
  <si>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</si>
  <si>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</si>
  <si>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</si>
  <si>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</si>
  <si>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</si>
  <si>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</si>
  <si>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</si>
  <si>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</si>
  <si>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</si>
  <si>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</si>
  <si>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</si>
  <si>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</si>
  <si>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</si>
  <si>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</si>
  <si>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</si>
  <si>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</si>
  <si>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</si>
  <si>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</si>
  <si>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</si>
  <si>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</si>
  <si>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</si>
  <si>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</si>
  <si>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</si>
  <si>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</si>
  <si>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</si>
  <si>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</si>
  <si>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</si>
  <si>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</si>
  <si>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</si>
  <si>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</si>
  <si>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</si>
  <si>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</si>
  <si>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</si>
  <si>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</si>
  <si>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</si>
  <si>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</si>
  <si>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</si>
  <si>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</si>
  <si>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</si>
  <si>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</si>
  <si>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</si>
  <si>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</si>
  <si>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</si>
  <si>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</si>
  <si>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</si>
  <si>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</si>
  <si>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</si>
  <si>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</si>
  <si>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</si>
  <si>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</si>
  <si>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</si>
  <si>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</si>
  <si>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</si>
  <si>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</si>
  <si>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</si>
  <si>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</si>
  <si>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</si>
  <si>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</si>
  <si>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</si>
  <si>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</si>
  <si>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</si>
  <si>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</si>
  <si>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</si>
  <si>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</si>
  <si>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</si>
  <si>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</si>
  <si>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</si>
  <si>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</si>
  <si>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</si>
  <si>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</si>
  <si>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</si>
  <si>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</si>
  <si>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</si>
  <si>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</si>
  <si>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</si>
  <si>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</si>
  <si>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</si>
  <si>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</si>
  <si>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</si>
  <si>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</si>
  <si>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</si>
  <si>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</si>
  <si>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</si>
  <si>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</si>
  <si>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</si>
  <si>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</si>
  <si>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</si>
  <si>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</si>
  <si>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</si>
  <si>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</si>
  <si>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</si>
  <si>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</si>
  <si>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</si>
  <si>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</si>
  <si>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</si>
  <si>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</si>
  <si>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</si>
  <si>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</si>
  <si>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</si>
  <si>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</si>
  <si>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</si>
  <si>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</si>
  <si>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</si>
  <si>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</si>
  <si>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</si>
  <si>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</si>
  <si>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</si>
  <si>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</si>
  <si>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</si>
  <si>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</si>
  <si>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</si>
  <si>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</si>
  <si>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</si>
  <si>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</si>
  <si>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</si>
  <si>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</si>
  <si>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</si>
  <si>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</si>
  <si>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</si>
  <si>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</si>
  <si>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</si>
  <si>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</si>
  <si>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</si>
  <si>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</si>
  <si>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</si>
  <si>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</si>
  <si>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</si>
  <si>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</si>
  <si>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</si>
  <si>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</si>
  <si>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</si>
  <si>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</si>
  <si>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</si>
  <si>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</si>
  <si>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</si>
  <si>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</si>
  <si>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</si>
  <si>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</si>
  <si>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</si>
  <si>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</si>
  <si>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</si>
  <si>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</si>
  <si>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</si>
  <si>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</si>
  <si>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</si>
  <si>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</si>
  <si>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</si>
  <si>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</si>
  <si>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</si>
  <si>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</si>
  <si>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</si>
  <si>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</si>
  <si>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</si>
  <si>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</si>
  <si>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</si>
  <si>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</si>
  <si>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</si>
  <si>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</si>
  <si>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</si>
  <si>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</si>
  <si>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</si>
  <si>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</si>
  <si>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</si>
  <si>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</si>
  <si>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</si>
  <si>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</si>
  <si>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</si>
  <si>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</si>
  <si>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</si>
  <si>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</si>
  <si>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</si>
  <si>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</si>
  <si>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</si>
  <si>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</si>
  <si>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</si>
  <si>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</si>
  <si>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</si>
  <si>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</si>
  <si>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</si>
  <si>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</si>
  <si>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</si>
  <si>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</si>
  <si>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</si>
  <si>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</si>
  <si>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</si>
  <si>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</si>
  <si>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</si>
  <si>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</si>
  <si>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</si>
  <si>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</si>
  <si>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</si>
  <si>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</si>
  <si>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</si>
  <si>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</si>
  <si>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</si>
  <si>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</si>
  <si>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</si>
  <si>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</si>
  <si>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</si>
  <si>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</si>
  <si>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</si>
  <si>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</si>
  <si>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</si>
  <si>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</si>
  <si>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</si>
  <si>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</si>
  <si>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</si>
  <si>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</si>
  <si>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</si>
  <si>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</si>
  <si>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</si>
  <si>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</si>
  <si>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</si>
  <si>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</si>
  <si>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</si>
  <si>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</si>
  <si>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</si>
  <si>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</si>
  <si>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</si>
  <si>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</si>
  <si>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</si>
  <si>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</si>
  <si>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</si>
  <si>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</si>
  <si>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</si>
  <si>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</si>
  <si>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</si>
  <si>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</si>
  <si>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</si>
  <si>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</si>
  <si>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</si>
  <si>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</si>
  <si>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</si>
  <si>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</si>
  <si>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</si>
  <si>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</si>
  <si>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</si>
  <si>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</si>
  <si>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</si>
  <si>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</si>
  <si>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</si>
  <si>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</si>
  <si>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</si>
  <si>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</si>
  <si>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</si>
  <si>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</si>
  <si>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</si>
  <si>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</si>
  <si>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</si>
  <si>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</si>
  <si>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</si>
  <si>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</si>
  <si>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</si>
  <si>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</si>
  <si>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</si>
  <si>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</si>
  <si>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</si>
  <si>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</si>
  <si>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</si>
  <si>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</si>
  <si>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</si>
  <si>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</si>
  <si>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</si>
  <si>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</si>
  <si>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</si>
  <si>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</si>
  <si>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</si>
  <si>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</si>
  <si>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</si>
  <si>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</si>
  <si>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</si>
  <si>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</si>
  <si>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</si>
  <si>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</si>
  <si>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</si>
  <si>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</si>
  <si>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</si>
  <si>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</si>
  <si>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</si>
  <si>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</si>
  <si>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</si>
  <si>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</si>
  <si>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</si>
  <si>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</si>
  <si>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</si>
  <si>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</si>
  <si>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</si>
  <si>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</si>
  <si>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</si>
  <si>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</si>
  <si>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</si>
  <si>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</si>
  <si>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</si>
  <si>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</si>
  <si>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</si>
  <si>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</si>
  <si>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</si>
  <si>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</si>
  <si>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</si>
  <si>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</si>
  <si>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</si>
  <si>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</si>
  <si>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</si>
  <si>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</si>
  <si>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</si>
  <si>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</si>
  <si>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</si>
  <si>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</si>
  <si>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</si>
  <si>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</si>
  <si>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</si>
  <si>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</si>
  <si>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</si>
  <si>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</si>
  <si>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</si>
  <si>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</si>
  <si>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</si>
  <si>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</si>
  <si>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</si>
  <si>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</si>
  <si>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</si>
  <si>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</si>
  <si>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</si>
  <si>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</si>
  <si>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</si>
  <si>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</si>
  <si>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</si>
  <si>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</si>
  <si>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</si>
  <si>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</si>
  <si>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</si>
  <si>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</si>
  <si>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</si>
  <si>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</si>
  <si>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</si>
  <si>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</si>
  <si>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</si>
  <si>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</si>
  <si>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</si>
  <si>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</si>
  <si>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</si>
  <si>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</si>
  <si>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</si>
  <si>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</si>
  <si>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</si>
  <si>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</si>
  <si>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</si>
  <si>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</si>
  <si>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</si>
  <si>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</si>
  <si>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</si>
  <si>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</si>
  <si>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</si>
  <si>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</si>
  <si>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</si>
  <si>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</si>
  <si>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</si>
  <si>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</si>
  <si>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</si>
  <si>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</si>
  <si>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</si>
  <si>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</si>
  <si>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</si>
  <si>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</si>
  <si>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</si>
  <si>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</si>
  <si>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</si>
  <si>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</si>
  <si>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</si>
  <si>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</si>
  <si>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</si>
  <si>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</si>
  <si>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</si>
  <si>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</si>
  <si>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</si>
  <si>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</si>
  <si>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</si>
  <si>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</si>
  <si>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</si>
  <si>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</si>
  <si>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</si>
  <si>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</si>
  <si>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</si>
  <si>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</si>
  <si>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</si>
  <si>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</si>
  <si>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</si>
  <si>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</si>
  <si>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</si>
  <si>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</si>
  <si>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</si>
  <si>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</si>
  <si>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</si>
  <si>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</si>
  <si>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</si>
  <si>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</si>
  <si>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</si>
  <si>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</si>
  <si>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</si>
  <si>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</si>
  <si>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</si>
  <si>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</si>
  <si>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</si>
  <si>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</si>
  <si>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</si>
  <si>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</si>
  <si>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</si>
  <si>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</si>
  <si>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</si>
  <si>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</si>
  <si>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</si>
  <si>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</si>
  <si>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</si>
  <si>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</si>
  <si>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</si>
  <si>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</si>
  <si>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</si>
  <si>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</si>
  <si>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</si>
  <si>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</si>
  <si>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</si>
  <si>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</si>
  <si>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</si>
  <si>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</si>
  <si>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</si>
  <si>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</si>
  <si>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</si>
  <si>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</si>
  <si>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</si>
  <si>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</si>
  <si>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</si>
  <si>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</si>
  <si>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</si>
  <si>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</si>
  <si>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</si>
  <si>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</si>
  <si>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</si>
  <si>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</si>
  <si>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</si>
  <si>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</si>
  <si>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</si>
  <si>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</si>
  <si>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</si>
  <si>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</si>
  <si>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</si>
  <si>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</si>
  <si>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</si>
  <si>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</si>
  <si>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</si>
  <si>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</si>
  <si>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</si>
  <si>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</si>
  <si>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</si>
  <si>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</si>
  <si>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</si>
  <si>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</si>
  <si>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</si>
  <si>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</si>
  <si>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</si>
  <si>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</si>
  <si>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</si>
  <si>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</si>
  <si>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</si>
  <si>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</si>
  <si>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</si>
  <si>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</si>
  <si>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</si>
  <si>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</si>
  <si>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</si>
  <si>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</si>
  <si>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</si>
  <si>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</si>
  <si>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</si>
  <si>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</si>
  <si>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</si>
  <si>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</si>
  <si>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</si>
  <si>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</si>
  <si>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</si>
  <si>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</si>
  <si>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</si>
  <si>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</si>
  <si>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</si>
  <si>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</si>
  <si>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</si>
  <si>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</si>
  <si>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</si>
  <si>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</si>
  <si>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</si>
  <si>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</si>
  <si>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</si>
  <si>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</si>
  <si>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</si>
  <si>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</si>
  <si>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</si>
  <si>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</si>
  <si>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</si>
  <si>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</si>
  <si>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</si>
  <si>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</si>
  <si>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</si>
  <si>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</si>
  <si>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</si>
  <si>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</si>
  <si>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</si>
  <si>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</si>
  <si>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</si>
  <si>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</si>
  <si>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</si>
  <si>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</si>
  <si>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</si>
  <si>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</si>
  <si>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</si>
  <si>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</si>
  <si>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</si>
  <si>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</si>
  <si>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</si>
  <si>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</si>
  <si>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</si>
  <si>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</si>
  <si>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</si>
  <si>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</si>
  <si>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</si>
  <si>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</si>
  <si>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</si>
  <si>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</si>
  <si>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</si>
  <si>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</si>
  <si>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</si>
  <si>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</si>
  <si>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</si>
  <si>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</si>
  <si>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</si>
  <si>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</si>
  <si>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</si>
  <si>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</si>
  <si>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</si>
  <si>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</si>
  <si>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</si>
  <si>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</si>
  <si>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</si>
  <si>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</si>
  <si>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</si>
  <si>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</si>
  <si>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</si>
  <si>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</si>
  <si>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</si>
  <si>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</si>
  <si>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</si>
  <si>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</si>
  <si>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</si>
  <si>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</si>
  <si>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</si>
  <si>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</si>
  <si>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</si>
  <si>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</si>
  <si>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</si>
  <si>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</si>
  <si>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</si>
  <si>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</si>
  <si>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</si>
  <si>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</si>
  <si>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</si>
  <si>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</si>
  <si>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</si>
  <si>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</si>
  <si>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</si>
  <si>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</si>
  <si>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</si>
  <si>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</si>
  <si>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</si>
  <si>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</si>
  <si>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</si>
  <si>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</si>
  <si>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</si>
  <si>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</si>
  <si>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</si>
  <si>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</si>
  <si>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</si>
  <si>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</si>
  <si>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</si>
  <si>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</si>
  <si>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</si>
  <si>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</si>
  <si>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</si>
  <si>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</si>
  <si>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</si>
  <si>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</si>
  <si>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</si>
  <si>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</si>
  <si>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</si>
  <si>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</si>
  <si>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</si>
  <si>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</si>
  <si>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</si>
  <si>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</si>
  <si>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</si>
  <si>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</si>
  <si>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</si>
  <si>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</si>
  <si>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</si>
  <si>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</si>
  <si>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</si>
  <si>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</si>
  <si>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</si>
  <si>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</si>
  <si>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</si>
  <si>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</si>
  <si>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</si>
  <si>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</si>
  <si>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</si>
  <si>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</si>
  <si>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</si>
  <si>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</si>
  <si>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</si>
  <si>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</si>
  <si>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</si>
  <si>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</si>
  <si>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</si>
  <si>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</si>
  <si>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</si>
  <si>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</si>
  <si>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</si>
  <si>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</si>
  <si>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</si>
  <si>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</si>
  <si>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</si>
  <si>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</si>
  <si>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</si>
  <si>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</si>
  <si>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</si>
  <si>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</si>
  <si>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</si>
  <si>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</si>
  <si>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</si>
  <si>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</si>
  <si>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</si>
  <si>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</si>
  <si>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</si>
  <si>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</si>
  <si>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</si>
  <si>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</si>
  <si>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</si>
  <si>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</si>
  <si>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</si>
  <si>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</si>
  <si>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</si>
  <si>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</si>
  <si>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</si>
  <si>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</si>
  <si>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</si>
  <si>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</si>
  <si>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</si>
  <si>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</si>
  <si>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</si>
  <si>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</si>
  <si>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</si>
  <si>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</si>
  <si>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</si>
  <si>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</si>
  <si>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</si>
  <si>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</si>
  <si>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</si>
  <si>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</si>
  <si>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</si>
  <si>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</si>
  <si>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</si>
  <si>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</si>
  <si>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</si>
  <si>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</si>
  <si>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</si>
  <si>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</si>
  <si>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</si>
  <si>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</si>
  <si>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</si>
  <si>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</si>
  <si>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</si>
  <si>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</si>
  <si>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</si>
  <si>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</si>
  <si>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</si>
  <si>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</si>
  <si>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</si>
  <si>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</si>
  <si>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</si>
  <si>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</si>
  <si>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</si>
  <si>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</si>
  <si>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</si>
  <si>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</si>
  <si>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</si>
  <si>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</si>
  <si>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</si>
  <si>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</si>
  <si>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</si>
  <si>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</si>
  <si>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</si>
  <si>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</si>
  <si>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</si>
  <si>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</si>
  <si>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</si>
  <si>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</si>
  <si>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</si>
  <si>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</si>
  <si>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</si>
  <si>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</si>
  <si>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</si>
  <si>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</si>
  <si>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</si>
  <si>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</si>
  <si>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</si>
  <si>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</si>
  <si>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</si>
  <si>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</si>
  <si>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</si>
  <si>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</si>
  <si>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</si>
  <si>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</si>
  <si>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</si>
  <si>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</si>
  <si>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</si>
  <si>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</si>
  <si>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</si>
  <si>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</si>
  <si>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</si>
  <si>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</si>
  <si>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</si>
  <si>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</si>
  <si>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</si>
  <si>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</si>
  <si>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</si>
  <si>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</si>
  <si>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</si>
  <si>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</si>
  <si>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</si>
  <si>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</si>
  <si>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</si>
  <si>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</si>
  <si>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</si>
  <si>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</si>
  <si>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</si>
  <si>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</si>
  <si>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</si>
  <si>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</si>
  <si>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</si>
  <si>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</si>
  <si>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</si>
  <si>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</si>
  <si>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</si>
  <si>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</si>
  <si>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</si>
  <si>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</si>
  <si>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</si>
  <si>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</si>
  <si>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</si>
  <si>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</si>
  <si>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</si>
  <si>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</si>
  <si>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</si>
  <si>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</si>
  <si>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</si>
  <si>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</si>
  <si>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</si>
  <si>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</si>
  <si>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</si>
  <si>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</si>
  <si>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</si>
  <si>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</si>
  <si>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</si>
  <si>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</si>
  <si>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</si>
  <si>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</si>
  <si>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</si>
  <si>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</si>
  <si>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</si>
  <si>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</si>
  <si>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</si>
  <si>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</si>
  <si>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</si>
  <si>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</si>
  <si>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</si>
  <si>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</si>
  <si>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</si>
  <si>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</si>
  <si>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</si>
  <si>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</si>
  <si>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</si>
  <si>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</si>
  <si>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</si>
  <si>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</si>
  <si>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</si>
  <si>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</si>
  <si>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</si>
  <si>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</si>
  <si>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</si>
  <si>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</si>
  <si>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</si>
  <si>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</si>
  <si>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</si>
  <si>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</si>
  <si>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</si>
  <si>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</si>
  <si>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</si>
  <si>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</si>
  <si>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</si>
  <si>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</si>
  <si>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</si>
  <si>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</si>
  <si>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</si>
  <si>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</si>
  <si>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</si>
  <si>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</si>
  <si>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</si>
  <si>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</si>
  <si>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</si>
  <si>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</si>
  <si>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</si>
  <si>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</si>
  <si>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</si>
  <si>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</si>
  <si>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</si>
  <si>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</si>
  <si>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</si>
  <si>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</si>
  <si>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</si>
  <si>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</si>
  <si>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</si>
  <si>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</si>
  <si>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</si>
  <si>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</si>
  <si>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</si>
  <si>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</si>
  <si>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</si>
  <si>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</si>
  <si>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</si>
  <si>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</si>
  <si>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</si>
  <si>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</si>
  <si>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</si>
  <si>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</si>
  <si>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</si>
  <si>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</si>
  <si>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</si>
  <si>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</si>
  <si>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</si>
  <si>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</si>
  <si>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</si>
  <si>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</si>
  <si>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</si>
  <si>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</si>
  <si>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</si>
  <si>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</si>
  <si>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</si>
  <si>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</si>
  <si>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</si>
  <si>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</si>
  <si>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</si>
  <si>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</si>
  <si>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</si>
  <si>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</si>
  <si>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</si>
  <si>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</si>
  <si>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</si>
  <si>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</si>
  <si>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</si>
  <si>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</si>
  <si>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</si>
  <si>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</si>
  <si>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</si>
  <si>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</si>
  <si>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</si>
  <si>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</si>
  <si>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</si>
  <si>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</si>
  <si>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</si>
  <si>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</si>
  <si>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</si>
  <si>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</si>
  <si>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</si>
  <si>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</si>
  <si>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</si>
  <si>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</si>
  <si>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</si>
  <si>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</si>
  <si>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</si>
  <si>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</si>
  <si>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</si>
  <si>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</si>
  <si>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</si>
  <si>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</si>
  <si>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</si>
  <si>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</si>
  <si>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</si>
  <si>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</si>
  <si>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</si>
  <si>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</si>
  <si>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</si>
  <si>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</si>
  <si>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</si>
  <si>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</si>
  <si>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</si>
  <si>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</si>
  <si>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</si>
  <si>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</si>
  <si>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</si>
  <si>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</si>
  <si>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</si>
  <si>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</si>
  <si>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</si>
  <si>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</si>
  <si>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</si>
  <si>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</si>
  <si>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</si>
  <si>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</si>
  <si>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</si>
  <si>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</si>
  <si>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</si>
  <si>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</si>
  <si>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</si>
  <si>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</si>
  <si>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</si>
  <si>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</si>
  <si>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</si>
  <si>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</si>
  <si>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</si>
  <si>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</si>
  <si>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</si>
  <si>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</si>
  <si>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</si>
  <si>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</si>
  <si>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</si>
  <si>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</si>
  <si>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</si>
  <si>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</si>
  <si>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</si>
  <si>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</si>
  <si>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</si>
  <si>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</si>
  <si>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</si>
  <si>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</si>
  <si>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</si>
  <si>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</si>
  <si>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</si>
  <si>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</si>
  <si>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</si>
  <si>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</si>
  <si>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</si>
  <si>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</si>
  <si>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</si>
  <si>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</si>
  <si>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</si>
  <si>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</si>
  <si>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</si>
  <si>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</si>
  <si>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</si>
  <si>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</si>
  <si>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</si>
  <si>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</si>
  <si>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</si>
  <si>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</si>
  <si>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</si>
  <si>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</si>
  <si>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</si>
  <si>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</si>
  <si>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</si>
  <si>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</si>
  <si>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</si>
  <si>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</si>
  <si>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</si>
  <si>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</si>
  <si>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</si>
  <si>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</si>
  <si>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</si>
  <si>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</si>
  <si>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</si>
  <si>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</si>
  <si>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</si>
  <si>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</si>
  <si>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</si>
  <si>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</si>
  <si>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</si>
  <si>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</si>
  <si>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</si>
  <si>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</si>
  <si>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</si>
  <si>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</si>
  <si>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</si>
  <si>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</si>
  <si>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</si>
  <si>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</si>
  <si>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</si>
  <si>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</si>
  <si>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</si>
  <si>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</si>
  <si>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</si>
  <si>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</si>
  <si>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</si>
  <si>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</si>
  <si>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</si>
  <si>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</si>
  <si>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</si>
  <si>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</si>
  <si>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</si>
  <si>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</si>
  <si>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</si>
  <si>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</si>
  <si>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</si>
  <si>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</si>
  <si>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</si>
  <si>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</si>
  <si>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</si>
  <si>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</si>
  <si>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</si>
  <si>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</si>
  <si>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</si>
  <si>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</si>
  <si>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</si>
  <si>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</si>
  <si>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</si>
  <si>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</si>
  <si>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</si>
  <si>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</si>
  <si>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</si>
  <si>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</si>
  <si>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</si>
  <si>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</si>
  <si>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</si>
  <si>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</si>
  <si>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</si>
  <si>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</si>
  <si>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</si>
  <si>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</si>
  <si>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</si>
  <si>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</si>
  <si>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</si>
  <si>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</si>
  <si>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</si>
  <si>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</si>
  <si>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</si>
  <si>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</si>
  <si>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</si>
  <si>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</si>
  <si>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</si>
  <si>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</si>
  <si>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</si>
  <si>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</si>
  <si>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</si>
  <si>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</si>
  <si>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</si>
  <si>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</si>
  <si>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</si>
  <si>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</si>
  <si>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</si>
  <si>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</si>
  <si>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</si>
  <si>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</si>
  <si>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</si>
  <si>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</si>
  <si>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</si>
  <si>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</si>
  <si>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</si>
  <si>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</si>
  <si>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</si>
  <si>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</si>
  <si>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</si>
  <si>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</si>
  <si>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</si>
  <si>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</si>
  <si>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</si>
  <si>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</si>
  <si>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</si>
  <si>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</si>
  <si>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</si>
  <si>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</si>
  <si>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</si>
  <si>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</si>
  <si>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</si>
  <si>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</si>
  <si>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</si>
  <si>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</si>
  <si>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</si>
  <si>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</si>
  <si>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</si>
  <si>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</si>
  <si>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</si>
  <si>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</si>
  <si>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</si>
  <si>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</si>
  <si>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</si>
  <si>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</si>
  <si>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</si>
  <si>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</si>
  <si>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</si>
  <si>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</si>
  <si>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</si>
  <si>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</si>
  <si>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</si>
  <si>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</si>
  <si>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</si>
  <si>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</si>
  <si>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</si>
  <si>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</si>
  <si>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</si>
  <si>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</si>
  <si>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</si>
  <si>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</si>
  <si>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</si>
  <si>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</si>
  <si>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</si>
  <si>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</si>
  <si>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</si>
  <si>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</si>
  <si>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</si>
  <si>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</si>
  <si>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</si>
  <si>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</si>
  <si>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</si>
  <si>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</si>
  <si>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</si>
  <si>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</si>
  <si>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</si>
  <si>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</si>
  <si>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</si>
  <si>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</si>
  <si>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</si>
  <si>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</si>
  <si>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</si>
  <si>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</si>
  <si>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</si>
  <si>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</si>
  <si>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</si>
  <si>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</si>
  <si>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</si>
  <si>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</si>
  <si>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</si>
  <si>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</si>
  <si>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</si>
  <si>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</si>
  <si>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</si>
  <si>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</si>
  <si>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</si>
  <si>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</si>
  <si>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</si>
  <si>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</si>
  <si>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</si>
  <si>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</si>
  <si>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</si>
  <si>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</si>
  <si>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</si>
  <si>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</si>
  <si>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</si>
  <si>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</si>
  <si>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</si>
  <si>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</si>
  <si>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</si>
  <si>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</si>
  <si>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launched_at_date</t>
  </si>
  <si>
    <t>YEAR</t>
  </si>
  <si>
    <t>Parent_category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</si>
  <si>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</si>
  <si>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</si>
  <si>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</si>
  <si>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</si>
  <si>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</si>
  <si>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</si>
  <si>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</si>
  <si>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</si>
  <si>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</si>
  <si>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</si>
  <si>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</si>
  <si>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</si>
  <si>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</si>
  <si>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</si>
  <si>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</si>
  <si>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</si>
  <si>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</si>
  <si>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Date_Created_Conversion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</si>
  <si>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</si>
  <si>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</si>
  <si>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</si>
  <si>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</si>
  <si>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</si>
  <si>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</si>
  <si>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</si>
  <si>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</si>
  <si>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</si>
  <si>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</si>
  <si>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</si>
  <si>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</si>
  <si>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</si>
  <si>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</si>
  <si>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</si>
  <si>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</si>
  <si>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</si>
  <si>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1000 to 4999</t>
  </si>
  <si>
    <t>35000 to 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</si>
</sst>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3" fillId="0" borderId="0" xfId="1" applyFont="1"/>
    <xf numFmtId="14" fontId="0" fillId="0" borderId="0" xfId="0" applyNumberFormat="1" applyFill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2" applyNumberFormat="1" applyFon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0" fillId="0" borderId="0" xfId="1" applyFont="1"/>
    <xf numFmtId="9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layout>
        <c:manualLayout>
          <c:xMode val="edge"/>
          <c:yMode val="edge"/>
          <c:x val="0.24668119099491648"/>
          <c:y val="6.52298940720059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C-4DCB-8DE5-A6EF711609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C-4DCB-8DE5-A6EF711609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C-4DCB-8DE5-A6EF71160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645424"/>
        <c:axId val="397652080"/>
      </c:lineChart>
      <c:catAx>
        <c:axId val="39764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52080"/>
        <c:crosses val="autoZero"/>
        <c:auto val="1"/>
        <c:lblAlgn val="ctr"/>
        <c:lblOffset val="100"/>
        <c:noMultiLvlLbl val="0"/>
      </c:catAx>
      <c:valAx>
        <c:axId val="397652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A-41F1-AD87-537694F104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A-41F1-AD87-537694F104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A-41F1-AD87-537694F10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656240"/>
        <c:axId val="397636688"/>
      </c:lineChart>
      <c:catAx>
        <c:axId val="39765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36688"/>
        <c:crosses val="autoZero"/>
        <c:auto val="1"/>
        <c:lblAlgn val="ctr"/>
        <c:lblOffset val="100"/>
        <c:noMultiLvlLbl val="0"/>
      </c:catAx>
      <c:valAx>
        <c:axId val="3976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5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3</xdr:row>
      <xdr:rowOff>0</xdr:rowOff>
    </xdr:from>
    <xdr:to>
      <xdr:col>20</xdr:col>
      <xdr:colOff>561975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880AE-E0DF-4716-A932-34F8F37E1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899948</xdr:colOff>
      <xdr:row>14</xdr:row>
      <xdr:rowOff>98534</xdr:rowOff>
    </xdr:from>
    <xdr:to>
      <xdr:col>15</xdr:col>
      <xdr:colOff>374431</xdr:colOff>
      <xdr:row>35</xdr:row>
      <xdr:rowOff>85397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F4A8A-0A1C-4846-91E2-99BFD371E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uez, Arturo" refreshedDate="44552.536829282406" createdVersion="7" refreshedVersion="7" minRefreshableVersion="3" recordCount="4114" xr:uid="{6193E073-7297-4D2C-BD92-1E8EEDB50D8B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8-10T19:26:00" maxDate="2017-05-03T19:12:00"/>
    </cacheField>
    <cacheField name="launched_at_dat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_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x v="0"/>
    <x v="0"/>
    <b v="1"/>
    <n v="26457"/>
    <b v="1"/>
    <s v="technology/hardware"/>
    <x v="0"/>
    <s v="hardware"/>
    <n v="78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x v="1"/>
    <x v="1"/>
    <b v="0"/>
    <n v="775"/>
    <b v="0"/>
    <s v="technology/wearables"/>
    <x v="0"/>
    <s v="wearables"/>
    <n v="215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x v="2"/>
    <x v="0"/>
    <b v="1"/>
    <n v="3863"/>
    <b v="1"/>
    <s v="technology/hardware"/>
    <x v="0"/>
    <s v="hardware"/>
    <n v="26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x v="3"/>
    <x v="2"/>
    <b v="0"/>
    <n v="8359"/>
    <b v="1"/>
    <s v="technology/hardware"/>
    <x v="0"/>
    <s v="hardware"/>
    <n v="54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x v="4"/>
    <x v="3"/>
    <b v="1"/>
    <n v="4245"/>
    <b v="1"/>
    <s v="technology/hardware"/>
    <x v="0"/>
    <s v="hardware"/>
    <n v="8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x v="5"/>
    <x v="3"/>
    <b v="1"/>
    <n v="4562"/>
    <b v="1"/>
    <s v="technology/hardware"/>
    <x v="0"/>
    <s v="hardware"/>
    <n v="49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x v="6"/>
    <x v="0"/>
    <b v="1"/>
    <n v="20242"/>
    <b v="1"/>
    <s v="publishing/radio &amp; podcasts"/>
    <x v="1"/>
    <s v="radio &amp; podcasts"/>
    <n v="11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x v="7"/>
    <x v="4"/>
    <b v="1"/>
    <n v="388"/>
    <b v="1"/>
    <s v="technology/hardware"/>
    <x v="0"/>
    <s v="hardware"/>
    <n v="10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x v="8"/>
    <x v="3"/>
    <b v="1"/>
    <n v="2051"/>
    <b v="1"/>
    <s v="technology/hardware"/>
    <x v="0"/>
    <s v="hardware"/>
    <n v="2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x v="9"/>
    <x v="0"/>
    <b v="0"/>
    <n v="5812"/>
    <b v="1"/>
    <s v="technology/hardware"/>
    <x v="0"/>
    <s v="hardware"/>
    <n v="19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x v="10"/>
    <x v="3"/>
    <b v="1"/>
    <n v="555"/>
    <b v="1"/>
    <s v="photography/photobooks"/>
    <x v="2"/>
    <s v="photobooks"/>
    <n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x v="11"/>
    <x v="3"/>
    <b v="1"/>
    <n v="971"/>
    <b v="1"/>
    <s v="technology/hardware"/>
    <x v="0"/>
    <s v="hardware"/>
    <n v="8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x v="12"/>
    <x v="3"/>
    <b v="0"/>
    <n v="1530"/>
    <b v="1"/>
    <s v="technology/hardware"/>
    <x v="0"/>
    <s v="hardware"/>
    <n v="31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x v="13"/>
    <x v="3"/>
    <b v="1"/>
    <n v="415"/>
    <b v="1"/>
    <s v="technology/hardware"/>
    <x v="0"/>
    <s v="hardware"/>
    <n v="6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x v="14"/>
    <x v="5"/>
    <b v="1"/>
    <n v="680"/>
    <b v="1"/>
    <s v="technology/hardware"/>
    <x v="0"/>
    <s v="hardware"/>
    <n v="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x v="15"/>
    <x v="3"/>
    <b v="1"/>
    <n v="1501"/>
    <b v="0"/>
    <s v="technology/space exploration"/>
    <x v="0"/>
    <s v="space exploration"/>
    <n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x v="16"/>
    <x v="2"/>
    <b v="1"/>
    <n v="4883"/>
    <b v="1"/>
    <s v="technology/hardware"/>
    <x v="0"/>
    <s v="hardware"/>
    <n v="1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x v="17"/>
    <x v="2"/>
    <b v="1"/>
    <n v="1789"/>
    <b v="1"/>
    <s v="technology/hardware"/>
    <x v="0"/>
    <s v="hardware"/>
    <n v="7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x v="18"/>
    <x v="1"/>
    <b v="1"/>
    <n v="3663"/>
    <b v="1"/>
    <s v="technology/space exploration"/>
    <x v="0"/>
    <s v="space exploration"/>
    <n v="279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x v="19"/>
    <x v="5"/>
    <b v="1"/>
    <n v="508"/>
    <b v="1"/>
    <s v="technology/hardware"/>
    <x v="0"/>
    <s v="hardware"/>
    <n v="38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x v="20"/>
    <x v="5"/>
    <b v="0"/>
    <n v="2174"/>
    <b v="1"/>
    <s v="technology/wearables"/>
    <x v="0"/>
    <s v="wearables"/>
    <n v="146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x v="21"/>
    <x v="5"/>
    <b v="0"/>
    <n v="4330"/>
    <b v="1"/>
    <s v="games/tabletop games"/>
    <x v="3"/>
    <s v="tabletop games"/>
    <n v="95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x v="22"/>
    <x v="3"/>
    <b v="0"/>
    <n v="571"/>
    <b v="1"/>
    <s v="games/tabletop games"/>
    <x v="3"/>
    <s v="tabletop games"/>
    <n v="97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x v="23"/>
    <x v="3"/>
    <b v="1"/>
    <n v="1281"/>
    <b v="1"/>
    <s v="technology/hardware"/>
    <x v="0"/>
    <s v="hardware"/>
    <n v="26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x v="24"/>
    <x v="5"/>
    <b v="1"/>
    <n v="813"/>
    <b v="1"/>
    <s v="technology/hardware"/>
    <x v="0"/>
    <s v="hardware"/>
    <n v="1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x v="25"/>
    <x v="5"/>
    <b v="1"/>
    <n v="1637"/>
    <b v="1"/>
    <s v="technology/hardware"/>
    <x v="0"/>
    <s v="hardware"/>
    <n v="38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x v="26"/>
    <x v="2"/>
    <b v="1"/>
    <n v="1513"/>
    <b v="1"/>
    <s v="technology/hardware"/>
    <x v="0"/>
    <s v="hardware"/>
    <n v="20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x v="27"/>
    <x v="1"/>
    <b v="0"/>
    <n v="70"/>
    <b v="0"/>
    <s v="technology/gadgets"/>
    <x v="0"/>
    <s v="gadgets"/>
    <n v="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x v="28"/>
    <x v="5"/>
    <b v="1"/>
    <n v="3562"/>
    <b v="1"/>
    <s v="games/tabletop games"/>
    <x v="3"/>
    <s v="tabletop games"/>
    <n v="1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x v="29"/>
    <x v="5"/>
    <b v="1"/>
    <n v="821"/>
    <b v="1"/>
    <s v="technology/hardware"/>
    <x v="0"/>
    <s v="hardware"/>
    <n v="4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x v="30"/>
    <x v="2"/>
    <b v="0"/>
    <n v="1204"/>
    <b v="1"/>
    <s v="games/tabletop games"/>
    <x v="3"/>
    <s v="tabletop games"/>
    <n v="9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x v="31"/>
    <x v="3"/>
    <b v="1"/>
    <n v="1780"/>
    <b v="1"/>
    <s v="technology/hardware"/>
    <x v="0"/>
    <s v="hardware"/>
    <n v="48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x v="32"/>
    <x v="2"/>
    <b v="1"/>
    <n v="3355"/>
    <b v="1"/>
    <s v="food/small batch"/>
    <x v="4"/>
    <s v="small batch"/>
    <n v="5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x v="33"/>
    <x v="1"/>
    <b v="0"/>
    <n v="1670"/>
    <b v="1"/>
    <s v="games/tabletop games"/>
    <x v="3"/>
    <s v="tabletop games"/>
    <n v="72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x v="34"/>
    <x v="3"/>
    <b v="1"/>
    <n v="1945"/>
    <b v="1"/>
    <s v="technology/hardware"/>
    <x v="0"/>
    <s v="hardware"/>
    <n v="3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x v="35"/>
    <x v="3"/>
    <b v="0"/>
    <n v="541"/>
    <b v="1"/>
    <s v="technology/hardware"/>
    <x v="0"/>
    <s v="hardware"/>
    <n v="3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x v="36"/>
    <x v="5"/>
    <b v="1"/>
    <n v="365"/>
    <b v="1"/>
    <s v="technology/hardware"/>
    <x v="0"/>
    <s v="hardware"/>
    <n v="29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x v="37"/>
    <x v="0"/>
    <b v="0"/>
    <n v="1062"/>
    <b v="1"/>
    <s v="film &amp; video/documentary"/>
    <x v="5"/>
    <s v="documentary"/>
    <n v="1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x v="38"/>
    <x v="3"/>
    <b v="1"/>
    <n v="2478"/>
    <b v="1"/>
    <s v="technology/hardware"/>
    <x v="0"/>
    <s v="hardware"/>
    <n v="170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x v="39"/>
    <x v="3"/>
    <b v="1"/>
    <n v="379"/>
    <b v="1"/>
    <s v="technology/hardware"/>
    <x v="0"/>
    <s v="hardware"/>
    <n v="1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x v="40"/>
    <x v="2"/>
    <b v="1"/>
    <n v="1095"/>
    <b v="1"/>
    <s v="theater/spaces"/>
    <x v="6"/>
    <s v="spaces"/>
    <n v="1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x v="41"/>
    <x v="1"/>
    <b v="1"/>
    <n v="1151"/>
    <b v="1"/>
    <s v="film &amp; video/documentary"/>
    <x v="5"/>
    <s v="documentary"/>
    <n v="1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x v="42"/>
    <x v="5"/>
    <b v="1"/>
    <n v="644"/>
    <b v="1"/>
    <s v="technology/hardware"/>
    <x v="0"/>
    <s v="hardware"/>
    <n v="21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x v="43"/>
    <x v="0"/>
    <b v="0"/>
    <n v="8200"/>
    <b v="1"/>
    <s v="technology/hardware"/>
    <x v="0"/>
    <s v="hardware"/>
    <n v="16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x v="44"/>
    <x v="4"/>
    <b v="1"/>
    <n v="290"/>
    <b v="1"/>
    <s v="technology/hardware"/>
    <x v="0"/>
    <s v="hardware"/>
    <n v="3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x v="45"/>
    <x v="5"/>
    <b v="1"/>
    <n v="353"/>
    <b v="1"/>
    <s v="technology/hardware"/>
    <x v="0"/>
    <s v="hardware"/>
    <n v="16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x v="46"/>
    <x v="5"/>
    <b v="1"/>
    <n v="729"/>
    <b v="1"/>
    <s v="technology/hardware"/>
    <x v="0"/>
    <s v="hardware"/>
    <n v="2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x v="47"/>
    <x v="5"/>
    <b v="1"/>
    <n v="1420"/>
    <b v="1"/>
    <s v="theater/spaces"/>
    <x v="6"/>
    <s v="spaces"/>
    <n v="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x v="48"/>
    <x v="5"/>
    <b v="0"/>
    <n v="470"/>
    <b v="1"/>
    <s v="technology/hardware"/>
    <x v="0"/>
    <s v="hardware"/>
    <n v="1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x v="49"/>
    <x v="3"/>
    <b v="1"/>
    <n v="398"/>
    <b v="1"/>
    <s v="technology/hardware"/>
    <x v="0"/>
    <s v="hardware"/>
    <n v="3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x v="50"/>
    <x v="3"/>
    <b v="0"/>
    <n v="1293"/>
    <b v="0"/>
    <s v="film &amp; video/drama"/>
    <x v="5"/>
    <s v="drama"/>
    <n v="5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x v="51"/>
    <x v="5"/>
    <b v="0"/>
    <n v="161"/>
    <b v="0"/>
    <s v="technology/wearables"/>
    <x v="0"/>
    <s v="wearables"/>
    <n v="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x v="52"/>
    <x v="1"/>
    <b v="1"/>
    <n v="1596"/>
    <b v="1"/>
    <s v="film &amp; video/documentary"/>
    <x v="5"/>
    <s v="documentary"/>
    <n v="14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x v="53"/>
    <x v="3"/>
    <b v="1"/>
    <n v="510"/>
    <b v="1"/>
    <s v="technology/hardware"/>
    <x v="0"/>
    <s v="hardware"/>
    <n v="28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x v="54"/>
    <x v="2"/>
    <b v="1"/>
    <n v="2436"/>
    <b v="1"/>
    <s v="film &amp; video/documentary"/>
    <x v="5"/>
    <s v="documentary"/>
    <n v="1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x v="55"/>
    <x v="4"/>
    <b v="1"/>
    <n v="2602"/>
    <b v="1"/>
    <s v="publishing/radio &amp; podcasts"/>
    <x v="1"/>
    <s v="radio &amp; podcasts"/>
    <n v="45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x v="56"/>
    <x v="0"/>
    <b v="0"/>
    <n v="2525"/>
    <b v="1"/>
    <s v="games/tabletop games"/>
    <x v="3"/>
    <s v="tabletop games"/>
    <n v="136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x v="57"/>
    <x v="3"/>
    <b v="0"/>
    <n v="3238"/>
    <b v="1"/>
    <s v="games/tabletop games"/>
    <x v="3"/>
    <s v="tabletop games"/>
    <n v="10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x v="58"/>
    <x v="0"/>
    <b v="0"/>
    <n v="1373"/>
    <b v="1"/>
    <s v="technology/hardware"/>
    <x v="0"/>
    <s v="hardware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x v="59"/>
    <x v="3"/>
    <b v="1"/>
    <n v="325"/>
    <b v="1"/>
    <s v="technology/hardware"/>
    <x v="0"/>
    <s v="hardware"/>
    <n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x v="60"/>
    <x v="2"/>
    <b v="1"/>
    <n v="303"/>
    <b v="1"/>
    <s v="technology/hardware"/>
    <x v="0"/>
    <s v="hardware"/>
    <n v="24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x v="61"/>
    <x v="2"/>
    <b v="0"/>
    <n v="1510"/>
    <b v="1"/>
    <s v="film &amp; video/documentary"/>
    <x v="5"/>
    <s v="documentary"/>
    <n v="18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x v="62"/>
    <x v="5"/>
    <b v="1"/>
    <n v="539"/>
    <b v="1"/>
    <s v="technology/hardware"/>
    <x v="0"/>
    <s v="hardware"/>
    <n v="1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x v="63"/>
    <x v="2"/>
    <b v="1"/>
    <n v="354"/>
    <b v="1"/>
    <s v="technology/hardware"/>
    <x v="0"/>
    <s v="hardware"/>
    <n v="2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x v="64"/>
    <x v="2"/>
    <b v="1"/>
    <n v="2139"/>
    <b v="1"/>
    <s v="film &amp; video/documentary"/>
    <x v="5"/>
    <s v="documentary"/>
    <n v="15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x v="65"/>
    <x v="3"/>
    <b v="1"/>
    <n v="1887"/>
    <b v="1"/>
    <s v="technology/hardware"/>
    <x v="0"/>
    <s v="hardware"/>
    <n v="5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x v="66"/>
    <x v="3"/>
    <b v="0"/>
    <n v="336"/>
    <b v="0"/>
    <s v="technology/wearables"/>
    <x v="0"/>
    <s v="wearables"/>
    <n v="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x v="67"/>
    <x v="3"/>
    <b v="0"/>
    <n v="203"/>
    <b v="1"/>
    <s v="technology/hardware"/>
    <x v="0"/>
    <s v="hardware"/>
    <n v="11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x v="68"/>
    <x v="5"/>
    <b v="1"/>
    <n v="555"/>
    <b v="1"/>
    <s v="film &amp; video/documentary"/>
    <x v="5"/>
    <s v="documentary"/>
    <n v="1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1-01T03:59:00"/>
    <x v="69"/>
    <x v="3"/>
    <b v="0"/>
    <n v="1260"/>
    <b v="1"/>
    <s v="theater/spaces"/>
    <x v="6"/>
    <s v="spaces"/>
    <n v="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x v="70"/>
    <x v="4"/>
    <b v="1"/>
    <n v="1633"/>
    <b v="1"/>
    <s v="technology/hardware"/>
    <x v="0"/>
    <s v="hardware"/>
    <n v="11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x v="71"/>
    <x v="4"/>
    <b v="0"/>
    <n v="3468"/>
    <b v="1"/>
    <s v="technology/space exploration"/>
    <x v="0"/>
    <s v="space exploration"/>
    <n v="13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x v="72"/>
    <x v="1"/>
    <b v="1"/>
    <n v="1375"/>
    <b v="1"/>
    <s v="technology/hardware"/>
    <x v="0"/>
    <s v="hardware"/>
    <n v="2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x v="73"/>
    <x v="3"/>
    <b v="1"/>
    <n v="1762"/>
    <b v="1"/>
    <s v="technology/space exploration"/>
    <x v="0"/>
    <s v="space exploration"/>
    <n v="1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x v="74"/>
    <x v="0"/>
    <b v="0"/>
    <n v="890"/>
    <b v="0"/>
    <s v="technology/wearables"/>
    <x v="0"/>
    <s v="wearables"/>
    <n v="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x v="75"/>
    <x v="4"/>
    <b v="1"/>
    <n v="676"/>
    <b v="1"/>
    <s v="technology/space exploration"/>
    <x v="0"/>
    <s v="space exploration"/>
    <n v="3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x v="76"/>
    <x v="3"/>
    <b v="1"/>
    <n v="834"/>
    <b v="1"/>
    <s v="technology/hardware"/>
    <x v="0"/>
    <s v="hardware"/>
    <n v="2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x v="77"/>
    <x v="5"/>
    <b v="0"/>
    <n v="1107"/>
    <b v="1"/>
    <s v="technology/wearables"/>
    <x v="0"/>
    <s v="wearables"/>
    <n v="14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x v="78"/>
    <x v="2"/>
    <b v="0"/>
    <n v="1980"/>
    <b v="1"/>
    <s v="games/tabletop games"/>
    <x v="3"/>
    <s v="tabletop games"/>
    <n v="2647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x v="79"/>
    <x v="3"/>
    <b v="0"/>
    <n v="404"/>
    <b v="1"/>
    <s v="technology/hardware"/>
    <x v="0"/>
    <s v="hardware"/>
    <n v="10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x v="80"/>
    <x v="2"/>
    <b v="1"/>
    <n v="2165"/>
    <b v="1"/>
    <s v="food/small batch"/>
    <x v="4"/>
    <s v="small batch"/>
    <n v="5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x v="81"/>
    <x v="5"/>
    <b v="0"/>
    <n v="443"/>
    <b v="1"/>
    <s v="technology/hardware"/>
    <x v="0"/>
    <s v="hardware"/>
    <n v="1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x v="82"/>
    <x v="5"/>
    <b v="0"/>
    <n v="100"/>
    <b v="1"/>
    <s v="theater/plays"/>
    <x v="6"/>
    <s v="plays"/>
    <n v="1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x v="83"/>
    <x v="0"/>
    <b v="1"/>
    <n v="1356"/>
    <b v="1"/>
    <s v="technology/hardware"/>
    <x v="0"/>
    <s v="hardware"/>
    <n v="143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x v="84"/>
    <x v="2"/>
    <b v="0"/>
    <n v="558"/>
    <b v="1"/>
    <s v="theater/plays"/>
    <x v="6"/>
    <s v="plays"/>
    <n v="1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x v="85"/>
    <x v="5"/>
    <b v="1"/>
    <n v="942"/>
    <b v="1"/>
    <s v="film &amp; video/documentary"/>
    <x v="5"/>
    <s v="documentary"/>
    <n v="13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x v="86"/>
    <x v="3"/>
    <b v="0"/>
    <n v="123"/>
    <b v="0"/>
    <s v="technology/wearables"/>
    <x v="0"/>
    <s v="wearables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x v="87"/>
    <x v="6"/>
    <b v="1"/>
    <n v="1876"/>
    <b v="1"/>
    <s v="technology/hardware"/>
    <x v="0"/>
    <s v="hardware"/>
    <n v="2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x v="88"/>
    <x v="3"/>
    <b v="1"/>
    <n v="1737"/>
    <b v="1"/>
    <s v="technology/hardware"/>
    <x v="0"/>
    <s v="hardware"/>
    <n v="3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x v="89"/>
    <x v="5"/>
    <b v="1"/>
    <n v="1251"/>
    <b v="1"/>
    <s v="technology/space exploration"/>
    <x v="0"/>
    <s v="space exploration"/>
    <n v="14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x v="90"/>
    <x v="0"/>
    <b v="0"/>
    <n v="623"/>
    <b v="1"/>
    <s v="games/tabletop games"/>
    <x v="3"/>
    <s v="tabletop games"/>
    <n v="185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x v="91"/>
    <x v="2"/>
    <b v="1"/>
    <n v="1088"/>
    <b v="1"/>
    <s v="theater/spaces"/>
    <x v="6"/>
    <s v="spaces"/>
    <n v="15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x v="92"/>
    <x v="0"/>
    <b v="1"/>
    <n v="479"/>
    <b v="1"/>
    <s v="technology/hardware"/>
    <x v="0"/>
    <s v="hardware"/>
    <n v="92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x v="93"/>
    <x v="5"/>
    <b v="1"/>
    <n v="885"/>
    <b v="1"/>
    <s v="photography/photobooks"/>
    <x v="2"/>
    <s v="photobooks"/>
    <n v="1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x v="94"/>
    <x v="4"/>
    <b v="1"/>
    <n v="146"/>
    <b v="1"/>
    <s v="film &amp; video/documentary"/>
    <x v="5"/>
    <s v="documentary"/>
    <n v="1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x v="95"/>
    <x v="3"/>
    <b v="0"/>
    <n v="348"/>
    <b v="0"/>
    <s v="theater/spaces"/>
    <x v="6"/>
    <s v="spaces"/>
    <n v="6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x v="96"/>
    <x v="2"/>
    <b v="0"/>
    <n v="224"/>
    <b v="0"/>
    <s v="technology/wearables"/>
    <x v="0"/>
    <s v="wearables"/>
    <n v="8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x v="97"/>
    <x v="2"/>
    <b v="1"/>
    <n v="33"/>
    <b v="1"/>
    <s v="technology/hardware"/>
    <x v="0"/>
    <s v="hardware"/>
    <n v="1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x v="98"/>
    <x v="5"/>
    <b v="0"/>
    <n v="562"/>
    <b v="1"/>
    <s v="film &amp; video/documentary"/>
    <x v="5"/>
    <s v="documentary"/>
    <n v="2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x v="99"/>
    <x v="3"/>
    <b v="0"/>
    <n v="100"/>
    <b v="0"/>
    <s v="technology/wearables"/>
    <x v="0"/>
    <s v="wearables"/>
    <n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x v="100"/>
    <x v="0"/>
    <b v="0"/>
    <n v="1556"/>
    <b v="1"/>
    <s v="technology/hardware"/>
    <x v="0"/>
    <s v="hardware"/>
    <n v="1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x v="101"/>
    <x v="0"/>
    <b v="1"/>
    <n v="1224"/>
    <b v="1"/>
    <s v="music/indie rock"/>
    <x v="7"/>
    <s v="indie rock"/>
    <n v="4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x v="102"/>
    <x v="3"/>
    <b v="0"/>
    <n v="350"/>
    <b v="1"/>
    <s v="technology/hardware"/>
    <x v="0"/>
    <s v="hardware"/>
    <n v="11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x v="103"/>
    <x v="5"/>
    <b v="1"/>
    <n v="498"/>
    <b v="1"/>
    <s v="film &amp; video/documentary"/>
    <x v="5"/>
    <s v="documentary"/>
    <n v="10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x v="104"/>
    <x v="5"/>
    <b v="1"/>
    <n v="1071"/>
    <b v="1"/>
    <s v="music/electronic music"/>
    <x v="7"/>
    <s v="electronic music"/>
    <n v="1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x v="105"/>
    <x v="0"/>
    <b v="0"/>
    <n v="554"/>
    <b v="1"/>
    <s v="technology/hardware"/>
    <x v="0"/>
    <s v="hardware"/>
    <n v="15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x v="106"/>
    <x v="6"/>
    <b v="1"/>
    <n v="493"/>
    <b v="1"/>
    <s v="film &amp; video/documentary"/>
    <x v="5"/>
    <s v="documentary"/>
    <n v="10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x v="107"/>
    <x v="2"/>
    <b v="0"/>
    <n v="404"/>
    <b v="1"/>
    <s v="games/tabletop games"/>
    <x v="3"/>
    <s v="tabletop games"/>
    <n v="3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x v="108"/>
    <x v="3"/>
    <b v="1"/>
    <n v="531"/>
    <b v="1"/>
    <s v="technology/hardware"/>
    <x v="0"/>
    <s v="hardware"/>
    <n v="3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x v="109"/>
    <x v="0"/>
    <b v="1"/>
    <n v="402"/>
    <b v="1"/>
    <s v="technology/hardware"/>
    <x v="0"/>
    <s v="hardware"/>
    <n v="3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x v="110"/>
    <x v="2"/>
    <b v="0"/>
    <n v="1021"/>
    <b v="1"/>
    <s v="technology/wearables"/>
    <x v="0"/>
    <s v="wearables"/>
    <n v="3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x v="111"/>
    <x v="4"/>
    <b v="1"/>
    <n v="625"/>
    <b v="1"/>
    <s v="technology/hardware"/>
    <x v="0"/>
    <s v="hardware"/>
    <n v="2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x v="112"/>
    <x v="2"/>
    <b v="1"/>
    <n v="405"/>
    <b v="1"/>
    <s v="technology/hardware"/>
    <x v="0"/>
    <s v="hardware"/>
    <n v="3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x v="113"/>
    <x v="2"/>
    <b v="0"/>
    <n v="456"/>
    <b v="1"/>
    <s v="technology/hardware"/>
    <x v="0"/>
    <s v="hardware"/>
    <n v="24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x v="114"/>
    <x v="3"/>
    <b v="1"/>
    <n v="1104"/>
    <b v="1"/>
    <s v="food/small batch"/>
    <x v="4"/>
    <s v="small batch"/>
    <n v="29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x v="115"/>
    <x v="2"/>
    <b v="0"/>
    <n v="356"/>
    <b v="0"/>
    <s v="technology/wearables"/>
    <x v="0"/>
    <s v="wearables"/>
    <n v="6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x v="116"/>
    <x v="5"/>
    <b v="1"/>
    <n v="951"/>
    <b v="1"/>
    <s v="film &amp; video/documentary"/>
    <x v="5"/>
    <s v="documentary"/>
    <n v="1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x v="117"/>
    <x v="0"/>
    <b v="1"/>
    <n v="682"/>
    <b v="1"/>
    <s v="technology/hardware"/>
    <x v="0"/>
    <s v="hardware"/>
    <n v="1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x v="118"/>
    <x v="3"/>
    <b v="0"/>
    <n v="897"/>
    <b v="1"/>
    <s v="games/tabletop games"/>
    <x v="3"/>
    <s v="tabletop games"/>
    <n v="4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x v="119"/>
    <x v="0"/>
    <b v="1"/>
    <n v="665"/>
    <b v="1"/>
    <s v="film &amp; video/documentary"/>
    <x v="5"/>
    <s v="documentary"/>
    <n v="1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x v="120"/>
    <x v="5"/>
    <b v="1"/>
    <n v="450"/>
    <b v="1"/>
    <s v="technology/hardware"/>
    <x v="0"/>
    <s v="hardware"/>
    <n v="1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x v="121"/>
    <x v="1"/>
    <b v="0"/>
    <n v="884"/>
    <b v="0"/>
    <s v="music/faith"/>
    <x v="7"/>
    <s v="faith"/>
    <n v="10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x v="122"/>
    <x v="3"/>
    <b v="1"/>
    <n v="740"/>
    <b v="1"/>
    <s v="photography/photobooks"/>
    <x v="2"/>
    <s v="photobooks"/>
    <n v="14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x v="123"/>
    <x v="5"/>
    <b v="0"/>
    <n v="181"/>
    <b v="1"/>
    <s v="photography/photobooks"/>
    <x v="2"/>
    <s v="photobooks"/>
    <n v="1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x v="124"/>
    <x v="3"/>
    <b v="0"/>
    <n v="263"/>
    <b v="1"/>
    <s v="technology/hardware"/>
    <x v="0"/>
    <s v="hardware"/>
    <n v="12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x v="125"/>
    <x v="2"/>
    <b v="0"/>
    <n v="983"/>
    <b v="1"/>
    <s v="games/tabletop games"/>
    <x v="3"/>
    <s v="tabletop games"/>
    <n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x v="126"/>
    <x v="5"/>
    <b v="1"/>
    <n v="613"/>
    <b v="1"/>
    <s v="film &amp; video/documentary"/>
    <x v="5"/>
    <s v="documentary"/>
    <n v="1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x v="127"/>
    <x v="2"/>
    <b v="1"/>
    <n v="452"/>
    <b v="1"/>
    <s v="photography/photobooks"/>
    <x v="2"/>
    <s v="photobooks"/>
    <n v="1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x v="128"/>
    <x v="5"/>
    <b v="0"/>
    <n v="392"/>
    <b v="1"/>
    <s v="theater/spaces"/>
    <x v="6"/>
    <s v="spaces"/>
    <n v="17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x v="129"/>
    <x v="5"/>
    <b v="1"/>
    <n v="508"/>
    <b v="1"/>
    <s v="technology/hardware"/>
    <x v="0"/>
    <s v="hardware"/>
    <n v="12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x v="130"/>
    <x v="0"/>
    <b v="0"/>
    <n v="742"/>
    <b v="1"/>
    <s v="technology/hardware"/>
    <x v="0"/>
    <s v="hardware"/>
    <n v="1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x v="131"/>
    <x v="2"/>
    <b v="1"/>
    <n v="508"/>
    <b v="1"/>
    <s v="music/rock"/>
    <x v="7"/>
    <s v="rock"/>
    <n v="2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x v="132"/>
    <x v="0"/>
    <b v="1"/>
    <n v="635"/>
    <b v="1"/>
    <s v="publishing/radio &amp; podcasts"/>
    <x v="1"/>
    <s v="radio &amp; podcasts"/>
    <n v="11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x v="133"/>
    <x v="1"/>
    <b v="0"/>
    <n v="113"/>
    <b v="1"/>
    <s v="technology/hardware"/>
    <x v="0"/>
    <s v="hardware"/>
    <n v="1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x v="134"/>
    <x v="5"/>
    <b v="0"/>
    <n v="188"/>
    <b v="1"/>
    <s v="technology/hardware"/>
    <x v="0"/>
    <s v="hardware"/>
    <n v="1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x v="135"/>
    <x v="6"/>
    <b v="1"/>
    <n v="688"/>
    <b v="1"/>
    <s v="film &amp; video/documentary"/>
    <x v="5"/>
    <s v="documentary"/>
    <n v="1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x v="136"/>
    <x v="5"/>
    <b v="0"/>
    <n v="355"/>
    <b v="0"/>
    <s v="technology/wearables"/>
    <x v="0"/>
    <s v="wearables"/>
    <n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x v="137"/>
    <x v="3"/>
    <b v="0"/>
    <n v="1328"/>
    <b v="1"/>
    <s v="games/tabletop games"/>
    <x v="3"/>
    <s v="tabletop games"/>
    <n v="28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x v="138"/>
    <x v="0"/>
    <b v="1"/>
    <n v="701"/>
    <b v="1"/>
    <s v="technology/hardware"/>
    <x v="0"/>
    <s v="hardware"/>
    <n v="11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x v="139"/>
    <x v="3"/>
    <b v="0"/>
    <n v="278"/>
    <b v="1"/>
    <s v="technology/hardware"/>
    <x v="0"/>
    <s v="hardware"/>
    <n v="2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x v="140"/>
    <x v="2"/>
    <b v="1"/>
    <n v="930"/>
    <b v="1"/>
    <s v="theater/plays"/>
    <x v="6"/>
    <s v="plays"/>
    <n v="16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x v="141"/>
    <x v="0"/>
    <b v="0"/>
    <n v="351"/>
    <b v="1"/>
    <s v="film &amp; video/documentary"/>
    <x v="5"/>
    <s v="documentary"/>
    <n v="1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x v="142"/>
    <x v="3"/>
    <b v="1"/>
    <n v="325"/>
    <b v="1"/>
    <s v="film &amp; video/documentary"/>
    <x v="5"/>
    <s v="documentary"/>
    <n v="1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x v="143"/>
    <x v="5"/>
    <b v="0"/>
    <n v="284"/>
    <b v="1"/>
    <s v="film &amp; video/television"/>
    <x v="5"/>
    <s v="television"/>
    <n v="1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4T00:39:00"/>
    <x v="144"/>
    <x v="2"/>
    <b v="0"/>
    <n v="229"/>
    <b v="1"/>
    <s v="publishing/nonfiction"/>
    <x v="1"/>
    <s v="nonfiction"/>
    <n v="1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x v="145"/>
    <x v="5"/>
    <b v="0"/>
    <n v="119"/>
    <b v="1"/>
    <s v="technology/hardware"/>
    <x v="0"/>
    <s v="hardware"/>
    <n v="10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x v="146"/>
    <x v="3"/>
    <b v="0"/>
    <n v="878"/>
    <b v="1"/>
    <s v="games/tabletop games"/>
    <x v="3"/>
    <s v="tabletop games"/>
    <n v="5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x v="147"/>
    <x v="1"/>
    <b v="0"/>
    <n v="456"/>
    <b v="0"/>
    <s v="technology/wearables"/>
    <x v="0"/>
    <s v="wearables"/>
    <n v="7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x v="148"/>
    <x v="5"/>
    <b v="0"/>
    <n v="651"/>
    <b v="1"/>
    <s v="games/tabletop games"/>
    <x v="3"/>
    <s v="tabletop games"/>
    <n v="13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x v="149"/>
    <x v="2"/>
    <b v="1"/>
    <n v="943"/>
    <b v="1"/>
    <s v="technology/hardware"/>
    <x v="0"/>
    <s v="hardware"/>
    <n v="1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x v="150"/>
    <x v="5"/>
    <b v="0"/>
    <n v="320"/>
    <b v="1"/>
    <s v="theater/spaces"/>
    <x v="6"/>
    <s v="spaces"/>
    <n v="1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x v="151"/>
    <x v="3"/>
    <b v="1"/>
    <n v="736"/>
    <b v="1"/>
    <s v="film &amp; video/documentary"/>
    <x v="5"/>
    <s v="documentary"/>
    <n v="1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x v="152"/>
    <x v="6"/>
    <b v="0"/>
    <n v="73"/>
    <b v="1"/>
    <s v="film &amp; video/documentary"/>
    <x v="5"/>
    <s v="documentary"/>
    <n v="1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x v="153"/>
    <x v="4"/>
    <b v="1"/>
    <n v="447"/>
    <b v="1"/>
    <s v="film &amp; video/documentary"/>
    <x v="5"/>
    <s v="documentary"/>
    <n v="10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x v="154"/>
    <x v="3"/>
    <b v="1"/>
    <n v="267"/>
    <b v="1"/>
    <s v="film &amp; video/documentary"/>
    <x v="5"/>
    <s v="documentary"/>
    <n v="1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x v="155"/>
    <x v="2"/>
    <b v="0"/>
    <n v="433"/>
    <b v="1"/>
    <s v="theater/spaces"/>
    <x v="6"/>
    <s v="spaces"/>
    <n v="10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x v="156"/>
    <x v="5"/>
    <b v="0"/>
    <n v="274"/>
    <b v="1"/>
    <s v="theater/plays"/>
    <x v="6"/>
    <s v="plays"/>
    <n v="1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x v="157"/>
    <x v="3"/>
    <b v="0"/>
    <n v="323"/>
    <b v="0"/>
    <s v="technology/wearables"/>
    <x v="0"/>
    <s v="wearables"/>
    <n v="10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x v="158"/>
    <x v="5"/>
    <b v="0"/>
    <n v="103"/>
    <b v="1"/>
    <s v="photography/photobooks"/>
    <x v="2"/>
    <s v="photobooks"/>
    <n v="2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x v="159"/>
    <x v="3"/>
    <b v="1"/>
    <n v="308"/>
    <b v="1"/>
    <s v="theater/spaces"/>
    <x v="6"/>
    <s v="spaces"/>
    <n v="1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x v="160"/>
    <x v="2"/>
    <b v="1"/>
    <n v="614"/>
    <b v="1"/>
    <s v="music/indie rock"/>
    <x v="7"/>
    <s v="indie rock"/>
    <n v="10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x v="161"/>
    <x v="4"/>
    <b v="1"/>
    <n v="660"/>
    <b v="1"/>
    <s v="technology/hardware"/>
    <x v="0"/>
    <s v="hardware"/>
    <n v="16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x v="162"/>
    <x v="3"/>
    <b v="1"/>
    <n v="266"/>
    <b v="1"/>
    <s v="film &amp; video/documentary"/>
    <x v="5"/>
    <s v="documentary"/>
    <n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x v="163"/>
    <x v="5"/>
    <b v="0"/>
    <n v="144"/>
    <b v="1"/>
    <s v="music/rock"/>
    <x v="7"/>
    <s v="rock"/>
    <n v="1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x v="164"/>
    <x v="5"/>
    <b v="0"/>
    <n v="271"/>
    <b v="1"/>
    <s v="photography/photobooks"/>
    <x v="2"/>
    <s v="photobooks"/>
    <n v="1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x v="165"/>
    <x v="2"/>
    <b v="0"/>
    <n v="827"/>
    <b v="1"/>
    <s v="film &amp; video/television"/>
    <x v="5"/>
    <s v="television"/>
    <n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x v="166"/>
    <x v="5"/>
    <b v="0"/>
    <n v="707"/>
    <b v="1"/>
    <s v="technology/hardware"/>
    <x v="0"/>
    <s v="hardware"/>
    <n v="4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x v="167"/>
    <x v="2"/>
    <b v="0"/>
    <n v="1364"/>
    <b v="1"/>
    <s v="technology/hardware"/>
    <x v="0"/>
    <s v="hardware"/>
    <n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x v="168"/>
    <x v="4"/>
    <b v="0"/>
    <n v="92"/>
    <b v="1"/>
    <s v="music/indie rock"/>
    <x v="7"/>
    <s v="indie rock"/>
    <n v="10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x v="169"/>
    <x v="0"/>
    <b v="1"/>
    <n v="321"/>
    <b v="1"/>
    <s v="publishing/radio &amp; podcasts"/>
    <x v="1"/>
    <s v="radio &amp; podcasts"/>
    <n v="1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x v="170"/>
    <x v="5"/>
    <b v="0"/>
    <n v="315"/>
    <b v="1"/>
    <s v="technology/wearables"/>
    <x v="0"/>
    <s v="wearables"/>
    <n v="1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x v="171"/>
    <x v="5"/>
    <b v="0"/>
    <n v="170"/>
    <b v="1"/>
    <s v="technology/hardware"/>
    <x v="0"/>
    <s v="hardware"/>
    <n v="4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x v="172"/>
    <x v="5"/>
    <b v="1"/>
    <n v="874"/>
    <b v="1"/>
    <s v="photography/photobooks"/>
    <x v="2"/>
    <s v="photobooks"/>
    <n v="13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x v="173"/>
    <x v="2"/>
    <b v="0"/>
    <n v="975"/>
    <b v="0"/>
    <s v="games/video games"/>
    <x v="3"/>
    <s v="video games"/>
    <n v="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x v="174"/>
    <x v="3"/>
    <b v="1"/>
    <n v="1049"/>
    <b v="1"/>
    <s v="theater/spaces"/>
    <x v="6"/>
    <s v="spaces"/>
    <n v="2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x v="175"/>
    <x v="2"/>
    <b v="0"/>
    <n v="199"/>
    <b v="1"/>
    <s v="theater/musical"/>
    <x v="6"/>
    <s v="musical"/>
    <n v="1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x v="176"/>
    <x v="4"/>
    <b v="1"/>
    <n v="600"/>
    <b v="1"/>
    <s v="publishing/radio &amp; podcasts"/>
    <x v="1"/>
    <s v="radio &amp; podcasts"/>
    <n v="1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x v="177"/>
    <x v="0"/>
    <b v="0"/>
    <n v="682"/>
    <b v="1"/>
    <s v="technology/hardware"/>
    <x v="0"/>
    <s v="hardware"/>
    <n v="17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x v="178"/>
    <x v="7"/>
    <b v="1"/>
    <n v="179"/>
    <b v="1"/>
    <s v="film &amp; video/documentary"/>
    <x v="5"/>
    <s v="documentary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x v="179"/>
    <x v="2"/>
    <b v="0"/>
    <n v="277"/>
    <b v="1"/>
    <s v="theater/spaces"/>
    <x v="6"/>
    <s v="spaces"/>
    <n v="1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x v="180"/>
    <x v="1"/>
    <b v="0"/>
    <n v="902"/>
    <b v="1"/>
    <s v="games/tabletop games"/>
    <x v="3"/>
    <s v="tabletop games"/>
    <n v="18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x v="181"/>
    <x v="2"/>
    <b v="1"/>
    <n v="158"/>
    <b v="1"/>
    <s v="technology/hardware"/>
    <x v="0"/>
    <s v="hardware"/>
    <n v="1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x v="182"/>
    <x v="5"/>
    <b v="1"/>
    <n v="379"/>
    <b v="1"/>
    <s v="film &amp; video/documentary"/>
    <x v="5"/>
    <s v="documentary"/>
    <n v="112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x v="183"/>
    <x v="2"/>
    <b v="0"/>
    <n v="27"/>
    <b v="1"/>
    <s v="technology/wearables"/>
    <x v="0"/>
    <s v="wearables"/>
    <n v="1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x v="184"/>
    <x v="1"/>
    <b v="1"/>
    <n v="299"/>
    <b v="1"/>
    <s v="film &amp; video/documentary"/>
    <x v="5"/>
    <s v="documentary"/>
    <n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x v="185"/>
    <x v="3"/>
    <b v="1"/>
    <n v="964"/>
    <b v="1"/>
    <s v="film &amp; video/documentary"/>
    <x v="5"/>
    <s v="documentary"/>
    <n v="1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x v="186"/>
    <x v="3"/>
    <b v="0"/>
    <n v="375"/>
    <b v="1"/>
    <s v="technology/hardware"/>
    <x v="0"/>
    <s v="hardware"/>
    <n v="1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5:00:58"/>
    <x v="187"/>
    <x v="3"/>
    <b v="0"/>
    <n v="28"/>
    <b v="0"/>
    <s v="technology/wearables"/>
    <x v="0"/>
    <s v="wearables"/>
    <n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x v="188"/>
    <x v="3"/>
    <b v="1"/>
    <n v="438"/>
    <b v="1"/>
    <s v="film &amp; video/documentary"/>
    <x v="5"/>
    <s v="documentary"/>
    <n v="10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x v="189"/>
    <x v="3"/>
    <b v="1"/>
    <n v="403"/>
    <b v="1"/>
    <s v="food/small batch"/>
    <x v="4"/>
    <s v="small batch"/>
    <n v="10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x v="190"/>
    <x v="5"/>
    <b v="1"/>
    <n v="535"/>
    <b v="0"/>
    <s v="technology/space exploration"/>
    <x v="0"/>
    <s v="space exploration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x v="191"/>
    <x v="3"/>
    <b v="0"/>
    <n v="15"/>
    <b v="0"/>
    <s v="theater/spaces"/>
    <x v="6"/>
    <s v="spaces"/>
    <n v="1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x v="192"/>
    <x v="4"/>
    <b v="1"/>
    <n v="760"/>
    <b v="1"/>
    <s v="film &amp; video/documentary"/>
    <x v="5"/>
    <s v="documentary"/>
    <n v="1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x v="193"/>
    <x v="1"/>
    <b v="0"/>
    <n v="45"/>
    <b v="0"/>
    <s v="theater/spaces"/>
    <x v="6"/>
    <s v="spaces"/>
    <n v="1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x v="194"/>
    <x v="2"/>
    <b v="1"/>
    <n v="376"/>
    <b v="1"/>
    <s v="film &amp; video/documentary"/>
    <x v="5"/>
    <s v="documentary"/>
    <n v="1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x v="195"/>
    <x v="5"/>
    <b v="0"/>
    <n v="202"/>
    <b v="0"/>
    <s v="theater/spaces"/>
    <x v="6"/>
    <s v="spaces"/>
    <n v="2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x v="196"/>
    <x v="2"/>
    <b v="1"/>
    <n v="165"/>
    <b v="1"/>
    <s v="film &amp; video/documentary"/>
    <x v="5"/>
    <s v="documentary"/>
    <n v="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x v="197"/>
    <x v="4"/>
    <b v="1"/>
    <n v="415"/>
    <b v="1"/>
    <s v="film &amp; video/documentary"/>
    <x v="5"/>
    <s v="documentary"/>
    <n v="1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x v="198"/>
    <x v="2"/>
    <b v="0"/>
    <n v="311"/>
    <b v="1"/>
    <s v="food/small batch"/>
    <x v="4"/>
    <s v="small batch"/>
    <n v="20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x v="199"/>
    <x v="5"/>
    <b v="0"/>
    <n v="248"/>
    <b v="0"/>
    <s v="technology/wearables"/>
    <x v="0"/>
    <s v="wearables"/>
    <n v="4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x v="200"/>
    <x v="5"/>
    <b v="0"/>
    <n v="253"/>
    <b v="1"/>
    <s v="film &amp; video/television"/>
    <x v="5"/>
    <s v="television"/>
    <n v="1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x v="201"/>
    <x v="5"/>
    <b v="0"/>
    <n v="714"/>
    <b v="1"/>
    <s v="photography/photobooks"/>
    <x v="2"/>
    <s v="photobooks"/>
    <n v="32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x v="202"/>
    <x v="2"/>
    <b v="0"/>
    <n v="73"/>
    <b v="1"/>
    <s v="theater/plays"/>
    <x v="6"/>
    <s v="plays"/>
    <n v="1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x v="203"/>
    <x v="4"/>
    <b v="0"/>
    <n v="263"/>
    <b v="1"/>
    <s v="technology/hardware"/>
    <x v="0"/>
    <s v="hardware"/>
    <n v="81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9:00:00"/>
    <x v="204"/>
    <x v="1"/>
    <b v="0"/>
    <n v="110"/>
    <b v="0"/>
    <s v="technology/wearables"/>
    <x v="0"/>
    <s v="wearables"/>
    <n v="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x v="205"/>
    <x v="3"/>
    <b v="1"/>
    <n v="235"/>
    <b v="1"/>
    <s v="photography/photobooks"/>
    <x v="2"/>
    <s v="photobooks"/>
    <n v="1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x v="206"/>
    <x v="3"/>
    <b v="0"/>
    <n v="336"/>
    <b v="1"/>
    <s v="theater/plays"/>
    <x v="6"/>
    <s v="plays"/>
    <n v="1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x v="207"/>
    <x v="2"/>
    <b v="0"/>
    <n v="621"/>
    <b v="1"/>
    <s v="technology/hardware"/>
    <x v="0"/>
    <s v="hardware"/>
    <n v="1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x v="208"/>
    <x v="6"/>
    <b v="1"/>
    <n v="916"/>
    <b v="1"/>
    <s v="publishing/radio &amp; podcasts"/>
    <x v="1"/>
    <s v="radio &amp; podcasts"/>
    <n v="66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x v="209"/>
    <x v="5"/>
    <b v="0"/>
    <n v="480"/>
    <b v="1"/>
    <s v="games/tabletop games"/>
    <x v="3"/>
    <s v="tabletop games"/>
    <n v="4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x v="210"/>
    <x v="2"/>
    <b v="1"/>
    <n v="848"/>
    <b v="1"/>
    <s v="technology/hardware"/>
    <x v="0"/>
    <s v="hardware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x v="211"/>
    <x v="2"/>
    <b v="0"/>
    <n v="549"/>
    <b v="1"/>
    <s v="photography/photobooks"/>
    <x v="2"/>
    <s v="photobooks"/>
    <n v="78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x v="212"/>
    <x v="2"/>
    <b v="1"/>
    <n v="263"/>
    <b v="1"/>
    <s v="theater/spaces"/>
    <x v="6"/>
    <s v="spaces"/>
    <n v="1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x v="213"/>
    <x v="5"/>
    <b v="0"/>
    <n v="512"/>
    <b v="1"/>
    <s v="photography/photobooks"/>
    <x v="2"/>
    <s v="photobooks"/>
    <n v="27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x v="214"/>
    <x v="2"/>
    <b v="1"/>
    <n v="489"/>
    <b v="1"/>
    <s v="technology/space exploration"/>
    <x v="0"/>
    <s v="space exploration"/>
    <n v="3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x v="215"/>
    <x v="2"/>
    <b v="0"/>
    <n v="354"/>
    <b v="1"/>
    <s v="film &amp; video/documentary"/>
    <x v="5"/>
    <s v="documentary"/>
    <n v="1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x v="216"/>
    <x v="4"/>
    <b v="1"/>
    <n v="467"/>
    <b v="1"/>
    <s v="music/rock"/>
    <x v="7"/>
    <s v="rock"/>
    <n v="15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x v="217"/>
    <x v="4"/>
    <b v="0"/>
    <n v="134"/>
    <b v="1"/>
    <s v="film &amp; video/documentary"/>
    <x v="5"/>
    <s v="documentary"/>
    <n v="10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x v="218"/>
    <x v="5"/>
    <b v="0"/>
    <n v="574"/>
    <b v="1"/>
    <s v="film &amp; video/television"/>
    <x v="5"/>
    <s v="television"/>
    <n v="1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x v="219"/>
    <x v="3"/>
    <b v="0"/>
    <n v="314"/>
    <b v="1"/>
    <s v="photography/photobooks"/>
    <x v="2"/>
    <s v="photobooks"/>
    <n v="2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x v="220"/>
    <x v="3"/>
    <b v="1"/>
    <n v="560"/>
    <b v="1"/>
    <s v="film &amp; video/documentary"/>
    <x v="5"/>
    <s v="documentary"/>
    <n v="10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x v="221"/>
    <x v="0"/>
    <b v="1"/>
    <n v="191"/>
    <b v="1"/>
    <s v="technology/hardware"/>
    <x v="0"/>
    <s v="hardware"/>
    <n v="12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x v="222"/>
    <x v="2"/>
    <b v="0"/>
    <n v="271"/>
    <b v="1"/>
    <s v="film &amp; video/documentary"/>
    <x v="5"/>
    <s v="documentary"/>
    <n v="10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11:43:06"/>
    <x v="223"/>
    <x v="3"/>
    <b v="1"/>
    <n v="337"/>
    <b v="1"/>
    <s v="film &amp; video/documentary"/>
    <x v="5"/>
    <s v="documentary"/>
    <n v="10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x v="224"/>
    <x v="5"/>
    <b v="1"/>
    <n v="163"/>
    <b v="1"/>
    <s v="food/small batch"/>
    <x v="4"/>
    <s v="small batch"/>
    <n v="10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x v="225"/>
    <x v="0"/>
    <b v="1"/>
    <n v="340"/>
    <b v="1"/>
    <s v="film &amp; video/documentary"/>
    <x v="5"/>
    <s v="documentary"/>
    <n v="1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x v="226"/>
    <x v="4"/>
    <b v="1"/>
    <n v="361"/>
    <b v="1"/>
    <s v="music/rock"/>
    <x v="7"/>
    <s v="rock"/>
    <n v="11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x v="227"/>
    <x v="5"/>
    <b v="0"/>
    <n v="296"/>
    <b v="0"/>
    <s v="technology/wearables"/>
    <x v="0"/>
    <s v="wearables"/>
    <n v="35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x v="228"/>
    <x v="5"/>
    <b v="0"/>
    <n v="364"/>
    <b v="1"/>
    <s v="theater/spaces"/>
    <x v="6"/>
    <s v="spaces"/>
    <n v="1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x v="229"/>
    <x v="1"/>
    <b v="0"/>
    <n v="130"/>
    <b v="1"/>
    <s v="food/small batch"/>
    <x v="4"/>
    <s v="small batch"/>
    <n v="10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x v="230"/>
    <x v="5"/>
    <b v="1"/>
    <n v="269"/>
    <b v="1"/>
    <s v="theater/plays"/>
    <x v="6"/>
    <s v="plays"/>
    <n v="10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x v="231"/>
    <x v="5"/>
    <b v="0"/>
    <n v="229"/>
    <b v="0"/>
    <s v="technology/wearables"/>
    <x v="0"/>
    <s v="wearables"/>
    <n v="5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x v="232"/>
    <x v="5"/>
    <b v="1"/>
    <n v="134"/>
    <b v="1"/>
    <s v="theater/plays"/>
    <x v="6"/>
    <s v="plays"/>
    <n v="1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x v="233"/>
    <x v="3"/>
    <b v="0"/>
    <n v="537"/>
    <b v="1"/>
    <s v="games/tabletop games"/>
    <x v="3"/>
    <s v="tabletop games"/>
    <n v="1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x v="234"/>
    <x v="0"/>
    <b v="1"/>
    <n v="336"/>
    <b v="1"/>
    <s v="publishing/radio &amp; podcasts"/>
    <x v="1"/>
    <s v="radio &amp; podcasts"/>
    <n v="13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x v="235"/>
    <x v="1"/>
    <b v="0"/>
    <n v="859"/>
    <b v="1"/>
    <s v="music/rock"/>
    <x v="7"/>
    <s v="rock"/>
    <n v="1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x v="236"/>
    <x v="5"/>
    <b v="1"/>
    <n v="285"/>
    <b v="1"/>
    <s v="film &amp; video/documentary"/>
    <x v="5"/>
    <s v="documentary"/>
    <n v="1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x v="237"/>
    <x v="2"/>
    <b v="0"/>
    <n v="406"/>
    <b v="1"/>
    <s v="music/rock"/>
    <x v="7"/>
    <s v="rock"/>
    <n v="10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x v="238"/>
    <x v="4"/>
    <b v="1"/>
    <n v="147"/>
    <b v="1"/>
    <s v="technology/hardware"/>
    <x v="0"/>
    <s v="hardware"/>
    <n v="22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x v="239"/>
    <x v="3"/>
    <b v="0"/>
    <n v="338"/>
    <b v="0"/>
    <s v="technology/wearables"/>
    <x v="0"/>
    <s v="wearables"/>
    <n v="3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x v="240"/>
    <x v="0"/>
    <b v="1"/>
    <n v="204"/>
    <b v="1"/>
    <s v="technology/hardware"/>
    <x v="0"/>
    <s v="hardware"/>
    <n v="4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x v="241"/>
    <x v="5"/>
    <b v="0"/>
    <n v="285"/>
    <b v="0"/>
    <s v="technology/gadgets"/>
    <x v="0"/>
    <s v="gadgets"/>
    <n v="3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x v="242"/>
    <x v="0"/>
    <b v="1"/>
    <n v="253"/>
    <b v="1"/>
    <s v="technology/hardware"/>
    <x v="0"/>
    <s v="hardware"/>
    <n v="20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x v="243"/>
    <x v="6"/>
    <b v="1"/>
    <n v="369"/>
    <b v="1"/>
    <s v="publishing/radio &amp; podcasts"/>
    <x v="1"/>
    <s v="radio &amp; podcasts"/>
    <n v="1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x v="244"/>
    <x v="2"/>
    <b v="1"/>
    <n v="454"/>
    <b v="1"/>
    <s v="technology/hardware"/>
    <x v="0"/>
    <s v="hardware"/>
    <n v="13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x v="245"/>
    <x v="5"/>
    <b v="1"/>
    <n v="343"/>
    <b v="1"/>
    <s v="publishing/radio &amp; podcasts"/>
    <x v="1"/>
    <s v="radio &amp; podcasts"/>
    <n v="10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x v="246"/>
    <x v="4"/>
    <b v="0"/>
    <n v="153"/>
    <b v="1"/>
    <s v="publishing/nonfiction"/>
    <x v="1"/>
    <s v="nonfiction"/>
    <n v="13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x v="247"/>
    <x v="2"/>
    <b v="0"/>
    <n v="348"/>
    <b v="1"/>
    <s v="theater/spaces"/>
    <x v="6"/>
    <s v="spaces"/>
    <n v="11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x v="248"/>
    <x v="3"/>
    <b v="0"/>
    <n v="499"/>
    <b v="1"/>
    <s v="music/metal"/>
    <x v="7"/>
    <s v="metal"/>
    <n v="1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x v="249"/>
    <x v="2"/>
    <b v="0"/>
    <n v="217"/>
    <b v="1"/>
    <s v="film &amp; video/television"/>
    <x v="5"/>
    <s v="television"/>
    <n v="1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x v="250"/>
    <x v="5"/>
    <b v="1"/>
    <n v="398"/>
    <b v="1"/>
    <s v="technology/space exploration"/>
    <x v="0"/>
    <s v="space exploration"/>
    <n v="40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x v="251"/>
    <x v="3"/>
    <b v="1"/>
    <n v="577"/>
    <b v="1"/>
    <s v="technology/space exploration"/>
    <x v="0"/>
    <s v="space exploration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x v="252"/>
    <x v="5"/>
    <b v="0"/>
    <n v="1013"/>
    <b v="1"/>
    <s v="technology/wearables"/>
    <x v="0"/>
    <s v="wearables"/>
    <n v="2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x v="253"/>
    <x v="0"/>
    <b v="1"/>
    <n v="563"/>
    <b v="1"/>
    <s v="film &amp; video/documentary"/>
    <x v="5"/>
    <s v="documentary"/>
    <n v="22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x v="254"/>
    <x v="0"/>
    <b v="0"/>
    <n v="426"/>
    <b v="1"/>
    <s v="games/tabletop games"/>
    <x v="3"/>
    <s v="tabletop games"/>
    <n v="12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x v="255"/>
    <x v="2"/>
    <b v="0"/>
    <n v="342"/>
    <b v="1"/>
    <s v="film &amp; video/television"/>
    <x v="5"/>
    <s v="television"/>
    <n v="1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x v="256"/>
    <x v="3"/>
    <b v="0"/>
    <n v="237"/>
    <b v="1"/>
    <s v="theater/plays"/>
    <x v="6"/>
    <s v="plays"/>
    <n v="1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x v="257"/>
    <x v="3"/>
    <b v="1"/>
    <n v="551"/>
    <b v="1"/>
    <s v="theater/spaces"/>
    <x v="6"/>
    <s v="spaces"/>
    <n v="26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x v="258"/>
    <x v="0"/>
    <b v="0"/>
    <n v="329"/>
    <b v="1"/>
    <s v="theater/spaces"/>
    <x v="6"/>
    <s v="spaces"/>
    <n v="12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x v="259"/>
    <x v="0"/>
    <b v="1"/>
    <n v="437"/>
    <b v="1"/>
    <s v="film &amp; video/documentary"/>
    <x v="5"/>
    <s v="documentary"/>
    <n v="10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x v="260"/>
    <x v="2"/>
    <b v="0"/>
    <n v="288"/>
    <b v="1"/>
    <s v="music/rock"/>
    <x v="7"/>
    <s v="rock"/>
    <n v="10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x v="261"/>
    <x v="2"/>
    <b v="1"/>
    <n v="287"/>
    <b v="1"/>
    <s v="film &amp; video/documentary"/>
    <x v="5"/>
    <s v="documentary"/>
    <n v="1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x v="262"/>
    <x v="5"/>
    <b v="1"/>
    <n v="369"/>
    <b v="1"/>
    <s v="photography/photobooks"/>
    <x v="2"/>
    <s v="photobooks"/>
    <n v="4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x v="263"/>
    <x v="2"/>
    <b v="0"/>
    <n v="37"/>
    <b v="1"/>
    <s v="technology/hardware"/>
    <x v="0"/>
    <s v="hardware"/>
    <n v="1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x v="264"/>
    <x v="4"/>
    <b v="1"/>
    <n v="426"/>
    <b v="1"/>
    <s v="technology/hardware"/>
    <x v="0"/>
    <s v="hardware"/>
    <n v="1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x v="265"/>
    <x v="5"/>
    <b v="0"/>
    <n v="312"/>
    <b v="0"/>
    <s v="games/video games"/>
    <x v="3"/>
    <s v="video games"/>
    <n v="3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x v="266"/>
    <x v="2"/>
    <b v="0"/>
    <n v="104"/>
    <b v="1"/>
    <s v="theater/plays"/>
    <x v="6"/>
    <s v="plays"/>
    <n v="10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x v="267"/>
    <x v="2"/>
    <b v="0"/>
    <n v="263"/>
    <b v="1"/>
    <s v="film &amp; video/television"/>
    <x v="5"/>
    <s v="television"/>
    <n v="30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x v="268"/>
    <x v="2"/>
    <b v="1"/>
    <n v="236"/>
    <b v="1"/>
    <s v="photography/photobooks"/>
    <x v="2"/>
    <s v="photobooks"/>
    <n v="2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x v="269"/>
    <x v="3"/>
    <b v="0"/>
    <n v="179"/>
    <b v="0"/>
    <s v="technology/wearables"/>
    <x v="0"/>
    <s v="wearables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x v="270"/>
    <x v="3"/>
    <b v="0"/>
    <n v="282"/>
    <b v="1"/>
    <s v="food/small batch"/>
    <x v="4"/>
    <s v="small batch"/>
    <n v="1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x v="271"/>
    <x v="1"/>
    <b v="1"/>
    <n v="216"/>
    <b v="1"/>
    <s v="theater/plays"/>
    <x v="6"/>
    <s v="plays"/>
    <n v="1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x v="272"/>
    <x v="2"/>
    <b v="1"/>
    <n v="524"/>
    <b v="1"/>
    <s v="film &amp; video/documentary"/>
    <x v="5"/>
    <s v="documentary"/>
    <n v="1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x v="273"/>
    <x v="1"/>
    <b v="0"/>
    <n v="43"/>
    <b v="1"/>
    <s v="film &amp; video/documentary"/>
    <x v="5"/>
    <s v="documentary"/>
    <n v="1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x v="274"/>
    <x v="2"/>
    <b v="1"/>
    <n v="711"/>
    <b v="1"/>
    <s v="music/rock"/>
    <x v="7"/>
    <s v="rock"/>
    <n v="3038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x v="275"/>
    <x v="3"/>
    <b v="0"/>
    <n v="666"/>
    <b v="1"/>
    <s v="technology/hardware"/>
    <x v="0"/>
    <s v="hardware"/>
    <n v="2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x v="276"/>
    <x v="0"/>
    <b v="0"/>
    <n v="241"/>
    <b v="1"/>
    <s v="film &amp; video/documentary"/>
    <x v="5"/>
    <s v="documentary"/>
    <n v="10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x v="277"/>
    <x v="0"/>
    <b v="0"/>
    <n v="1113"/>
    <b v="1"/>
    <s v="games/tabletop games"/>
    <x v="3"/>
    <s v="tabletop games"/>
    <n v="12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x v="278"/>
    <x v="5"/>
    <b v="0"/>
    <n v="392"/>
    <b v="1"/>
    <s v="technology/hardware"/>
    <x v="0"/>
    <s v="hardware"/>
    <n v="20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x v="279"/>
    <x v="0"/>
    <b v="1"/>
    <n v="316"/>
    <b v="1"/>
    <s v="film &amp; video/documentary"/>
    <x v="5"/>
    <s v="documentary"/>
    <n v="10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x v="280"/>
    <x v="5"/>
    <b v="0"/>
    <n v="372"/>
    <b v="1"/>
    <s v="food/small batch"/>
    <x v="4"/>
    <s v="small batch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x v="281"/>
    <x v="5"/>
    <b v="0"/>
    <n v="276"/>
    <b v="1"/>
    <s v="technology/wearables"/>
    <x v="0"/>
    <s v="wearables"/>
    <n v="10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x v="282"/>
    <x v="5"/>
    <b v="0"/>
    <n v="67"/>
    <b v="0"/>
    <s v="film &amp; video/science fiction"/>
    <x v="5"/>
    <s v="science fiction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x v="283"/>
    <x v="0"/>
    <b v="1"/>
    <n v="429"/>
    <b v="1"/>
    <s v="technology/hardware"/>
    <x v="0"/>
    <s v="hardware"/>
    <n v="3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x v="284"/>
    <x v="5"/>
    <b v="1"/>
    <n v="455"/>
    <b v="1"/>
    <s v="photography/photobooks"/>
    <x v="2"/>
    <s v="photobooks"/>
    <n v="25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x v="285"/>
    <x v="2"/>
    <b v="1"/>
    <n v="325"/>
    <b v="1"/>
    <s v="theater/spaces"/>
    <x v="6"/>
    <s v="spaces"/>
    <n v="12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x v="286"/>
    <x v="2"/>
    <b v="0"/>
    <n v="128"/>
    <b v="1"/>
    <s v="theater/spaces"/>
    <x v="6"/>
    <s v="spaces"/>
    <n v="12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x v="287"/>
    <x v="4"/>
    <b v="1"/>
    <n v="129"/>
    <b v="1"/>
    <s v="film &amp; video/documentary"/>
    <x v="5"/>
    <s v="documentary"/>
    <n v="1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x v="288"/>
    <x v="3"/>
    <b v="0"/>
    <n v="173"/>
    <b v="1"/>
    <s v="theater/spaces"/>
    <x v="6"/>
    <s v="spaces"/>
    <n v="1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22:54:54"/>
    <x v="289"/>
    <x v="4"/>
    <b v="1"/>
    <n v="963"/>
    <b v="1"/>
    <s v="film &amp; video/documentary"/>
    <x v="5"/>
    <s v="documentary"/>
    <n v="1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x v="290"/>
    <x v="5"/>
    <b v="1"/>
    <n v="493"/>
    <b v="1"/>
    <s v="film &amp; video/documentary"/>
    <x v="5"/>
    <s v="documentary"/>
    <n v="11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x v="291"/>
    <x v="3"/>
    <b v="1"/>
    <n v="305"/>
    <b v="1"/>
    <s v="theater/spaces"/>
    <x v="6"/>
    <s v="spaces"/>
    <n v="1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x v="292"/>
    <x v="3"/>
    <b v="0"/>
    <n v="96"/>
    <b v="0"/>
    <s v="technology/wearables"/>
    <x v="0"/>
    <s v="wearables"/>
    <n v="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x v="293"/>
    <x v="5"/>
    <b v="0"/>
    <n v="607"/>
    <b v="1"/>
    <s v="technology/hardware"/>
    <x v="0"/>
    <s v="hardware"/>
    <n v="28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x v="294"/>
    <x v="1"/>
    <b v="0"/>
    <n v="194"/>
    <b v="1"/>
    <s v="games/tabletop games"/>
    <x v="3"/>
    <s v="tabletop games"/>
    <n v="10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x v="295"/>
    <x v="3"/>
    <b v="1"/>
    <n v="221"/>
    <b v="1"/>
    <s v="film &amp; video/documentary"/>
    <x v="5"/>
    <s v="documentary"/>
    <n v="1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x v="296"/>
    <x v="5"/>
    <b v="1"/>
    <n v="238"/>
    <b v="1"/>
    <s v="technology/space exploration"/>
    <x v="0"/>
    <s v="space exploration"/>
    <n v="1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x v="297"/>
    <x v="3"/>
    <b v="0"/>
    <n v="89"/>
    <b v="1"/>
    <s v="film &amp; video/television"/>
    <x v="5"/>
    <s v="television"/>
    <n v="1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x v="298"/>
    <x v="3"/>
    <b v="1"/>
    <n v="266"/>
    <b v="1"/>
    <s v="games/tabletop games"/>
    <x v="3"/>
    <s v="tabletop games"/>
    <n v="28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x v="299"/>
    <x v="2"/>
    <b v="1"/>
    <n v="441"/>
    <b v="1"/>
    <s v="publishing/radio &amp; podcasts"/>
    <x v="1"/>
    <s v="radio &amp; podcasts"/>
    <n v="1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x v="300"/>
    <x v="2"/>
    <b v="0"/>
    <n v="557"/>
    <b v="1"/>
    <s v="theater/spaces"/>
    <x v="6"/>
    <s v="spaces"/>
    <n v="1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x v="301"/>
    <x v="4"/>
    <b v="0"/>
    <n v="721"/>
    <b v="1"/>
    <s v="music/electronic music"/>
    <x v="7"/>
    <s v="electronic music"/>
    <n v="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x v="302"/>
    <x v="0"/>
    <b v="1"/>
    <n v="394"/>
    <b v="1"/>
    <s v="theater/spaces"/>
    <x v="6"/>
    <s v="spaces"/>
    <n v="35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x v="303"/>
    <x v="5"/>
    <b v="1"/>
    <n v="314"/>
    <b v="1"/>
    <s v="film &amp; video/documentary"/>
    <x v="5"/>
    <s v="documentary"/>
    <n v="1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x v="304"/>
    <x v="5"/>
    <b v="0"/>
    <n v="84"/>
    <b v="0"/>
    <s v="film &amp; video/drama"/>
    <x v="5"/>
    <s v="drama"/>
    <n v="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x v="305"/>
    <x v="3"/>
    <b v="1"/>
    <n v="280"/>
    <b v="1"/>
    <s v="photography/photobooks"/>
    <x v="2"/>
    <s v="photobooks"/>
    <n v="1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x v="306"/>
    <x v="3"/>
    <b v="0"/>
    <n v="265"/>
    <b v="1"/>
    <s v="theater/spaces"/>
    <x v="6"/>
    <s v="spaces"/>
    <n v="1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x v="307"/>
    <x v="2"/>
    <b v="1"/>
    <n v="322"/>
    <b v="1"/>
    <s v="theater/plays"/>
    <x v="6"/>
    <s v="plays"/>
    <n v="1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x v="308"/>
    <x v="1"/>
    <b v="0"/>
    <n v="284"/>
    <b v="1"/>
    <s v="photography/photobooks"/>
    <x v="2"/>
    <s v="photobooks"/>
    <n v="13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x v="309"/>
    <x v="0"/>
    <b v="0"/>
    <n v="307"/>
    <b v="1"/>
    <s v="theater/spaces"/>
    <x v="6"/>
    <s v="spaces"/>
    <n v="1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x v="310"/>
    <x v="3"/>
    <b v="0"/>
    <n v="183"/>
    <b v="1"/>
    <s v="photography/photobooks"/>
    <x v="2"/>
    <s v="photobooks"/>
    <n v="10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x v="311"/>
    <x v="3"/>
    <b v="1"/>
    <n v="186"/>
    <b v="1"/>
    <s v="film &amp; video/documentary"/>
    <x v="5"/>
    <s v="documentary"/>
    <n v="10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x v="312"/>
    <x v="1"/>
    <b v="1"/>
    <n v="305"/>
    <b v="1"/>
    <s v="film &amp; video/documentary"/>
    <x v="5"/>
    <s v="documentary"/>
    <n v="15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x v="313"/>
    <x v="5"/>
    <b v="1"/>
    <n v="176"/>
    <b v="1"/>
    <s v="photography/photobooks"/>
    <x v="2"/>
    <s v="photobooks"/>
    <n v="1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x v="314"/>
    <x v="5"/>
    <b v="1"/>
    <n v="352"/>
    <b v="1"/>
    <s v="food/small batch"/>
    <x v="4"/>
    <s v="small batch"/>
    <n v="10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x v="315"/>
    <x v="2"/>
    <b v="0"/>
    <n v="237"/>
    <b v="1"/>
    <s v="film &amp; video/documentary"/>
    <x v="5"/>
    <s v="documentary"/>
    <n v="10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x v="316"/>
    <x v="2"/>
    <b v="1"/>
    <n v="125"/>
    <b v="1"/>
    <s v="food/small batch"/>
    <x v="4"/>
    <s v="small batch"/>
    <n v="1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x v="317"/>
    <x v="5"/>
    <b v="0"/>
    <n v="152"/>
    <b v="1"/>
    <s v="technology/wearables"/>
    <x v="0"/>
    <s v="wearables"/>
    <n v="10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x v="318"/>
    <x v="4"/>
    <b v="1"/>
    <n v="290"/>
    <b v="1"/>
    <s v="film &amp; video/documentary"/>
    <x v="5"/>
    <s v="documentary"/>
    <n v="17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x v="319"/>
    <x v="6"/>
    <b v="0"/>
    <n v="265"/>
    <b v="1"/>
    <s v="publishing/nonfiction"/>
    <x v="1"/>
    <s v="nonfiction"/>
    <n v="1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x v="320"/>
    <x v="2"/>
    <b v="1"/>
    <n v="131"/>
    <b v="1"/>
    <s v="film &amp; video/documentary"/>
    <x v="5"/>
    <s v="documentary"/>
    <n v="1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x v="321"/>
    <x v="3"/>
    <b v="0"/>
    <n v="310"/>
    <b v="0"/>
    <s v="technology/wearables"/>
    <x v="0"/>
    <s v="wearables"/>
    <n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x v="322"/>
    <x v="3"/>
    <b v="0"/>
    <n v="76"/>
    <b v="1"/>
    <s v="technology/hardware"/>
    <x v="0"/>
    <s v="hardware"/>
    <n v="1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x v="323"/>
    <x v="3"/>
    <b v="0"/>
    <n v="48"/>
    <b v="1"/>
    <s v="technology/hardware"/>
    <x v="0"/>
    <s v="hardware"/>
    <n v="1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x v="324"/>
    <x v="4"/>
    <b v="0"/>
    <n v="221"/>
    <b v="1"/>
    <s v="music/pop"/>
    <x v="7"/>
    <s v="pop"/>
    <n v="10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x v="325"/>
    <x v="4"/>
    <b v="0"/>
    <n v="251"/>
    <b v="1"/>
    <s v="film &amp; video/documentary"/>
    <x v="5"/>
    <s v="documentary"/>
    <n v="10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x v="326"/>
    <x v="5"/>
    <b v="1"/>
    <n v="303"/>
    <b v="1"/>
    <s v="film &amp; video/documentary"/>
    <x v="5"/>
    <s v="documentary"/>
    <n v="17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x v="327"/>
    <x v="3"/>
    <b v="0"/>
    <n v="253"/>
    <b v="1"/>
    <s v="photography/photobooks"/>
    <x v="2"/>
    <s v="photobooks"/>
    <n v="15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x v="328"/>
    <x v="5"/>
    <b v="0"/>
    <n v="147"/>
    <b v="1"/>
    <s v="theater/musical"/>
    <x v="6"/>
    <s v="musical"/>
    <n v="1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x v="329"/>
    <x v="0"/>
    <b v="0"/>
    <n v="259"/>
    <b v="1"/>
    <s v="music/indie rock"/>
    <x v="7"/>
    <s v="indie rock"/>
    <n v="1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x v="330"/>
    <x v="1"/>
    <b v="0"/>
    <n v="188"/>
    <b v="0"/>
    <s v="technology/wearables"/>
    <x v="0"/>
    <s v="wearables"/>
    <n v="4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x v="331"/>
    <x v="2"/>
    <b v="1"/>
    <n v="328"/>
    <b v="1"/>
    <s v="film &amp; video/documentary"/>
    <x v="5"/>
    <s v="documentary"/>
    <n v="10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x v="332"/>
    <x v="0"/>
    <b v="1"/>
    <n v="670"/>
    <b v="1"/>
    <s v="music/rock"/>
    <x v="7"/>
    <s v="rock"/>
    <n v="2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x v="333"/>
    <x v="2"/>
    <b v="1"/>
    <n v="221"/>
    <b v="1"/>
    <s v="food/small batch"/>
    <x v="4"/>
    <s v="small batch"/>
    <n v="1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8:45:37"/>
    <x v="334"/>
    <x v="5"/>
    <b v="1"/>
    <n v="537"/>
    <b v="1"/>
    <s v="food/small batch"/>
    <x v="4"/>
    <s v="small batch"/>
    <n v="25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x v="335"/>
    <x v="6"/>
    <b v="1"/>
    <n v="298"/>
    <b v="1"/>
    <s v="film &amp; video/documentary"/>
    <x v="5"/>
    <s v="documentary"/>
    <n v="1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x v="336"/>
    <x v="2"/>
    <b v="1"/>
    <n v="213"/>
    <b v="1"/>
    <s v="theater/plays"/>
    <x v="6"/>
    <s v="plays"/>
    <n v="1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x v="337"/>
    <x v="2"/>
    <b v="1"/>
    <n v="302"/>
    <b v="1"/>
    <s v="film &amp; video/documentary"/>
    <x v="5"/>
    <s v="documentary"/>
    <n v="10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x v="338"/>
    <x v="4"/>
    <b v="1"/>
    <n v="126"/>
    <b v="1"/>
    <s v="film &amp; video/documentary"/>
    <x v="5"/>
    <s v="documentary"/>
    <n v="10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x v="339"/>
    <x v="0"/>
    <b v="0"/>
    <n v="94"/>
    <b v="0"/>
    <s v="games/video games"/>
    <x v="3"/>
    <s v="video games"/>
    <n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x v="340"/>
    <x v="2"/>
    <b v="0"/>
    <n v="105"/>
    <b v="1"/>
    <s v="technology/wearables"/>
    <x v="0"/>
    <s v="wearables"/>
    <n v="1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x v="341"/>
    <x v="3"/>
    <b v="1"/>
    <n v="218"/>
    <b v="1"/>
    <s v="theater/spaces"/>
    <x v="6"/>
    <s v="spaces"/>
    <n v="1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x v="342"/>
    <x v="2"/>
    <b v="0"/>
    <n v="988"/>
    <b v="1"/>
    <s v="games/tabletop games"/>
    <x v="3"/>
    <s v="tabletop games"/>
    <n v="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x v="343"/>
    <x v="1"/>
    <b v="0"/>
    <n v="140"/>
    <b v="0"/>
    <s v="technology/wearables"/>
    <x v="0"/>
    <s v="wearables"/>
    <n v="4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x v="344"/>
    <x v="5"/>
    <b v="0"/>
    <n v="34"/>
    <b v="0"/>
    <s v="film &amp; video/animation"/>
    <x v="5"/>
    <s v="animation"/>
    <n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x v="345"/>
    <x v="3"/>
    <b v="0"/>
    <n v="249"/>
    <b v="1"/>
    <s v="games/tabletop games"/>
    <x v="3"/>
    <s v="tabletop games"/>
    <n v="272"/>
  </r>
  <r>
    <n v="307"/>
    <s v="Grammar Revolution"/>
    <s v="Why is grammar important?"/>
    <n v="22000"/>
    <n v="24490"/>
    <x v="0"/>
    <s v="US"/>
    <s v="USD"/>
    <n v="1360276801"/>
    <n v="1357684801"/>
    <d v="2013-02-07T22:40:01"/>
    <x v="346"/>
    <x v="0"/>
    <b v="1"/>
    <n v="576"/>
    <b v="1"/>
    <s v="film &amp; video/documentary"/>
    <x v="5"/>
    <s v="documentary"/>
    <n v="1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x v="347"/>
    <x v="3"/>
    <b v="1"/>
    <n v="97"/>
    <b v="1"/>
    <s v="theater/plays"/>
    <x v="6"/>
    <s v="plays"/>
    <n v="1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x v="348"/>
    <x v="0"/>
    <b v="1"/>
    <n v="389"/>
    <b v="1"/>
    <s v="music/rock"/>
    <x v="7"/>
    <s v="rock"/>
    <n v="16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x v="349"/>
    <x v="3"/>
    <b v="0"/>
    <n v="296"/>
    <b v="1"/>
    <s v="games/tabletop games"/>
    <x v="3"/>
    <s v="tabletop games"/>
    <n v="24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x v="350"/>
    <x v="2"/>
    <b v="1"/>
    <n v="615"/>
    <b v="1"/>
    <s v="photography/photobooks"/>
    <x v="2"/>
    <s v="photobooks"/>
    <n v="16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x v="351"/>
    <x v="3"/>
    <b v="1"/>
    <n v="294"/>
    <b v="1"/>
    <s v="photography/photobooks"/>
    <x v="2"/>
    <s v="photobooks"/>
    <n v="48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x v="352"/>
    <x v="2"/>
    <b v="1"/>
    <n v="205"/>
    <b v="1"/>
    <s v="technology/hardware"/>
    <x v="0"/>
    <s v="hardware"/>
    <n v="12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x v="353"/>
    <x v="2"/>
    <b v="0"/>
    <n v="135"/>
    <b v="0"/>
    <s v="technology/wearables"/>
    <x v="0"/>
    <s v="wearables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x v="354"/>
    <x v="3"/>
    <b v="1"/>
    <n v="61"/>
    <b v="1"/>
    <s v="music/electronic music"/>
    <x v="7"/>
    <s v="electronic music"/>
    <n v="11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x v="355"/>
    <x v="3"/>
    <b v="0"/>
    <n v="124"/>
    <b v="1"/>
    <s v="food/small batch"/>
    <x v="4"/>
    <s v="small batch"/>
    <n v="1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x v="356"/>
    <x v="2"/>
    <b v="1"/>
    <n v="213"/>
    <b v="1"/>
    <s v="theater/plays"/>
    <x v="6"/>
    <s v="plays"/>
    <n v="11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x v="357"/>
    <x v="4"/>
    <b v="1"/>
    <n v="105"/>
    <b v="1"/>
    <s v="technology/hardware"/>
    <x v="0"/>
    <s v="hardware"/>
    <n v="5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x v="358"/>
    <x v="2"/>
    <b v="0"/>
    <n v="159"/>
    <b v="1"/>
    <s v="theater/spaces"/>
    <x v="6"/>
    <s v="spaces"/>
    <n v="1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x v="359"/>
    <x v="2"/>
    <b v="1"/>
    <n v="241"/>
    <b v="1"/>
    <s v="photography/photobooks"/>
    <x v="2"/>
    <s v="photobooks"/>
    <n v="1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x v="360"/>
    <x v="1"/>
    <b v="0"/>
    <n v="375"/>
    <b v="1"/>
    <s v="photography/photobooks"/>
    <x v="2"/>
    <s v="photobooks"/>
    <n v="1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x v="361"/>
    <x v="3"/>
    <b v="0"/>
    <n v="175"/>
    <b v="1"/>
    <s v="theater/spaces"/>
    <x v="6"/>
    <s v="spaces"/>
    <n v="31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x v="362"/>
    <x v="5"/>
    <b v="0"/>
    <n v="286"/>
    <b v="1"/>
    <s v="technology/space exploration"/>
    <x v="0"/>
    <s v="space exploration"/>
    <n v="1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x v="363"/>
    <x v="3"/>
    <b v="0"/>
    <n v="514"/>
    <b v="1"/>
    <s v="games/tabletop games"/>
    <x v="3"/>
    <s v="tabletop games"/>
    <n v="4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x v="364"/>
    <x v="3"/>
    <b v="0"/>
    <n v="163"/>
    <b v="1"/>
    <s v="technology/hardware"/>
    <x v="0"/>
    <s v="hardware"/>
    <n v="22603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x v="365"/>
    <x v="5"/>
    <b v="0"/>
    <n v="104"/>
    <b v="1"/>
    <s v="film &amp; video/documentary"/>
    <x v="5"/>
    <s v="documentary"/>
    <n v="10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x v="366"/>
    <x v="5"/>
    <b v="0"/>
    <n v="383"/>
    <b v="1"/>
    <s v="film &amp; video/documentary"/>
    <x v="5"/>
    <s v="documentary"/>
    <n v="1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x v="367"/>
    <x v="0"/>
    <b v="1"/>
    <n v="159"/>
    <b v="1"/>
    <s v="music/rock"/>
    <x v="7"/>
    <s v="rock"/>
    <n v="10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x v="368"/>
    <x v="2"/>
    <b v="0"/>
    <n v="150"/>
    <b v="1"/>
    <s v="film &amp; video/television"/>
    <x v="5"/>
    <s v="television"/>
    <n v="11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x v="369"/>
    <x v="3"/>
    <b v="1"/>
    <n v="329"/>
    <b v="1"/>
    <s v="photography/photobooks"/>
    <x v="2"/>
    <s v="photobooks"/>
    <n v="1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x v="370"/>
    <x v="3"/>
    <b v="0"/>
    <n v="107"/>
    <b v="1"/>
    <s v="photography/photobooks"/>
    <x v="2"/>
    <s v="photobooks"/>
    <n v="14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x v="371"/>
    <x v="3"/>
    <b v="0"/>
    <n v="191"/>
    <b v="1"/>
    <s v="photography/photobooks"/>
    <x v="2"/>
    <s v="photobooks"/>
    <n v="1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5T04:59:00"/>
    <x v="372"/>
    <x v="3"/>
    <b v="1"/>
    <n v="171"/>
    <b v="0"/>
    <s v="technology/makerspaces"/>
    <x v="0"/>
    <s v="makerspaces"/>
    <n v="6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x v="373"/>
    <x v="3"/>
    <b v="0"/>
    <n v="392"/>
    <b v="1"/>
    <s v="games/tabletop games"/>
    <x v="3"/>
    <s v="tabletop games"/>
    <n v="1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x v="374"/>
    <x v="3"/>
    <b v="0"/>
    <n v="238"/>
    <b v="1"/>
    <s v="theater/plays"/>
    <x v="6"/>
    <s v="plays"/>
    <n v="1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x v="375"/>
    <x v="5"/>
    <b v="0"/>
    <n v="270"/>
    <b v="1"/>
    <s v="theater/plays"/>
    <x v="6"/>
    <s v="plays"/>
    <n v="10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x v="376"/>
    <x v="1"/>
    <b v="0"/>
    <n v="340"/>
    <b v="1"/>
    <s v="music/rock"/>
    <x v="7"/>
    <s v="rock"/>
    <n v="1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x v="377"/>
    <x v="5"/>
    <b v="1"/>
    <n v="465"/>
    <b v="1"/>
    <s v="technology/space exploration"/>
    <x v="0"/>
    <s v="space exploration"/>
    <n v="14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x v="378"/>
    <x v="3"/>
    <b v="0"/>
    <n v="273"/>
    <b v="1"/>
    <s v="photography/photobooks"/>
    <x v="2"/>
    <s v="photobooks"/>
    <n v="10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x v="379"/>
    <x v="0"/>
    <b v="0"/>
    <n v="236"/>
    <b v="1"/>
    <s v="theater/spaces"/>
    <x v="6"/>
    <s v="spaces"/>
    <n v="1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x v="380"/>
    <x v="6"/>
    <b v="0"/>
    <n v="246"/>
    <b v="1"/>
    <s v="music/indie rock"/>
    <x v="7"/>
    <s v="indie rock"/>
    <n v="12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x v="381"/>
    <x v="4"/>
    <b v="1"/>
    <n v="332"/>
    <b v="1"/>
    <s v="film &amp; video/documentary"/>
    <x v="5"/>
    <s v="documentary"/>
    <n v="1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x v="382"/>
    <x v="1"/>
    <b v="1"/>
    <n v="196"/>
    <b v="1"/>
    <s v="photography/photobooks"/>
    <x v="2"/>
    <s v="photobooks"/>
    <n v="12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x v="383"/>
    <x v="3"/>
    <b v="1"/>
    <n v="224"/>
    <b v="1"/>
    <s v="photography/photobooks"/>
    <x v="2"/>
    <s v="photobooks"/>
    <n v="18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x v="384"/>
    <x v="2"/>
    <b v="1"/>
    <n v="202"/>
    <b v="1"/>
    <s v="theater/plays"/>
    <x v="6"/>
    <s v="plays"/>
    <n v="10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x v="385"/>
    <x v="4"/>
    <b v="1"/>
    <n v="220"/>
    <b v="1"/>
    <s v="film &amp; video/documentary"/>
    <x v="5"/>
    <s v="documentary"/>
    <n v="1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x v="386"/>
    <x v="4"/>
    <b v="1"/>
    <n v="238"/>
    <b v="1"/>
    <s v="film &amp; video/documentary"/>
    <x v="5"/>
    <s v="documentary"/>
    <n v="1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x v="387"/>
    <x v="3"/>
    <b v="0"/>
    <n v="99"/>
    <b v="0"/>
    <s v="technology/gadgets"/>
    <x v="0"/>
    <s v="gadgets"/>
    <n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x v="388"/>
    <x v="3"/>
    <b v="0"/>
    <n v="95"/>
    <b v="1"/>
    <s v="film &amp; video/documentary"/>
    <x v="5"/>
    <s v="documentary"/>
    <n v="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x v="389"/>
    <x v="5"/>
    <b v="0"/>
    <n v="80"/>
    <b v="1"/>
    <s v="technology/makerspaces"/>
    <x v="0"/>
    <s v="makerspaces"/>
    <n v="1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x v="390"/>
    <x v="5"/>
    <b v="1"/>
    <n v="158"/>
    <b v="1"/>
    <s v="film &amp; video/documentary"/>
    <x v="5"/>
    <s v="documentary"/>
    <n v="10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x v="391"/>
    <x v="5"/>
    <b v="0"/>
    <n v="400"/>
    <b v="0"/>
    <s v="technology/wearables"/>
    <x v="0"/>
    <s v="wearables"/>
    <n v="4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x v="392"/>
    <x v="2"/>
    <b v="1"/>
    <n v="124"/>
    <b v="0"/>
    <s v="photography/photobooks"/>
    <x v="2"/>
    <s v="photobooks"/>
    <n v="65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x v="393"/>
    <x v="3"/>
    <b v="0"/>
    <n v="57"/>
    <b v="0"/>
    <s v="games/video games"/>
    <x v="3"/>
    <s v="video games"/>
    <n v="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x v="394"/>
    <x v="5"/>
    <b v="0"/>
    <n v="56"/>
    <b v="1"/>
    <s v="technology/makerspaces"/>
    <x v="0"/>
    <s v="makerspaces"/>
    <n v="10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x v="395"/>
    <x v="4"/>
    <b v="1"/>
    <n v="321"/>
    <b v="1"/>
    <s v="technology/space exploration"/>
    <x v="0"/>
    <s v="space exploration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x v="396"/>
    <x v="4"/>
    <b v="1"/>
    <n v="150"/>
    <b v="1"/>
    <s v="film &amp; video/documentary"/>
    <x v="5"/>
    <s v="documentary"/>
    <n v="104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x v="397"/>
    <x v="2"/>
    <b v="0"/>
    <n v="78"/>
    <b v="1"/>
    <s v="music/classical music"/>
    <x v="7"/>
    <s v="classical music"/>
    <n v="10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x v="398"/>
    <x v="4"/>
    <b v="0"/>
    <n v="209"/>
    <b v="1"/>
    <s v="music/rock"/>
    <x v="7"/>
    <s v="rock"/>
    <n v="1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x v="399"/>
    <x v="5"/>
    <b v="0"/>
    <n v="100"/>
    <b v="1"/>
    <s v="games/tabletop games"/>
    <x v="3"/>
    <s v="tabletop games"/>
    <n v="106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x v="400"/>
    <x v="6"/>
    <b v="1"/>
    <n v="202"/>
    <b v="1"/>
    <s v="film &amp; video/documentary"/>
    <x v="5"/>
    <s v="documentary"/>
    <n v="11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x v="401"/>
    <x v="3"/>
    <b v="0"/>
    <n v="95"/>
    <b v="0"/>
    <s v="technology/wearables"/>
    <x v="0"/>
    <s v="wearables"/>
    <n v="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x v="402"/>
    <x v="2"/>
    <b v="1"/>
    <n v="211"/>
    <b v="1"/>
    <s v="photography/photobooks"/>
    <x v="2"/>
    <s v="photobooks"/>
    <n v="1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x v="403"/>
    <x v="0"/>
    <b v="0"/>
    <n v="301"/>
    <b v="1"/>
    <s v="games/tabletop games"/>
    <x v="3"/>
    <s v="tabletop games"/>
    <n v="1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x v="404"/>
    <x v="3"/>
    <b v="1"/>
    <n v="206"/>
    <b v="1"/>
    <s v="music/rock"/>
    <x v="7"/>
    <s v="rock"/>
    <n v="10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x v="405"/>
    <x v="5"/>
    <b v="0"/>
    <n v="222"/>
    <b v="1"/>
    <s v="photography/photobooks"/>
    <x v="2"/>
    <s v="photobooks"/>
    <n v="1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x v="406"/>
    <x v="3"/>
    <b v="1"/>
    <n v="115"/>
    <b v="1"/>
    <s v="theater/plays"/>
    <x v="6"/>
    <s v="plays"/>
    <n v="10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x v="407"/>
    <x v="0"/>
    <b v="0"/>
    <n v="185"/>
    <b v="1"/>
    <s v="music/classical music"/>
    <x v="7"/>
    <s v="classical music"/>
    <n v="1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x v="408"/>
    <x v="3"/>
    <b v="0"/>
    <n v="120"/>
    <b v="1"/>
    <s v="publishing/nonfiction"/>
    <x v="1"/>
    <s v="nonfiction"/>
    <n v="1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x v="409"/>
    <x v="2"/>
    <b v="0"/>
    <n v="101"/>
    <b v="1"/>
    <s v="film &amp; video/television"/>
    <x v="5"/>
    <s v="television"/>
    <n v="1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x v="410"/>
    <x v="5"/>
    <b v="1"/>
    <n v="142"/>
    <b v="1"/>
    <s v="film &amp; video/documentary"/>
    <x v="5"/>
    <s v="documentary"/>
    <n v="10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x v="411"/>
    <x v="6"/>
    <b v="0"/>
    <n v="193"/>
    <b v="1"/>
    <s v="film &amp; video/documentary"/>
    <x v="5"/>
    <s v="documentary"/>
    <n v="1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x v="412"/>
    <x v="3"/>
    <b v="0"/>
    <n v="110"/>
    <b v="1"/>
    <s v="theater/plays"/>
    <x v="6"/>
    <s v="plays"/>
    <n v="10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x v="413"/>
    <x v="5"/>
    <b v="0"/>
    <n v="140"/>
    <b v="1"/>
    <s v="publishing/nonfiction"/>
    <x v="1"/>
    <s v="nonfiction"/>
    <n v="1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x v="414"/>
    <x v="2"/>
    <b v="0"/>
    <n v="48"/>
    <b v="1"/>
    <s v="music/rock"/>
    <x v="7"/>
    <s v="rock"/>
    <n v="1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x v="415"/>
    <x v="5"/>
    <b v="0"/>
    <n v="33"/>
    <b v="1"/>
    <s v="film &amp; video/television"/>
    <x v="5"/>
    <s v="television"/>
    <n v="1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x v="416"/>
    <x v="5"/>
    <b v="1"/>
    <n v="119"/>
    <b v="1"/>
    <s v="theater/plays"/>
    <x v="6"/>
    <s v="plays"/>
    <n v="1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x v="417"/>
    <x v="5"/>
    <b v="0"/>
    <n v="147"/>
    <b v="1"/>
    <s v="games/tabletop games"/>
    <x v="3"/>
    <s v="tabletop games"/>
    <n v="15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x v="418"/>
    <x v="2"/>
    <b v="0"/>
    <n v="169"/>
    <b v="1"/>
    <s v="film &amp; video/television"/>
    <x v="5"/>
    <s v="television"/>
    <n v="14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x v="419"/>
    <x v="1"/>
    <b v="0"/>
    <n v="6"/>
    <b v="0"/>
    <s v="technology/wearables"/>
    <x v="0"/>
    <s v="wearables"/>
    <n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x v="420"/>
    <x v="0"/>
    <b v="0"/>
    <n v="311"/>
    <b v="0"/>
    <s v="games/video games"/>
    <x v="3"/>
    <s v="video games"/>
    <n v="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x v="421"/>
    <x v="3"/>
    <b v="0"/>
    <n v="196"/>
    <b v="0"/>
    <s v="technology/wearables"/>
    <x v="0"/>
    <s v="wearables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x v="422"/>
    <x v="1"/>
    <b v="1"/>
    <n v="335"/>
    <b v="1"/>
    <s v="photography/photobooks"/>
    <x v="2"/>
    <s v="photobooks"/>
    <n v="5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x v="423"/>
    <x v="3"/>
    <b v="0"/>
    <n v="321"/>
    <b v="1"/>
    <s v="games/tabletop games"/>
    <x v="3"/>
    <s v="tabletop games"/>
    <n v="1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x v="424"/>
    <x v="2"/>
    <b v="0"/>
    <n v="129"/>
    <b v="0"/>
    <s v="technology/wearables"/>
    <x v="0"/>
    <s v="wearables"/>
    <n v="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x v="425"/>
    <x v="5"/>
    <b v="0"/>
    <n v="171"/>
    <b v="0"/>
    <s v="technology/wearables"/>
    <x v="0"/>
    <s v="wearables"/>
    <n v="3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x v="426"/>
    <x v="5"/>
    <b v="0"/>
    <n v="380"/>
    <b v="1"/>
    <s v="games/tabletop games"/>
    <x v="3"/>
    <s v="tabletop games"/>
    <n v="1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x v="427"/>
    <x v="2"/>
    <b v="1"/>
    <n v="306"/>
    <b v="1"/>
    <s v="technology/hardware"/>
    <x v="0"/>
    <s v="hardware"/>
    <n v="193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x v="428"/>
    <x v="3"/>
    <b v="0"/>
    <n v="121"/>
    <b v="0"/>
    <s v="technology/wearables"/>
    <x v="0"/>
    <s v="wearables"/>
    <n v="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x v="429"/>
    <x v="5"/>
    <b v="1"/>
    <n v="141"/>
    <b v="1"/>
    <s v="photography/photobooks"/>
    <x v="2"/>
    <s v="photobooks"/>
    <n v="1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x v="430"/>
    <x v="0"/>
    <b v="0"/>
    <n v="208"/>
    <b v="1"/>
    <s v="film &amp; video/documentary"/>
    <x v="5"/>
    <s v="documentary"/>
    <n v="10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x v="431"/>
    <x v="5"/>
    <b v="0"/>
    <n v="99"/>
    <b v="1"/>
    <s v="technology/wearables"/>
    <x v="0"/>
    <s v="wearables"/>
    <n v="12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x v="432"/>
    <x v="3"/>
    <b v="0"/>
    <n v="290"/>
    <b v="1"/>
    <s v="games/tabletop games"/>
    <x v="3"/>
    <s v="tabletop games"/>
    <n v="37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x v="433"/>
    <x v="3"/>
    <b v="0"/>
    <n v="206"/>
    <b v="1"/>
    <s v="games/tabletop games"/>
    <x v="3"/>
    <s v="tabletop games"/>
    <n v="18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x v="434"/>
    <x v="6"/>
    <b v="0"/>
    <n v="206"/>
    <b v="1"/>
    <s v="film &amp; video/documentary"/>
    <x v="5"/>
    <s v="documentary"/>
    <n v="1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x v="435"/>
    <x v="3"/>
    <b v="1"/>
    <n v="148"/>
    <b v="1"/>
    <s v="theater/spaces"/>
    <x v="6"/>
    <s v="spaces"/>
    <n v="10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x v="436"/>
    <x v="2"/>
    <b v="1"/>
    <n v="167"/>
    <b v="1"/>
    <s v="photography/photobooks"/>
    <x v="2"/>
    <s v="photobooks"/>
    <n v="1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x v="437"/>
    <x v="0"/>
    <b v="1"/>
    <n v="274"/>
    <b v="1"/>
    <s v="music/rock"/>
    <x v="7"/>
    <s v="rock"/>
    <n v="1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x v="438"/>
    <x v="3"/>
    <b v="1"/>
    <n v="116"/>
    <b v="1"/>
    <s v="photography/photobooks"/>
    <x v="2"/>
    <s v="photobooks"/>
    <n v="1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x v="439"/>
    <x v="2"/>
    <b v="1"/>
    <n v="167"/>
    <b v="1"/>
    <s v="music/indie rock"/>
    <x v="7"/>
    <s v="indie rock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x v="440"/>
    <x v="2"/>
    <b v="0"/>
    <n v="226"/>
    <b v="1"/>
    <s v="theater/spaces"/>
    <x v="6"/>
    <s v="spaces"/>
    <n v="1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x v="441"/>
    <x v="5"/>
    <b v="0"/>
    <n v="104"/>
    <b v="1"/>
    <s v="technology/makerspaces"/>
    <x v="0"/>
    <s v="makerspaces"/>
    <n v="1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x v="442"/>
    <x v="0"/>
    <b v="1"/>
    <n v="275"/>
    <b v="1"/>
    <s v="film &amp; video/documentary"/>
    <x v="5"/>
    <s v="documentary"/>
    <n v="13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x v="443"/>
    <x v="2"/>
    <b v="1"/>
    <n v="269"/>
    <b v="1"/>
    <s v="photography/photobooks"/>
    <x v="2"/>
    <s v="photobooks"/>
    <n v="27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x v="444"/>
    <x v="1"/>
    <b v="1"/>
    <n v="304"/>
    <b v="1"/>
    <s v="technology/space exploration"/>
    <x v="0"/>
    <s v="space exploration"/>
    <n v="2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x v="445"/>
    <x v="7"/>
    <b v="1"/>
    <n v="244"/>
    <b v="1"/>
    <s v="film &amp; video/documentary"/>
    <x v="5"/>
    <s v="documentary"/>
    <n v="17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x v="446"/>
    <x v="5"/>
    <b v="1"/>
    <n v="179"/>
    <b v="1"/>
    <s v="film &amp; video/documentary"/>
    <x v="5"/>
    <s v="documentary"/>
    <n v="1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x v="447"/>
    <x v="7"/>
    <b v="1"/>
    <n v="222"/>
    <b v="1"/>
    <s v="film &amp; video/documentary"/>
    <x v="5"/>
    <s v="documentary"/>
    <n v="1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x v="448"/>
    <x v="2"/>
    <b v="0"/>
    <n v="199"/>
    <b v="1"/>
    <s v="technology/space exploration"/>
    <x v="0"/>
    <s v="space exploration"/>
    <n v="3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x v="449"/>
    <x v="2"/>
    <b v="1"/>
    <n v="98"/>
    <b v="1"/>
    <s v="photography/photobooks"/>
    <x v="2"/>
    <s v="photobooks"/>
    <n v="1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x v="450"/>
    <x v="3"/>
    <b v="0"/>
    <n v="46"/>
    <b v="0"/>
    <s v="technology/wearables"/>
    <x v="0"/>
    <s v="wearables"/>
    <n v="7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x v="451"/>
    <x v="3"/>
    <b v="0"/>
    <n v="196"/>
    <b v="0"/>
    <s v="technology/wearables"/>
    <x v="0"/>
    <s v="wearables"/>
    <n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x v="452"/>
    <x v="5"/>
    <b v="0"/>
    <n v="131"/>
    <b v="1"/>
    <s v="music/rock"/>
    <x v="7"/>
    <s v="rock"/>
    <n v="1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x v="453"/>
    <x v="5"/>
    <b v="0"/>
    <n v="78"/>
    <b v="1"/>
    <s v="music/rock"/>
    <x v="7"/>
    <s v="rock"/>
    <n v="1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x v="454"/>
    <x v="2"/>
    <b v="1"/>
    <n v="244"/>
    <b v="1"/>
    <s v="theater/plays"/>
    <x v="6"/>
    <s v="plays"/>
    <n v="1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x v="455"/>
    <x v="4"/>
    <b v="0"/>
    <n v="149"/>
    <b v="1"/>
    <s v="film &amp; video/documentary"/>
    <x v="5"/>
    <s v="documentary"/>
    <n v="116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x v="456"/>
    <x v="3"/>
    <b v="0"/>
    <n v="141"/>
    <b v="1"/>
    <s v="photography/photobooks"/>
    <x v="2"/>
    <s v="photobooks"/>
    <n v="1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x v="457"/>
    <x v="0"/>
    <b v="0"/>
    <n v="114"/>
    <b v="1"/>
    <s v="music/indie rock"/>
    <x v="7"/>
    <s v="indie rock"/>
    <n v="1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x v="458"/>
    <x v="4"/>
    <b v="0"/>
    <n v="246"/>
    <b v="1"/>
    <s v="music/indie rock"/>
    <x v="7"/>
    <s v="indie rock"/>
    <n v="1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x v="459"/>
    <x v="3"/>
    <b v="0"/>
    <n v="120"/>
    <b v="1"/>
    <s v="technology/hardware"/>
    <x v="0"/>
    <s v="hardware"/>
    <n v="1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x v="460"/>
    <x v="3"/>
    <b v="1"/>
    <n v="248"/>
    <b v="1"/>
    <s v="publishing/radio &amp; podcasts"/>
    <x v="1"/>
    <s v="radio &amp; podcasts"/>
    <n v="1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x v="461"/>
    <x v="5"/>
    <b v="1"/>
    <n v="294"/>
    <b v="1"/>
    <s v="technology/space exploration"/>
    <x v="0"/>
    <s v="space exploration"/>
    <n v="1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x v="462"/>
    <x v="4"/>
    <b v="0"/>
    <n v="191"/>
    <b v="1"/>
    <s v="music/indie rock"/>
    <x v="7"/>
    <s v="indie rock"/>
    <n v="10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x v="463"/>
    <x v="1"/>
    <b v="0"/>
    <n v="152"/>
    <b v="0"/>
    <s v="technology/space exploration"/>
    <x v="0"/>
    <s v="space exploration"/>
    <n v="1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x v="464"/>
    <x v="2"/>
    <b v="1"/>
    <n v="158"/>
    <b v="1"/>
    <s v="film &amp; video/documentary"/>
    <x v="5"/>
    <s v="documentary"/>
    <n v="1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x v="465"/>
    <x v="5"/>
    <b v="1"/>
    <n v="188"/>
    <b v="1"/>
    <s v="film &amp; video/documentary"/>
    <x v="5"/>
    <s v="documentary"/>
    <n v="17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x v="466"/>
    <x v="3"/>
    <b v="0"/>
    <n v="93"/>
    <b v="0"/>
    <s v="technology/wearables"/>
    <x v="0"/>
    <s v="wearables"/>
    <n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x v="467"/>
    <x v="4"/>
    <b v="1"/>
    <n v="238"/>
    <b v="1"/>
    <s v="technology/hardware"/>
    <x v="0"/>
    <s v="hardware"/>
    <n v="67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x v="468"/>
    <x v="2"/>
    <b v="0"/>
    <n v="176"/>
    <b v="1"/>
    <s v="technology/hardware"/>
    <x v="0"/>
    <s v="hardware"/>
    <n v="1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x v="469"/>
    <x v="5"/>
    <b v="0"/>
    <n v="101"/>
    <b v="1"/>
    <s v="photography/photobooks"/>
    <x v="2"/>
    <s v="photobooks"/>
    <n v="10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x v="470"/>
    <x v="6"/>
    <b v="1"/>
    <n v="130"/>
    <b v="1"/>
    <s v="music/rock"/>
    <x v="7"/>
    <s v="rock"/>
    <n v="1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x v="471"/>
    <x v="3"/>
    <b v="1"/>
    <n v="345"/>
    <b v="1"/>
    <s v="photography/photobooks"/>
    <x v="2"/>
    <s v="photobooks"/>
    <n v="10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x v="472"/>
    <x v="3"/>
    <b v="1"/>
    <n v="236"/>
    <b v="1"/>
    <s v="film &amp; video/documentary"/>
    <x v="5"/>
    <s v="documentary"/>
    <n v="1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x v="473"/>
    <x v="5"/>
    <b v="0"/>
    <n v="128"/>
    <b v="1"/>
    <s v="theater/spaces"/>
    <x v="6"/>
    <s v="spaces"/>
    <n v="1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x v="474"/>
    <x v="5"/>
    <b v="0"/>
    <n v="165"/>
    <b v="1"/>
    <s v="theater/plays"/>
    <x v="6"/>
    <s v="plays"/>
    <n v="1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x v="475"/>
    <x v="0"/>
    <b v="1"/>
    <n v="135"/>
    <b v="1"/>
    <s v="film &amp; video/documentary"/>
    <x v="5"/>
    <s v="documentary"/>
    <n v="1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x v="476"/>
    <x v="1"/>
    <b v="0"/>
    <n v="117"/>
    <b v="0"/>
    <s v="theater/plays"/>
    <x v="6"/>
    <s v="plays"/>
    <n v="10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x v="477"/>
    <x v="5"/>
    <b v="0"/>
    <n v="180"/>
    <b v="1"/>
    <s v="technology/hardware"/>
    <x v="0"/>
    <s v="hardware"/>
    <n v="1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x v="478"/>
    <x v="6"/>
    <b v="1"/>
    <n v="176"/>
    <b v="1"/>
    <s v="music/rock"/>
    <x v="7"/>
    <s v="rock"/>
    <n v="2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x v="479"/>
    <x v="3"/>
    <b v="0"/>
    <n v="35"/>
    <b v="1"/>
    <s v="photography/photobooks"/>
    <x v="2"/>
    <s v="photobooks"/>
    <n v="1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x v="480"/>
    <x v="2"/>
    <b v="1"/>
    <n v="405"/>
    <b v="1"/>
    <s v="photography/photobooks"/>
    <x v="2"/>
    <s v="photobooks"/>
    <n v="1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x v="481"/>
    <x v="0"/>
    <b v="1"/>
    <n v="137"/>
    <b v="1"/>
    <s v="film &amp; video/documentary"/>
    <x v="5"/>
    <s v="documentary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x v="482"/>
    <x v="4"/>
    <b v="0"/>
    <n v="196"/>
    <b v="1"/>
    <s v="film &amp; video/documentary"/>
    <x v="5"/>
    <s v="documentary"/>
    <n v="10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x v="483"/>
    <x v="3"/>
    <b v="0"/>
    <n v="234"/>
    <b v="1"/>
    <s v="games/tabletop games"/>
    <x v="3"/>
    <s v="tabletop games"/>
    <n v="1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x v="484"/>
    <x v="5"/>
    <b v="0"/>
    <n v="206"/>
    <b v="1"/>
    <s v="technology/makerspaces"/>
    <x v="0"/>
    <s v="makerspaces"/>
    <n v="1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x v="485"/>
    <x v="4"/>
    <b v="1"/>
    <n v="413"/>
    <b v="1"/>
    <s v="music/rock"/>
    <x v="7"/>
    <s v="rock"/>
    <n v="1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x v="486"/>
    <x v="3"/>
    <b v="0"/>
    <n v="169"/>
    <b v="1"/>
    <s v="games/tabletop games"/>
    <x v="3"/>
    <s v="tabletop games"/>
    <n v="6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x v="487"/>
    <x v="1"/>
    <b v="0"/>
    <n v="104"/>
    <b v="0"/>
    <s v="technology/wearables"/>
    <x v="0"/>
    <s v="wearables"/>
    <n v="4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x v="488"/>
    <x v="5"/>
    <b v="1"/>
    <n v="77"/>
    <b v="1"/>
    <s v="technology/space exploration"/>
    <x v="0"/>
    <s v="space exploration"/>
    <n v="1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x v="489"/>
    <x v="1"/>
    <b v="0"/>
    <n v="249"/>
    <b v="1"/>
    <s v="theater/spaces"/>
    <x v="6"/>
    <s v="spaces"/>
    <n v="10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x v="490"/>
    <x v="2"/>
    <b v="0"/>
    <n v="356"/>
    <b v="1"/>
    <s v="games/tabletop games"/>
    <x v="3"/>
    <s v="tabletop games"/>
    <n v="5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x v="491"/>
    <x v="0"/>
    <b v="1"/>
    <n v="232"/>
    <b v="1"/>
    <s v="film &amp; video/documentary"/>
    <x v="5"/>
    <s v="documentary"/>
    <n v="1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x v="492"/>
    <x v="3"/>
    <b v="1"/>
    <n v="286"/>
    <b v="1"/>
    <s v="theater/plays"/>
    <x v="6"/>
    <s v="plays"/>
    <n v="1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x v="493"/>
    <x v="5"/>
    <b v="0"/>
    <n v="48"/>
    <b v="1"/>
    <s v="theater/plays"/>
    <x v="6"/>
    <s v="plays"/>
    <n v="1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x v="494"/>
    <x v="5"/>
    <b v="0"/>
    <n v="107"/>
    <b v="1"/>
    <s v="theater/spaces"/>
    <x v="6"/>
    <s v="spaces"/>
    <n v="15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x v="495"/>
    <x v="3"/>
    <b v="0"/>
    <n v="175"/>
    <b v="1"/>
    <s v="theater/plays"/>
    <x v="6"/>
    <s v="plays"/>
    <n v="10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x v="496"/>
    <x v="2"/>
    <b v="1"/>
    <n v="424"/>
    <b v="1"/>
    <s v="technology/hardware"/>
    <x v="0"/>
    <s v="hardware"/>
    <n v="15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x v="497"/>
    <x v="5"/>
    <b v="1"/>
    <n v="206"/>
    <b v="1"/>
    <s v="photography/photobooks"/>
    <x v="2"/>
    <s v="photobooks"/>
    <n v="1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x v="498"/>
    <x v="4"/>
    <b v="0"/>
    <n v="184"/>
    <b v="1"/>
    <s v="music/rock"/>
    <x v="7"/>
    <s v="rock"/>
    <n v="1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x v="499"/>
    <x v="8"/>
    <b v="1"/>
    <n v="200"/>
    <b v="1"/>
    <s v="music/indie rock"/>
    <x v="7"/>
    <s v="indie rock"/>
    <n v="10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x v="500"/>
    <x v="3"/>
    <b v="0"/>
    <n v="115"/>
    <b v="1"/>
    <s v="theater/musical"/>
    <x v="6"/>
    <s v="musical"/>
    <n v="10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x v="501"/>
    <x v="2"/>
    <b v="0"/>
    <n v="65"/>
    <b v="1"/>
    <s v="film &amp; video/documentary"/>
    <x v="5"/>
    <s v="documentary"/>
    <n v="1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x v="502"/>
    <x v="4"/>
    <b v="0"/>
    <n v="133"/>
    <b v="1"/>
    <s v="music/rock"/>
    <x v="7"/>
    <s v="rock"/>
    <n v="15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x v="503"/>
    <x v="5"/>
    <b v="0"/>
    <n v="140"/>
    <b v="1"/>
    <s v="photography/photobooks"/>
    <x v="2"/>
    <s v="photobooks"/>
    <n v="1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x v="504"/>
    <x v="5"/>
    <b v="0"/>
    <n v="78"/>
    <b v="1"/>
    <s v="theater/plays"/>
    <x v="6"/>
    <s v="plays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x v="505"/>
    <x v="3"/>
    <b v="0"/>
    <n v="75"/>
    <b v="1"/>
    <s v="photography/photobooks"/>
    <x v="2"/>
    <s v="photobooks"/>
    <n v="15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x v="506"/>
    <x v="5"/>
    <b v="0"/>
    <n v="89"/>
    <b v="1"/>
    <s v="photography/photobooks"/>
    <x v="2"/>
    <s v="photobooks"/>
    <n v="17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x v="507"/>
    <x v="3"/>
    <b v="1"/>
    <n v="181"/>
    <b v="1"/>
    <s v="theater/plays"/>
    <x v="6"/>
    <s v="plays"/>
    <n v="10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x v="508"/>
    <x v="5"/>
    <b v="1"/>
    <n v="145"/>
    <b v="1"/>
    <s v="theater/plays"/>
    <x v="6"/>
    <s v="plays"/>
    <n v="15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x v="509"/>
    <x v="0"/>
    <b v="1"/>
    <n v="251"/>
    <b v="1"/>
    <s v="film &amp; video/documentary"/>
    <x v="5"/>
    <s v="documentary"/>
    <n v="1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x v="510"/>
    <x v="2"/>
    <b v="0"/>
    <n v="29"/>
    <b v="0"/>
    <s v="technology/wearables"/>
    <x v="0"/>
    <s v="wearables"/>
    <n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x v="511"/>
    <x v="5"/>
    <b v="0"/>
    <n v="120"/>
    <b v="1"/>
    <s v="theater/plays"/>
    <x v="6"/>
    <s v="plays"/>
    <n v="10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x v="512"/>
    <x v="1"/>
    <b v="0"/>
    <n v="112"/>
    <b v="1"/>
    <s v="theater/plays"/>
    <x v="6"/>
    <s v="plays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x v="513"/>
    <x v="0"/>
    <b v="0"/>
    <n v="174"/>
    <b v="1"/>
    <s v="music/rock"/>
    <x v="7"/>
    <s v="rock"/>
    <n v="1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x v="514"/>
    <x v="5"/>
    <b v="1"/>
    <n v="288"/>
    <b v="1"/>
    <s v="theater/plays"/>
    <x v="6"/>
    <s v="plays"/>
    <n v="10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x v="515"/>
    <x v="5"/>
    <b v="0"/>
    <n v="69"/>
    <b v="1"/>
    <s v="film &amp; video/television"/>
    <x v="5"/>
    <s v="television"/>
    <n v="10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x v="516"/>
    <x v="5"/>
    <b v="1"/>
    <n v="139"/>
    <b v="0"/>
    <s v="photography/photobooks"/>
    <x v="2"/>
    <s v="photobooks"/>
    <n v="6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x v="517"/>
    <x v="7"/>
    <b v="1"/>
    <n v="223"/>
    <b v="1"/>
    <s v="film &amp; video/documentary"/>
    <x v="5"/>
    <s v="documentary"/>
    <n v="3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x v="518"/>
    <x v="3"/>
    <b v="0"/>
    <n v="122"/>
    <b v="1"/>
    <s v="theater/plays"/>
    <x v="6"/>
    <s v="plays"/>
    <n v="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x v="519"/>
    <x v="2"/>
    <b v="0"/>
    <n v="102"/>
    <b v="1"/>
    <s v="food/small batch"/>
    <x v="4"/>
    <s v="small batch"/>
    <n v="10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x v="520"/>
    <x v="2"/>
    <b v="0"/>
    <n v="226"/>
    <b v="1"/>
    <s v="music/rock"/>
    <x v="7"/>
    <s v="rock"/>
    <n v="10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x v="521"/>
    <x v="2"/>
    <b v="1"/>
    <n v="340"/>
    <b v="1"/>
    <s v="publishing/radio &amp; podcasts"/>
    <x v="1"/>
    <s v="radio &amp; podcasts"/>
    <n v="1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x v="522"/>
    <x v="2"/>
    <b v="1"/>
    <n v="123"/>
    <b v="1"/>
    <s v="food/small batch"/>
    <x v="4"/>
    <s v="small batch"/>
    <n v="101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x v="523"/>
    <x v="1"/>
    <b v="1"/>
    <n v="59"/>
    <b v="1"/>
    <s v="theater/plays"/>
    <x v="6"/>
    <s v="plays"/>
    <n v="1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x v="524"/>
    <x v="3"/>
    <b v="0"/>
    <n v="60"/>
    <b v="1"/>
    <s v="theater/plays"/>
    <x v="6"/>
    <s v="plays"/>
    <n v="3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x v="525"/>
    <x v="4"/>
    <b v="0"/>
    <n v="154"/>
    <b v="1"/>
    <s v="music/rock"/>
    <x v="7"/>
    <s v="rock"/>
    <n v="1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x v="526"/>
    <x v="2"/>
    <b v="0"/>
    <n v="58"/>
    <b v="1"/>
    <s v="theater/spaces"/>
    <x v="6"/>
    <s v="spaces"/>
    <n v="19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x v="527"/>
    <x v="3"/>
    <b v="0"/>
    <n v="680"/>
    <b v="1"/>
    <s v="games/tabletop games"/>
    <x v="3"/>
    <s v="tabletop games"/>
    <n v="53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x v="528"/>
    <x v="6"/>
    <b v="1"/>
    <n v="202"/>
    <b v="1"/>
    <s v="film &amp; video/documentary"/>
    <x v="5"/>
    <s v="documentary"/>
    <n v="113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x v="529"/>
    <x v="1"/>
    <b v="0"/>
    <n v="79"/>
    <b v="1"/>
    <s v="film &amp; video/television"/>
    <x v="5"/>
    <s v="television"/>
    <n v="1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x v="530"/>
    <x v="5"/>
    <b v="0"/>
    <n v="36"/>
    <b v="0"/>
    <s v="technology/wearables"/>
    <x v="0"/>
    <s v="wearables"/>
    <n v="7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x v="531"/>
    <x v="4"/>
    <b v="0"/>
    <n v="205"/>
    <b v="1"/>
    <s v="music/rock"/>
    <x v="7"/>
    <s v="rock"/>
    <n v="1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x v="532"/>
    <x v="2"/>
    <b v="1"/>
    <n v="72"/>
    <b v="1"/>
    <s v="theater/plays"/>
    <x v="6"/>
    <s v="plays"/>
    <n v="1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x v="533"/>
    <x v="0"/>
    <b v="0"/>
    <n v="156"/>
    <b v="1"/>
    <s v="music/rock"/>
    <x v="7"/>
    <s v="rock"/>
    <n v="1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x v="534"/>
    <x v="3"/>
    <b v="0"/>
    <n v="276"/>
    <b v="0"/>
    <s v="technology/wearables"/>
    <x v="0"/>
    <s v="wearables"/>
    <n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x v="535"/>
    <x v="2"/>
    <b v="0"/>
    <n v="534"/>
    <b v="0"/>
    <s v="games/video games"/>
    <x v="3"/>
    <s v="video games"/>
    <n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x v="536"/>
    <x v="0"/>
    <b v="0"/>
    <n v="146"/>
    <b v="1"/>
    <s v="technology/hardware"/>
    <x v="0"/>
    <s v="hardware"/>
    <n v="11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x v="537"/>
    <x v="0"/>
    <b v="1"/>
    <n v="284"/>
    <b v="1"/>
    <s v="film &amp; video/documentary"/>
    <x v="5"/>
    <s v="documentary"/>
    <n v="28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x v="538"/>
    <x v="5"/>
    <b v="0"/>
    <n v="119"/>
    <b v="1"/>
    <s v="film &amp; video/television"/>
    <x v="5"/>
    <s v="television"/>
    <n v="1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x v="539"/>
    <x v="2"/>
    <b v="1"/>
    <n v="95"/>
    <b v="1"/>
    <s v="technology/hardware"/>
    <x v="0"/>
    <s v="hardware"/>
    <n v="28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x v="540"/>
    <x v="1"/>
    <b v="0"/>
    <n v="11"/>
    <b v="0"/>
    <s v="technology/wearables"/>
    <x v="0"/>
    <s v="wearables"/>
    <n v="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x v="541"/>
    <x v="0"/>
    <b v="1"/>
    <n v="182"/>
    <b v="1"/>
    <s v="music/rock"/>
    <x v="7"/>
    <s v="rock"/>
    <n v="1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x v="542"/>
    <x v="2"/>
    <b v="1"/>
    <n v="189"/>
    <b v="1"/>
    <s v="music/rock"/>
    <x v="7"/>
    <s v="rock"/>
    <n v="11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x v="543"/>
    <x v="0"/>
    <b v="1"/>
    <n v="473"/>
    <b v="1"/>
    <s v="technology/hardware"/>
    <x v="0"/>
    <s v="hardware"/>
    <n v="3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x v="544"/>
    <x v="2"/>
    <b v="1"/>
    <n v="92"/>
    <b v="0"/>
    <s v="photography/photobooks"/>
    <x v="2"/>
    <s v="photobooks"/>
    <n v="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x v="545"/>
    <x v="5"/>
    <b v="0"/>
    <n v="133"/>
    <b v="1"/>
    <s v="film &amp; video/documentary"/>
    <x v="5"/>
    <s v="documentary"/>
    <n v="1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x v="546"/>
    <x v="0"/>
    <b v="0"/>
    <n v="539"/>
    <b v="1"/>
    <s v="games/tabletop games"/>
    <x v="3"/>
    <s v="tabletop games"/>
    <n v="1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x v="547"/>
    <x v="5"/>
    <b v="0"/>
    <n v="34"/>
    <b v="0"/>
    <s v="technology/web"/>
    <x v="0"/>
    <s v="web"/>
    <n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x v="548"/>
    <x v="5"/>
    <b v="0"/>
    <n v="132"/>
    <b v="1"/>
    <s v="music/classical music"/>
    <x v="7"/>
    <s v="classical music"/>
    <n v="1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x v="549"/>
    <x v="5"/>
    <b v="0"/>
    <n v="227"/>
    <b v="1"/>
    <s v="publishing/nonfiction"/>
    <x v="1"/>
    <s v="nonfiction"/>
    <n v="13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x v="550"/>
    <x v="5"/>
    <b v="0"/>
    <n v="944"/>
    <b v="1"/>
    <s v="games/tabletop games"/>
    <x v="3"/>
    <s v="tabletop games"/>
    <n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x v="551"/>
    <x v="3"/>
    <b v="0"/>
    <n v="96"/>
    <b v="1"/>
    <s v="games/tabletop games"/>
    <x v="3"/>
    <s v="tabletop games"/>
    <n v="2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9:00:00"/>
    <x v="552"/>
    <x v="5"/>
    <b v="0"/>
    <n v="170"/>
    <b v="1"/>
    <s v="photography/photobooks"/>
    <x v="2"/>
    <s v="photobooks"/>
    <n v="13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x v="553"/>
    <x v="2"/>
    <b v="0"/>
    <n v="191"/>
    <b v="1"/>
    <s v="music/rock"/>
    <x v="7"/>
    <s v="rock"/>
    <n v="15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x v="554"/>
    <x v="4"/>
    <b v="0"/>
    <n v="171"/>
    <b v="1"/>
    <s v="film &amp; video/documentary"/>
    <x v="5"/>
    <s v="documentary"/>
    <n v="1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x v="555"/>
    <x v="5"/>
    <b v="0"/>
    <n v="57"/>
    <b v="1"/>
    <s v="photography/photobooks"/>
    <x v="2"/>
    <s v="photobooks"/>
    <n v="10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x v="556"/>
    <x v="6"/>
    <b v="1"/>
    <n v="141"/>
    <b v="1"/>
    <s v="music/rock"/>
    <x v="7"/>
    <s v="rock"/>
    <n v="1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x v="557"/>
    <x v="3"/>
    <b v="0"/>
    <n v="76"/>
    <b v="0"/>
    <s v="technology/wearables"/>
    <x v="0"/>
    <s v="wearables"/>
    <n v="4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x v="558"/>
    <x v="0"/>
    <b v="0"/>
    <n v="94"/>
    <b v="1"/>
    <s v="publishing/nonfiction"/>
    <x v="1"/>
    <s v="nonfiction"/>
    <n v="10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x v="559"/>
    <x v="2"/>
    <b v="1"/>
    <n v="179"/>
    <b v="1"/>
    <s v="food/small batch"/>
    <x v="4"/>
    <s v="small batch"/>
    <n v="1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x v="560"/>
    <x v="5"/>
    <b v="1"/>
    <n v="251"/>
    <b v="1"/>
    <s v="games/tabletop games"/>
    <x v="3"/>
    <s v="tabletop games"/>
    <n v="1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x v="561"/>
    <x v="5"/>
    <b v="0"/>
    <n v="111"/>
    <b v="1"/>
    <s v="photography/photobooks"/>
    <x v="2"/>
    <s v="photobooks"/>
    <n v="1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x v="562"/>
    <x v="5"/>
    <b v="1"/>
    <n v="186"/>
    <b v="1"/>
    <s v="theater/plays"/>
    <x v="6"/>
    <s v="plays"/>
    <n v="1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x v="563"/>
    <x v="3"/>
    <b v="0"/>
    <n v="156"/>
    <b v="1"/>
    <s v="theater/spaces"/>
    <x v="6"/>
    <s v="spaces"/>
    <n v="1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x v="564"/>
    <x v="4"/>
    <b v="1"/>
    <n v="103"/>
    <b v="1"/>
    <s v="technology/hardware"/>
    <x v="0"/>
    <s v="hardware"/>
    <n v="2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x v="565"/>
    <x v="5"/>
    <b v="0"/>
    <n v="62"/>
    <b v="1"/>
    <s v="photography/photobooks"/>
    <x v="2"/>
    <s v="photobooks"/>
    <n v="1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x v="566"/>
    <x v="5"/>
    <b v="0"/>
    <n v="159"/>
    <b v="1"/>
    <s v="film &amp; video/documentary"/>
    <x v="5"/>
    <s v="documentary"/>
    <n v="10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x v="567"/>
    <x v="2"/>
    <b v="1"/>
    <n v="165"/>
    <b v="1"/>
    <s v="film &amp; video/documentary"/>
    <x v="5"/>
    <s v="documentary"/>
    <n v="1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x v="568"/>
    <x v="7"/>
    <b v="0"/>
    <n v="229"/>
    <b v="1"/>
    <s v="film &amp; video/documentary"/>
    <x v="5"/>
    <s v="documentary"/>
    <n v="10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x v="569"/>
    <x v="5"/>
    <b v="0"/>
    <n v="35"/>
    <b v="0"/>
    <s v="technology/wearables"/>
    <x v="0"/>
    <s v="wearables"/>
    <n v="11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x v="570"/>
    <x v="0"/>
    <b v="0"/>
    <n v="47"/>
    <b v="1"/>
    <s v="film &amp; video/shorts"/>
    <x v="5"/>
    <s v="shorts"/>
    <n v="1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x v="571"/>
    <x v="5"/>
    <b v="0"/>
    <n v="121"/>
    <b v="0"/>
    <s v="technology/web"/>
    <x v="0"/>
    <s v="web"/>
    <n v="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x v="572"/>
    <x v="5"/>
    <b v="1"/>
    <n v="176"/>
    <b v="1"/>
    <s v="theater/plays"/>
    <x v="6"/>
    <s v="plays"/>
    <n v="1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x v="573"/>
    <x v="5"/>
    <b v="0"/>
    <n v="26"/>
    <b v="1"/>
    <s v="publishing/nonfiction"/>
    <x v="1"/>
    <s v="nonfiction"/>
    <n v="1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x v="574"/>
    <x v="5"/>
    <b v="0"/>
    <n v="141"/>
    <b v="1"/>
    <s v="theater/plays"/>
    <x v="6"/>
    <s v="plays"/>
    <n v="1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9:41:35"/>
    <x v="575"/>
    <x v="3"/>
    <b v="0"/>
    <n v="96"/>
    <b v="0"/>
    <s v="technology/wearables"/>
    <x v="0"/>
    <s v="wearables"/>
    <n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x v="576"/>
    <x v="2"/>
    <b v="0"/>
    <n v="118"/>
    <b v="1"/>
    <s v="theater/spaces"/>
    <x v="6"/>
    <s v="spaces"/>
    <n v="12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x v="577"/>
    <x v="2"/>
    <b v="1"/>
    <n v="183"/>
    <b v="1"/>
    <s v="theater/plays"/>
    <x v="6"/>
    <s v="plays"/>
    <n v="1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x v="578"/>
    <x v="6"/>
    <b v="1"/>
    <n v="202"/>
    <b v="1"/>
    <s v="film &amp; video/documentary"/>
    <x v="5"/>
    <s v="documentary"/>
    <n v="1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x v="579"/>
    <x v="1"/>
    <b v="0"/>
    <n v="185"/>
    <b v="1"/>
    <s v="technology/hardware"/>
    <x v="0"/>
    <s v="hardware"/>
    <n v="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x v="580"/>
    <x v="2"/>
    <b v="1"/>
    <n v="134"/>
    <b v="1"/>
    <s v="theater/plays"/>
    <x v="6"/>
    <s v="plays"/>
    <n v="10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x v="581"/>
    <x v="4"/>
    <b v="0"/>
    <n v="99"/>
    <b v="1"/>
    <s v="music/rock"/>
    <x v="7"/>
    <s v="rock"/>
    <n v="1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x v="582"/>
    <x v="5"/>
    <b v="0"/>
    <n v="197"/>
    <b v="0"/>
    <s v="theater/plays"/>
    <x v="6"/>
    <s v="plays"/>
    <n v="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x v="583"/>
    <x v="3"/>
    <b v="0"/>
    <n v="122"/>
    <b v="0"/>
    <s v="technology/wearables"/>
    <x v="0"/>
    <s v="wearables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x v="584"/>
    <x v="0"/>
    <b v="0"/>
    <n v="240"/>
    <b v="1"/>
    <s v="music/rock"/>
    <x v="7"/>
    <s v="rock"/>
    <n v="49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x v="585"/>
    <x v="1"/>
    <b v="0"/>
    <n v="131"/>
    <b v="1"/>
    <s v="photography/photobooks"/>
    <x v="2"/>
    <s v="photobooks"/>
    <n v="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x v="586"/>
    <x v="6"/>
    <b v="0"/>
    <n v="134"/>
    <b v="1"/>
    <s v="music/rock"/>
    <x v="7"/>
    <s v="rock"/>
    <n v="1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x v="587"/>
    <x v="3"/>
    <b v="0"/>
    <n v="140"/>
    <b v="1"/>
    <s v="technology/hardware"/>
    <x v="0"/>
    <s v="hardware"/>
    <n v="12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x v="588"/>
    <x v="2"/>
    <b v="0"/>
    <n v="199"/>
    <b v="1"/>
    <s v="theater/plays"/>
    <x v="6"/>
    <s v="plays"/>
    <n v="10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x v="589"/>
    <x v="3"/>
    <b v="0"/>
    <n v="173"/>
    <b v="1"/>
    <s v="theater/plays"/>
    <x v="6"/>
    <s v="plays"/>
    <n v="1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x v="590"/>
    <x v="4"/>
    <b v="0"/>
    <n v="182"/>
    <b v="1"/>
    <s v="theater/spaces"/>
    <x v="6"/>
    <s v="spaces"/>
    <n v="2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x v="591"/>
    <x v="3"/>
    <b v="1"/>
    <n v="115"/>
    <b v="1"/>
    <s v="theater/plays"/>
    <x v="6"/>
    <s v="plays"/>
    <n v="1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x v="592"/>
    <x v="2"/>
    <b v="1"/>
    <n v="184"/>
    <b v="1"/>
    <s v="theater/plays"/>
    <x v="6"/>
    <s v="plays"/>
    <n v="1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x v="593"/>
    <x v="3"/>
    <b v="0"/>
    <n v="118"/>
    <b v="1"/>
    <s v="photography/photobooks"/>
    <x v="2"/>
    <s v="photobooks"/>
    <n v="1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x v="594"/>
    <x v="3"/>
    <b v="0"/>
    <n v="17"/>
    <b v="1"/>
    <s v="theater/plays"/>
    <x v="6"/>
    <s v="plays"/>
    <n v="1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x v="595"/>
    <x v="5"/>
    <b v="0"/>
    <n v="87"/>
    <b v="1"/>
    <s v="film &amp; video/documentary"/>
    <x v="5"/>
    <s v="documentary"/>
    <n v="10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x v="596"/>
    <x v="3"/>
    <b v="0"/>
    <n v="111"/>
    <b v="1"/>
    <s v="theater/spaces"/>
    <x v="6"/>
    <s v="spaces"/>
    <n v="1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x v="597"/>
    <x v="0"/>
    <b v="0"/>
    <n v="217"/>
    <b v="1"/>
    <s v="technology/hardware"/>
    <x v="0"/>
    <s v="hardware"/>
    <n v="1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7:06:22"/>
    <x v="598"/>
    <x v="2"/>
    <b v="1"/>
    <n v="385"/>
    <b v="1"/>
    <s v="technology/space exploration"/>
    <x v="0"/>
    <s v="space exploration"/>
    <n v="1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x v="599"/>
    <x v="5"/>
    <b v="1"/>
    <n v="200"/>
    <b v="1"/>
    <s v="theater/plays"/>
    <x v="6"/>
    <s v="plays"/>
    <n v="10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x v="600"/>
    <x v="5"/>
    <b v="0"/>
    <n v="71"/>
    <b v="1"/>
    <s v="film &amp; video/television"/>
    <x v="5"/>
    <s v="television"/>
    <n v="1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x v="601"/>
    <x v="3"/>
    <b v="0"/>
    <n v="190"/>
    <b v="1"/>
    <s v="music/metal"/>
    <x v="7"/>
    <s v="metal"/>
    <n v="12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x v="602"/>
    <x v="2"/>
    <b v="0"/>
    <n v="70"/>
    <b v="1"/>
    <s v="film &amp; video/television"/>
    <x v="5"/>
    <s v="television"/>
    <n v="1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x v="603"/>
    <x v="1"/>
    <b v="1"/>
    <n v="167"/>
    <b v="1"/>
    <s v="film &amp; video/documentary"/>
    <x v="5"/>
    <s v="documentary"/>
    <n v="10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x v="604"/>
    <x v="2"/>
    <b v="1"/>
    <n v="215"/>
    <b v="1"/>
    <s v="photography/photobooks"/>
    <x v="2"/>
    <s v="photobooks"/>
    <n v="15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x v="605"/>
    <x v="5"/>
    <b v="0"/>
    <n v="87"/>
    <b v="1"/>
    <s v="film &amp; video/television"/>
    <x v="5"/>
    <s v="television"/>
    <n v="1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x v="606"/>
    <x v="2"/>
    <b v="0"/>
    <n v="86"/>
    <b v="1"/>
    <s v="film &amp; video/documentary"/>
    <x v="5"/>
    <s v="documentary"/>
    <n v="1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x v="607"/>
    <x v="2"/>
    <b v="0"/>
    <n v="12"/>
    <b v="1"/>
    <s v="theater/plays"/>
    <x v="6"/>
    <s v="plays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7:59:53"/>
    <x v="608"/>
    <x v="5"/>
    <b v="1"/>
    <n v="187"/>
    <b v="1"/>
    <s v="theater/spaces"/>
    <x v="6"/>
    <s v="spaces"/>
    <n v="12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x v="609"/>
    <x v="4"/>
    <b v="0"/>
    <n v="207"/>
    <b v="1"/>
    <s v="games/tabletop games"/>
    <x v="3"/>
    <s v="tabletop games"/>
    <n v="141"/>
  </r>
  <r>
    <n v="217"/>
    <s v="Bitch"/>
    <s v="A roadmovie by paw"/>
    <n v="100000"/>
    <n v="11943"/>
    <x v="2"/>
    <s v="SE"/>
    <s v="SEK"/>
    <n v="1419780149"/>
    <n v="1417101749"/>
    <d v="2014-12-28T15:22:29"/>
    <x v="610"/>
    <x v="2"/>
    <b v="0"/>
    <n v="38"/>
    <b v="0"/>
    <s v="film &amp; video/drama"/>
    <x v="5"/>
    <s v="drama"/>
    <n v="1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x v="611"/>
    <x v="3"/>
    <b v="1"/>
    <n v="152"/>
    <b v="0"/>
    <s v="photography/photobooks"/>
    <x v="2"/>
    <s v="photobooks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x v="612"/>
    <x v="5"/>
    <b v="0"/>
    <n v="95"/>
    <b v="1"/>
    <s v="theater/plays"/>
    <x v="6"/>
    <s v="plays"/>
    <n v="1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x v="613"/>
    <x v="5"/>
    <b v="0"/>
    <n v="15"/>
    <b v="0"/>
    <s v="technology/wearables"/>
    <x v="0"/>
    <s v="wearables"/>
    <n v="3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x v="614"/>
    <x v="5"/>
    <b v="0"/>
    <n v="90"/>
    <b v="1"/>
    <s v="music/rock"/>
    <x v="7"/>
    <s v="rock"/>
    <n v="11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x v="615"/>
    <x v="5"/>
    <b v="0"/>
    <n v="274"/>
    <b v="1"/>
    <s v="technology/wearables"/>
    <x v="0"/>
    <s v="wearables"/>
    <n v="1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x v="616"/>
    <x v="2"/>
    <b v="0"/>
    <n v="125"/>
    <b v="1"/>
    <s v="theater/plays"/>
    <x v="6"/>
    <s v="plays"/>
    <n v="1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x v="617"/>
    <x v="5"/>
    <b v="1"/>
    <n v="183"/>
    <b v="1"/>
    <s v="technology/hardware"/>
    <x v="0"/>
    <s v="hardware"/>
    <n v="2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x v="618"/>
    <x v="5"/>
    <b v="0"/>
    <n v="144"/>
    <b v="1"/>
    <s v="games/tabletop games"/>
    <x v="3"/>
    <s v="tabletop games"/>
    <n v="1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x v="619"/>
    <x v="1"/>
    <b v="1"/>
    <n v="255"/>
    <b v="1"/>
    <s v="music/electronic music"/>
    <x v="7"/>
    <s v="electronic music"/>
    <n v="1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x v="620"/>
    <x v="2"/>
    <b v="0"/>
    <n v="40"/>
    <b v="0"/>
    <s v="technology/wearables"/>
    <x v="0"/>
    <s v="wearables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x v="621"/>
    <x v="2"/>
    <b v="1"/>
    <n v="286"/>
    <b v="1"/>
    <s v="film &amp; video/documentary"/>
    <x v="5"/>
    <s v="documentary"/>
    <n v="117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x v="622"/>
    <x v="4"/>
    <b v="0"/>
    <n v="104"/>
    <b v="1"/>
    <s v="music/rock"/>
    <x v="7"/>
    <s v="rock"/>
    <n v="15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x v="623"/>
    <x v="5"/>
    <b v="0"/>
    <n v="182"/>
    <b v="1"/>
    <s v="film &amp; video/television"/>
    <x v="5"/>
    <s v="television"/>
    <n v="13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x v="624"/>
    <x v="2"/>
    <b v="0"/>
    <n v="52"/>
    <b v="1"/>
    <s v="film &amp; video/television"/>
    <x v="5"/>
    <s v="television"/>
    <n v="11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x v="625"/>
    <x v="1"/>
    <b v="1"/>
    <n v="96"/>
    <b v="0"/>
    <s v="photography/photobooks"/>
    <x v="2"/>
    <s v="photobooks"/>
    <n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x v="626"/>
    <x v="7"/>
    <b v="1"/>
    <n v="137"/>
    <b v="1"/>
    <s v="technology/hardware"/>
    <x v="0"/>
    <s v="hardware"/>
    <n v="11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x v="627"/>
    <x v="2"/>
    <b v="1"/>
    <n v="283"/>
    <b v="1"/>
    <s v="food/small batch"/>
    <x v="4"/>
    <s v="small batch"/>
    <n v="1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x v="628"/>
    <x v="1"/>
    <b v="0"/>
    <n v="186"/>
    <b v="1"/>
    <s v="food/small batch"/>
    <x v="4"/>
    <s v="small batch"/>
    <n v="11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x v="629"/>
    <x v="5"/>
    <b v="0"/>
    <n v="104"/>
    <b v="1"/>
    <s v="theater/plays"/>
    <x v="6"/>
    <s v="plays"/>
    <n v="1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x v="630"/>
    <x v="5"/>
    <b v="0"/>
    <n v="84"/>
    <b v="1"/>
    <s v="technology/space exploration"/>
    <x v="0"/>
    <s v="space exploration"/>
    <n v="1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x v="631"/>
    <x v="4"/>
    <b v="1"/>
    <n v="169"/>
    <b v="1"/>
    <s v="music/rock"/>
    <x v="7"/>
    <s v="rock"/>
    <n v="1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x v="632"/>
    <x v="3"/>
    <b v="0"/>
    <n v="19"/>
    <b v="0"/>
    <s v="technology/wearables"/>
    <x v="0"/>
    <s v="wearables"/>
    <n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x v="633"/>
    <x v="3"/>
    <b v="0"/>
    <n v="62"/>
    <b v="1"/>
    <s v="theater/plays"/>
    <x v="6"/>
    <s v="plays"/>
    <n v="11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x v="634"/>
    <x v="5"/>
    <b v="0"/>
    <n v="9"/>
    <b v="0"/>
    <s v="theater/spaces"/>
    <x v="6"/>
    <s v="spaces"/>
    <n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x v="635"/>
    <x v="2"/>
    <b v="0"/>
    <n v="480"/>
    <b v="1"/>
    <s v="games/tabletop games"/>
    <x v="3"/>
    <s v="tabletop games"/>
    <n v="1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x v="636"/>
    <x v="3"/>
    <b v="0"/>
    <n v="158"/>
    <b v="1"/>
    <s v="music/rock"/>
    <x v="7"/>
    <s v="rock"/>
    <n v="1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x v="637"/>
    <x v="4"/>
    <b v="0"/>
    <n v="115"/>
    <b v="1"/>
    <s v="music/indie rock"/>
    <x v="7"/>
    <s v="indie rock"/>
    <n v="14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x v="638"/>
    <x v="5"/>
    <b v="0"/>
    <n v="128"/>
    <b v="1"/>
    <s v="theater/plays"/>
    <x v="6"/>
    <s v="plays"/>
    <n v="1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x v="639"/>
    <x v="2"/>
    <b v="0"/>
    <n v="184"/>
    <b v="1"/>
    <s v="music/rock"/>
    <x v="7"/>
    <s v="rock"/>
    <n v="1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x v="640"/>
    <x v="0"/>
    <b v="0"/>
    <n v="108"/>
    <b v="1"/>
    <s v="publishing/nonfiction"/>
    <x v="1"/>
    <s v="nonfiction"/>
    <n v="3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x v="641"/>
    <x v="2"/>
    <b v="1"/>
    <n v="226"/>
    <b v="1"/>
    <s v="theater/plays"/>
    <x v="6"/>
    <s v="plays"/>
    <n v="11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x v="642"/>
    <x v="3"/>
    <b v="0"/>
    <n v="271"/>
    <b v="1"/>
    <s v="games/tabletop games"/>
    <x v="3"/>
    <s v="tabletop games"/>
    <n v="28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x v="643"/>
    <x v="7"/>
    <b v="1"/>
    <n v="235"/>
    <b v="1"/>
    <s v="film &amp; video/documentary"/>
    <x v="5"/>
    <s v="documentary"/>
    <n v="1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x v="644"/>
    <x v="2"/>
    <b v="1"/>
    <n v="70"/>
    <b v="1"/>
    <s v="technology/hardware"/>
    <x v="0"/>
    <s v="hardware"/>
    <n v="1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x v="645"/>
    <x v="2"/>
    <b v="0"/>
    <n v="62"/>
    <b v="1"/>
    <s v="film &amp; video/documentary"/>
    <x v="5"/>
    <s v="documentary"/>
    <n v="1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x v="646"/>
    <x v="5"/>
    <b v="0"/>
    <n v="27"/>
    <b v="0"/>
    <s v="theater/spaces"/>
    <x v="6"/>
    <s v="spaces"/>
    <n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x v="647"/>
    <x v="3"/>
    <b v="0"/>
    <n v="138"/>
    <b v="1"/>
    <s v="photography/photobooks"/>
    <x v="2"/>
    <s v="photobooks"/>
    <n v="28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x v="648"/>
    <x v="5"/>
    <b v="0"/>
    <n v="141"/>
    <b v="1"/>
    <s v="music/electronic music"/>
    <x v="7"/>
    <s v="electronic music"/>
    <n v="11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x v="649"/>
    <x v="5"/>
    <b v="0"/>
    <n v="151"/>
    <b v="1"/>
    <s v="music/rock"/>
    <x v="7"/>
    <s v="rock"/>
    <n v="1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x v="650"/>
    <x v="5"/>
    <b v="1"/>
    <n v="193"/>
    <b v="1"/>
    <s v="theater/plays"/>
    <x v="6"/>
    <s v="plays"/>
    <n v="1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x v="651"/>
    <x v="6"/>
    <b v="0"/>
    <n v="178"/>
    <b v="1"/>
    <s v="film &amp; video/shorts"/>
    <x v="5"/>
    <s v="shorts"/>
    <n v="1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x v="652"/>
    <x v="3"/>
    <b v="0"/>
    <n v="86"/>
    <b v="1"/>
    <s v="film &amp; video/television"/>
    <x v="5"/>
    <s v="television"/>
    <n v="1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x v="653"/>
    <x v="0"/>
    <b v="0"/>
    <n v="96"/>
    <b v="1"/>
    <s v="music/indie rock"/>
    <x v="7"/>
    <s v="indie rock"/>
    <n v="1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x v="654"/>
    <x v="5"/>
    <b v="0"/>
    <n v="73"/>
    <b v="1"/>
    <s v="theater/plays"/>
    <x v="6"/>
    <s v="plays"/>
    <n v="1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x v="655"/>
    <x v="5"/>
    <b v="0"/>
    <n v="197"/>
    <b v="1"/>
    <s v="theater/plays"/>
    <x v="6"/>
    <s v="plays"/>
    <n v="1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x v="656"/>
    <x v="2"/>
    <b v="1"/>
    <n v="66"/>
    <b v="0"/>
    <s v="technology/makerspaces"/>
    <x v="0"/>
    <s v="makerspaces"/>
    <n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x v="657"/>
    <x v="0"/>
    <b v="0"/>
    <n v="269"/>
    <b v="1"/>
    <s v="technology/hardware"/>
    <x v="0"/>
    <s v="hardware"/>
    <n v="14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x v="658"/>
    <x v="4"/>
    <b v="0"/>
    <n v="128"/>
    <b v="1"/>
    <s v="music/pop"/>
    <x v="7"/>
    <s v="pop"/>
    <n v="11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x v="659"/>
    <x v="3"/>
    <b v="1"/>
    <n v="81"/>
    <b v="0"/>
    <s v="photography/photobooks"/>
    <x v="2"/>
    <s v="photobooks"/>
    <n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x v="660"/>
    <x v="5"/>
    <b v="0"/>
    <n v="263"/>
    <b v="1"/>
    <s v="games/tabletop games"/>
    <x v="3"/>
    <s v="tabletop games"/>
    <n v="5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x v="661"/>
    <x v="5"/>
    <b v="0"/>
    <n v="215"/>
    <b v="0"/>
    <s v="technology/wearables"/>
    <x v="0"/>
    <s v="wearables"/>
    <n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x v="662"/>
    <x v="4"/>
    <b v="0"/>
    <n v="184"/>
    <b v="1"/>
    <s v="film &amp; video/documentary"/>
    <x v="5"/>
    <s v="documentary"/>
    <n v="1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x v="663"/>
    <x v="3"/>
    <b v="0"/>
    <n v="445"/>
    <b v="1"/>
    <s v="games/tabletop games"/>
    <x v="3"/>
    <s v="tabletop games"/>
    <n v="18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x v="664"/>
    <x v="2"/>
    <b v="0"/>
    <n v="120"/>
    <b v="1"/>
    <s v="food/small batch"/>
    <x v="4"/>
    <s v="small batch"/>
    <n v="10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x v="665"/>
    <x v="2"/>
    <b v="0"/>
    <n v="84"/>
    <b v="0"/>
    <s v="theater/plays"/>
    <x v="6"/>
    <s v="plays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x v="666"/>
    <x v="5"/>
    <b v="0"/>
    <n v="99"/>
    <b v="1"/>
    <s v="music/electronic music"/>
    <x v="7"/>
    <s v="electronic music"/>
    <n v="1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x v="667"/>
    <x v="2"/>
    <b v="1"/>
    <n v="100"/>
    <b v="1"/>
    <s v="technology/space exploration"/>
    <x v="0"/>
    <s v="space exploration"/>
    <n v="1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x v="668"/>
    <x v="2"/>
    <b v="0"/>
    <n v="498"/>
    <b v="1"/>
    <s v="games/tabletop games"/>
    <x v="3"/>
    <s v="tabletop games"/>
    <n v="1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x v="669"/>
    <x v="5"/>
    <b v="0"/>
    <n v="98"/>
    <b v="1"/>
    <s v="theater/plays"/>
    <x v="6"/>
    <s v="plays"/>
    <n v="1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x v="670"/>
    <x v="3"/>
    <b v="0"/>
    <n v="337"/>
    <b v="1"/>
    <s v="food/small batch"/>
    <x v="4"/>
    <s v="small batch"/>
    <n v="4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x v="671"/>
    <x v="3"/>
    <b v="0"/>
    <n v="87"/>
    <b v="1"/>
    <s v="technology/wearables"/>
    <x v="0"/>
    <s v="wearables"/>
    <n v="21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x v="672"/>
    <x v="5"/>
    <b v="0"/>
    <n v="57"/>
    <b v="1"/>
    <s v="publishing/nonfiction"/>
    <x v="1"/>
    <s v="nonfiction"/>
    <n v="1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x v="673"/>
    <x v="7"/>
    <b v="1"/>
    <n v="88"/>
    <b v="1"/>
    <s v="film &amp; video/documentary"/>
    <x v="5"/>
    <s v="documentary"/>
    <n v="1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x v="674"/>
    <x v="4"/>
    <b v="0"/>
    <n v="126"/>
    <b v="1"/>
    <s v="music/rock"/>
    <x v="7"/>
    <s v="rock"/>
    <n v="26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x v="675"/>
    <x v="5"/>
    <b v="0"/>
    <n v="102"/>
    <b v="1"/>
    <s v="theater/plays"/>
    <x v="6"/>
    <s v="plays"/>
    <n v="10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x v="676"/>
    <x v="1"/>
    <b v="0"/>
    <n v="110"/>
    <b v="1"/>
    <s v="publishing/nonfiction"/>
    <x v="1"/>
    <s v="nonfiction"/>
    <n v="1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x v="677"/>
    <x v="7"/>
    <b v="0"/>
    <n v="120"/>
    <b v="1"/>
    <s v="music/indie rock"/>
    <x v="7"/>
    <s v="indie rock"/>
    <n v="10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x v="678"/>
    <x v="2"/>
    <b v="0"/>
    <n v="168"/>
    <b v="1"/>
    <s v="theater/plays"/>
    <x v="6"/>
    <s v="plays"/>
    <n v="10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x v="679"/>
    <x v="5"/>
    <b v="1"/>
    <n v="478"/>
    <b v="1"/>
    <s v="music/electronic music"/>
    <x v="7"/>
    <s v="electronic music"/>
    <n v="3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x v="680"/>
    <x v="5"/>
    <b v="1"/>
    <n v="167"/>
    <b v="1"/>
    <s v="film &amp; video/documentary"/>
    <x v="5"/>
    <s v="documentary"/>
    <n v="10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x v="681"/>
    <x v="0"/>
    <b v="0"/>
    <n v="52"/>
    <b v="1"/>
    <s v="film &amp; video/documentary"/>
    <x v="5"/>
    <s v="documentary"/>
    <n v="1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x v="682"/>
    <x v="3"/>
    <b v="0"/>
    <n v="52"/>
    <b v="1"/>
    <s v="music/rock"/>
    <x v="7"/>
    <s v="rock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x v="683"/>
    <x v="3"/>
    <b v="0"/>
    <n v="72"/>
    <b v="1"/>
    <s v="theater/plays"/>
    <x v="6"/>
    <s v="plays"/>
    <n v="10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x v="684"/>
    <x v="4"/>
    <b v="0"/>
    <n v="145"/>
    <b v="1"/>
    <s v="music/rock"/>
    <x v="7"/>
    <s v="rock"/>
    <n v="1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x v="685"/>
    <x v="0"/>
    <b v="0"/>
    <n v="242"/>
    <b v="1"/>
    <s v="technology/hardware"/>
    <x v="0"/>
    <s v="hardware"/>
    <n v="13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x v="686"/>
    <x v="4"/>
    <b v="0"/>
    <n v="157"/>
    <b v="1"/>
    <s v="music/rock"/>
    <x v="7"/>
    <s v="rock"/>
    <n v="10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x v="687"/>
    <x v="2"/>
    <b v="0"/>
    <n v="150"/>
    <b v="1"/>
    <s v="film &amp; video/television"/>
    <x v="5"/>
    <s v="television"/>
    <n v="1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x v="688"/>
    <x v="1"/>
    <b v="0"/>
    <n v="115"/>
    <b v="1"/>
    <s v="theater/spaces"/>
    <x v="6"/>
    <s v="spaces"/>
    <n v="10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x v="689"/>
    <x v="2"/>
    <b v="0"/>
    <n v="110"/>
    <b v="1"/>
    <s v="music/indie rock"/>
    <x v="7"/>
    <s v="indie rock"/>
    <n v="17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x v="690"/>
    <x v="3"/>
    <b v="0"/>
    <n v="114"/>
    <b v="1"/>
    <s v="theater/plays"/>
    <x v="6"/>
    <s v="plays"/>
    <n v="1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x v="691"/>
    <x v="0"/>
    <b v="0"/>
    <n v="119"/>
    <b v="1"/>
    <s v="film &amp; video/documentary"/>
    <x v="5"/>
    <s v="documentary"/>
    <n v="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x v="692"/>
    <x v="5"/>
    <b v="1"/>
    <n v="119"/>
    <b v="1"/>
    <s v="film &amp; video/documentary"/>
    <x v="5"/>
    <s v="documentary"/>
    <n v="1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x v="693"/>
    <x v="2"/>
    <b v="1"/>
    <n v="74"/>
    <b v="1"/>
    <s v="theater/plays"/>
    <x v="6"/>
    <s v="plays"/>
    <n v="1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x v="694"/>
    <x v="2"/>
    <b v="0"/>
    <n v="162"/>
    <b v="1"/>
    <s v="theater/plays"/>
    <x v="6"/>
    <s v="plays"/>
    <n v="10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x v="695"/>
    <x v="2"/>
    <b v="0"/>
    <n v="75"/>
    <b v="1"/>
    <s v="film &amp; video/television"/>
    <x v="5"/>
    <s v="television"/>
    <n v="10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x v="696"/>
    <x v="5"/>
    <b v="0"/>
    <n v="61"/>
    <b v="1"/>
    <s v="photography/photobooks"/>
    <x v="2"/>
    <s v="photobooks"/>
    <n v="10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x v="697"/>
    <x v="2"/>
    <b v="0"/>
    <n v="96"/>
    <b v="1"/>
    <s v="theater/musical"/>
    <x v="6"/>
    <s v="musical"/>
    <n v="103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x v="698"/>
    <x v="3"/>
    <b v="0"/>
    <n v="52"/>
    <b v="1"/>
    <s v="music/rock"/>
    <x v="7"/>
    <s v="rock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x v="699"/>
    <x v="5"/>
    <b v="0"/>
    <n v="97"/>
    <b v="1"/>
    <s v="theater/plays"/>
    <x v="6"/>
    <s v="plays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x v="700"/>
    <x v="5"/>
    <b v="0"/>
    <n v="172"/>
    <b v="1"/>
    <s v="publishing/nonfiction"/>
    <x v="1"/>
    <s v="nonfiction"/>
    <n v="20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x v="701"/>
    <x v="0"/>
    <b v="0"/>
    <n v="158"/>
    <b v="1"/>
    <s v="music/rock"/>
    <x v="7"/>
    <s v="rock"/>
    <n v="14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x v="702"/>
    <x v="0"/>
    <b v="0"/>
    <n v="79"/>
    <b v="1"/>
    <s v="music/indie rock"/>
    <x v="7"/>
    <s v="indie rock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x v="703"/>
    <x v="7"/>
    <b v="0"/>
    <n v="104"/>
    <b v="1"/>
    <s v="music/indie rock"/>
    <x v="7"/>
    <s v="indie rock"/>
    <n v="1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x v="704"/>
    <x v="5"/>
    <b v="0"/>
    <n v="72"/>
    <b v="1"/>
    <s v="theater/plays"/>
    <x v="6"/>
    <s v="plays"/>
    <n v="10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x v="705"/>
    <x v="2"/>
    <b v="0"/>
    <n v="74"/>
    <b v="1"/>
    <s v="theater/plays"/>
    <x v="6"/>
    <s v="plays"/>
    <n v="10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21:10:00"/>
    <x v="706"/>
    <x v="0"/>
    <b v="0"/>
    <n v="90"/>
    <b v="1"/>
    <s v="music/rock"/>
    <x v="7"/>
    <s v="rock"/>
    <n v="1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x v="707"/>
    <x v="3"/>
    <b v="0"/>
    <n v="102"/>
    <b v="1"/>
    <s v="theater/plays"/>
    <x v="6"/>
    <s v="plays"/>
    <n v="1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x v="708"/>
    <x v="5"/>
    <b v="1"/>
    <n v="69"/>
    <b v="1"/>
    <s v="film &amp; video/documentary"/>
    <x v="5"/>
    <s v="documentary"/>
    <n v="1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x v="709"/>
    <x v="5"/>
    <b v="0"/>
    <n v="98"/>
    <b v="1"/>
    <s v="theater/plays"/>
    <x v="6"/>
    <s v="plays"/>
    <n v="1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x v="710"/>
    <x v="5"/>
    <b v="0"/>
    <n v="52"/>
    <b v="1"/>
    <s v="film &amp; video/television"/>
    <x v="5"/>
    <s v="television"/>
    <n v="1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x v="711"/>
    <x v="5"/>
    <b v="0"/>
    <n v="62"/>
    <b v="1"/>
    <s v="theater/musical"/>
    <x v="6"/>
    <s v="musical"/>
    <n v="1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x v="712"/>
    <x v="3"/>
    <b v="0"/>
    <n v="62"/>
    <b v="1"/>
    <s v="theater/spaces"/>
    <x v="6"/>
    <s v="spaces"/>
    <n v="1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x v="713"/>
    <x v="1"/>
    <b v="0"/>
    <n v="158"/>
    <b v="1"/>
    <s v="theater/plays"/>
    <x v="6"/>
    <s v="plays"/>
    <n v="1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x v="714"/>
    <x v="3"/>
    <b v="0"/>
    <n v="113"/>
    <b v="1"/>
    <s v="music/pop"/>
    <x v="7"/>
    <s v="pop"/>
    <n v="2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x v="715"/>
    <x v="3"/>
    <b v="0"/>
    <n v="125"/>
    <b v="1"/>
    <s v="photography/photobooks"/>
    <x v="2"/>
    <s v="photobooks"/>
    <n v="2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x v="716"/>
    <x v="2"/>
    <b v="1"/>
    <n v="190"/>
    <b v="1"/>
    <s v="music/rock"/>
    <x v="7"/>
    <s v="rock"/>
    <n v="15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x v="717"/>
    <x v="6"/>
    <b v="1"/>
    <n v="241"/>
    <b v="1"/>
    <s v="theater/plays"/>
    <x v="6"/>
    <s v="plays"/>
    <n v="3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x v="718"/>
    <x v="3"/>
    <b v="0"/>
    <n v="69"/>
    <b v="1"/>
    <s v="theater/plays"/>
    <x v="6"/>
    <s v="plays"/>
    <n v="1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x v="719"/>
    <x v="4"/>
    <b v="1"/>
    <n v="108"/>
    <b v="1"/>
    <s v="film &amp; video/documentary"/>
    <x v="5"/>
    <s v="documentary"/>
    <n v="1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x v="720"/>
    <x v="2"/>
    <b v="0"/>
    <n v="101"/>
    <b v="1"/>
    <s v="technology/hardware"/>
    <x v="0"/>
    <s v="hardware"/>
    <n v="1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x v="721"/>
    <x v="1"/>
    <b v="0"/>
    <n v="38"/>
    <b v="0"/>
    <s v="music/faith"/>
    <x v="7"/>
    <s v="faith"/>
    <n v="3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x v="722"/>
    <x v="2"/>
    <b v="0"/>
    <n v="85"/>
    <b v="1"/>
    <s v="theater/plays"/>
    <x v="6"/>
    <s v="plays"/>
    <n v="1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x v="723"/>
    <x v="2"/>
    <b v="0"/>
    <n v="91"/>
    <b v="1"/>
    <s v="theater/plays"/>
    <x v="6"/>
    <s v="plays"/>
    <n v="1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x v="724"/>
    <x v="5"/>
    <b v="0"/>
    <n v="108"/>
    <b v="1"/>
    <s v="theater/plays"/>
    <x v="6"/>
    <s v="plays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x v="725"/>
    <x v="3"/>
    <b v="0"/>
    <n v="207"/>
    <b v="1"/>
    <s v="theater/plays"/>
    <x v="6"/>
    <s v="plays"/>
    <n v="1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x v="726"/>
    <x v="5"/>
    <b v="0"/>
    <n v="59"/>
    <b v="1"/>
    <s v="music/classical music"/>
    <x v="7"/>
    <s v="classical music"/>
    <n v="100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x v="727"/>
    <x v="0"/>
    <b v="0"/>
    <n v="55"/>
    <b v="1"/>
    <s v="music/rock"/>
    <x v="7"/>
    <s v="rock"/>
    <n v="2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x v="728"/>
    <x v="2"/>
    <b v="0"/>
    <n v="119"/>
    <b v="1"/>
    <s v="publishing/nonfiction"/>
    <x v="1"/>
    <s v="nonfiction"/>
    <n v="12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x v="729"/>
    <x v="4"/>
    <b v="0"/>
    <n v="58"/>
    <b v="1"/>
    <s v="music/rock"/>
    <x v="7"/>
    <s v="rock"/>
    <n v="1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x v="730"/>
    <x v="3"/>
    <b v="0"/>
    <n v="27"/>
    <b v="1"/>
    <s v="theater/spaces"/>
    <x v="6"/>
    <s v="spaces"/>
    <n v="1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x v="731"/>
    <x v="3"/>
    <b v="0"/>
    <n v="39"/>
    <b v="0"/>
    <s v="games/mobile games"/>
    <x v="3"/>
    <s v="mobile games"/>
    <n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5:59:33"/>
    <x v="732"/>
    <x v="2"/>
    <b v="0"/>
    <n v="58"/>
    <b v="1"/>
    <s v="technology/hardware"/>
    <x v="0"/>
    <s v="hardware"/>
    <n v="1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x v="733"/>
    <x v="2"/>
    <b v="1"/>
    <n v="167"/>
    <b v="1"/>
    <s v="theater/plays"/>
    <x v="6"/>
    <s v="plays"/>
    <n v="11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x v="734"/>
    <x v="4"/>
    <b v="1"/>
    <n v="189"/>
    <b v="1"/>
    <s v="film &amp; video/documentary"/>
    <x v="5"/>
    <s v="documentary"/>
    <n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x v="735"/>
    <x v="6"/>
    <b v="1"/>
    <n v="293"/>
    <b v="1"/>
    <s v="publishing/radio &amp; podcasts"/>
    <x v="1"/>
    <s v="radio &amp; podcasts"/>
    <n v="10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x v="736"/>
    <x v="3"/>
    <b v="0"/>
    <n v="86"/>
    <b v="1"/>
    <s v="photography/photobooks"/>
    <x v="2"/>
    <s v="photobooks"/>
    <n v="10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x v="737"/>
    <x v="2"/>
    <b v="1"/>
    <n v="50"/>
    <b v="1"/>
    <s v="music/rock"/>
    <x v="7"/>
    <s v="rock"/>
    <n v="1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x v="738"/>
    <x v="5"/>
    <b v="0"/>
    <n v="97"/>
    <b v="1"/>
    <s v="theater/plays"/>
    <x v="6"/>
    <s v="plays"/>
    <n v="1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x v="739"/>
    <x v="2"/>
    <b v="0"/>
    <n v="71"/>
    <b v="1"/>
    <s v="theater/plays"/>
    <x v="6"/>
    <s v="plays"/>
    <n v="1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x v="740"/>
    <x v="2"/>
    <b v="0"/>
    <n v="139"/>
    <b v="1"/>
    <s v="publishing/nonfiction"/>
    <x v="1"/>
    <s v="nonfiction"/>
    <n v="158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x v="741"/>
    <x v="2"/>
    <b v="0"/>
    <n v="147"/>
    <b v="1"/>
    <s v="music/rock"/>
    <x v="7"/>
    <s v="rock"/>
    <n v="12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x v="742"/>
    <x v="5"/>
    <b v="1"/>
    <n v="185"/>
    <b v="0"/>
    <s v="photography/photobooks"/>
    <x v="2"/>
    <s v="photobooks"/>
    <n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x v="743"/>
    <x v="3"/>
    <b v="1"/>
    <n v="113"/>
    <b v="0"/>
    <s v="photography/photobooks"/>
    <x v="2"/>
    <s v="photobooks"/>
    <n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x v="744"/>
    <x v="5"/>
    <b v="0"/>
    <n v="159"/>
    <b v="1"/>
    <s v="photography/photobooks"/>
    <x v="2"/>
    <s v="photobooks"/>
    <n v="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x v="745"/>
    <x v="4"/>
    <b v="1"/>
    <n v="302"/>
    <b v="1"/>
    <s v="theater/plays"/>
    <x v="6"/>
    <s v="plays"/>
    <n v="18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x v="746"/>
    <x v="1"/>
    <b v="0"/>
    <n v="100"/>
    <b v="0"/>
    <s v="photography/photobooks"/>
    <x v="2"/>
    <s v="photobooks"/>
    <n v="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x v="747"/>
    <x v="5"/>
    <b v="0"/>
    <n v="90"/>
    <b v="1"/>
    <s v="photography/photobooks"/>
    <x v="2"/>
    <s v="photobooks"/>
    <n v="1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x v="748"/>
    <x v="5"/>
    <b v="0"/>
    <n v="67"/>
    <b v="1"/>
    <s v="film &amp; video/documentary"/>
    <x v="5"/>
    <s v="documentary"/>
    <n v="12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x v="749"/>
    <x v="2"/>
    <b v="1"/>
    <n v="104"/>
    <b v="1"/>
    <s v="music/indie rock"/>
    <x v="7"/>
    <s v="indie rock"/>
    <n v="10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x v="750"/>
    <x v="3"/>
    <b v="0"/>
    <n v="168"/>
    <b v="1"/>
    <s v="music/rock"/>
    <x v="7"/>
    <s v="rock"/>
    <n v="2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x v="751"/>
    <x v="2"/>
    <b v="1"/>
    <n v="145"/>
    <b v="1"/>
    <s v="photography/photobooks"/>
    <x v="2"/>
    <s v="photobooks"/>
    <n v="1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x v="752"/>
    <x v="1"/>
    <b v="0"/>
    <n v="2035"/>
    <b v="1"/>
    <s v="games/tabletop games"/>
    <x v="3"/>
    <s v="tabletop games"/>
    <n v="930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x v="753"/>
    <x v="7"/>
    <b v="1"/>
    <n v="108"/>
    <b v="1"/>
    <s v="film &amp; video/documentary"/>
    <x v="5"/>
    <s v="documentary"/>
    <n v="18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x v="754"/>
    <x v="5"/>
    <b v="0"/>
    <n v="47"/>
    <b v="1"/>
    <s v="music/indie rock"/>
    <x v="7"/>
    <s v="indie rock"/>
    <n v="10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x v="755"/>
    <x v="0"/>
    <b v="0"/>
    <n v="160"/>
    <b v="1"/>
    <s v="music/indie rock"/>
    <x v="7"/>
    <s v="indie rock"/>
    <n v="1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x v="756"/>
    <x v="3"/>
    <b v="0"/>
    <n v="95"/>
    <b v="1"/>
    <s v="theater/spaces"/>
    <x v="6"/>
    <s v="spaces"/>
    <n v="1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x v="757"/>
    <x v="2"/>
    <b v="0"/>
    <n v="179"/>
    <b v="1"/>
    <s v="music/rock"/>
    <x v="7"/>
    <s v="rock"/>
    <n v="1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x v="758"/>
    <x v="6"/>
    <b v="0"/>
    <n v="136"/>
    <b v="1"/>
    <s v="music/rock"/>
    <x v="7"/>
    <s v="rock"/>
    <n v="114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x v="759"/>
    <x v="3"/>
    <b v="0"/>
    <n v="72"/>
    <b v="1"/>
    <s v="theater/plays"/>
    <x v="6"/>
    <s v="plays"/>
    <n v="1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x v="760"/>
    <x v="5"/>
    <b v="0"/>
    <n v="167"/>
    <b v="1"/>
    <s v="photography/photobooks"/>
    <x v="2"/>
    <s v="photobooks"/>
    <n v="2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x v="761"/>
    <x v="5"/>
    <b v="0"/>
    <n v="70"/>
    <b v="1"/>
    <s v="photography/photobooks"/>
    <x v="2"/>
    <s v="photobooks"/>
    <n v="1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x v="762"/>
    <x v="3"/>
    <b v="0"/>
    <n v="57"/>
    <b v="1"/>
    <s v="film &amp; video/television"/>
    <x v="5"/>
    <s v="television"/>
    <n v="1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x v="763"/>
    <x v="7"/>
    <b v="0"/>
    <n v="26"/>
    <b v="1"/>
    <s v="film &amp; video/documentary"/>
    <x v="5"/>
    <s v="documentary"/>
    <n v="1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x v="764"/>
    <x v="2"/>
    <b v="1"/>
    <n v="94"/>
    <b v="1"/>
    <s v="technology/hardware"/>
    <x v="0"/>
    <s v="hardware"/>
    <n v="36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x v="765"/>
    <x v="5"/>
    <b v="0"/>
    <n v="84"/>
    <b v="1"/>
    <s v="games/tabletop games"/>
    <x v="3"/>
    <s v="tabletop games"/>
    <n v="1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x v="766"/>
    <x v="0"/>
    <b v="1"/>
    <n v="146"/>
    <b v="1"/>
    <s v="film &amp; video/documentary"/>
    <x v="5"/>
    <s v="documentary"/>
    <n v="1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x v="767"/>
    <x v="2"/>
    <b v="0"/>
    <n v="369"/>
    <b v="0"/>
    <s v="technology/wearables"/>
    <x v="0"/>
    <s v="wearables"/>
    <n v="2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x v="768"/>
    <x v="3"/>
    <b v="0"/>
    <n v="134"/>
    <b v="1"/>
    <s v="music/rock"/>
    <x v="7"/>
    <s v="rock"/>
    <n v="1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x v="769"/>
    <x v="3"/>
    <b v="0"/>
    <n v="94"/>
    <b v="0"/>
    <s v="technology/wearables"/>
    <x v="0"/>
    <s v="wearables"/>
    <n v="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x v="770"/>
    <x v="3"/>
    <b v="0"/>
    <n v="76"/>
    <b v="0"/>
    <s v="film &amp; video/drama"/>
    <x v="5"/>
    <s v="drama"/>
    <n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x v="771"/>
    <x v="1"/>
    <b v="0"/>
    <n v="279"/>
    <b v="1"/>
    <s v="games/tabletop games"/>
    <x v="3"/>
    <s v="tabletop games"/>
    <n v="48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x v="772"/>
    <x v="4"/>
    <b v="1"/>
    <n v="157"/>
    <b v="1"/>
    <s v="music/indie rock"/>
    <x v="7"/>
    <s v="indie rock"/>
    <n v="17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x v="773"/>
    <x v="1"/>
    <b v="0"/>
    <n v="93"/>
    <b v="1"/>
    <s v="theater/spaces"/>
    <x v="6"/>
    <s v="spaces"/>
    <n v="10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x v="774"/>
    <x v="5"/>
    <b v="0"/>
    <n v="45"/>
    <b v="1"/>
    <s v="film &amp; video/television"/>
    <x v="5"/>
    <s v="television"/>
    <n v="10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x v="775"/>
    <x v="3"/>
    <b v="0"/>
    <n v="33"/>
    <b v="1"/>
    <s v="theater/plays"/>
    <x v="6"/>
    <s v="plays"/>
    <n v="1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x v="776"/>
    <x v="6"/>
    <b v="0"/>
    <n v="145"/>
    <b v="1"/>
    <s v="music/indie rock"/>
    <x v="7"/>
    <s v="indie rock"/>
    <n v="1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x v="777"/>
    <x v="5"/>
    <b v="1"/>
    <n v="80"/>
    <b v="1"/>
    <s v="film &amp; video/documentary"/>
    <x v="5"/>
    <s v="documentary"/>
    <n v="10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x v="778"/>
    <x v="1"/>
    <b v="0"/>
    <n v="101"/>
    <b v="0"/>
    <s v="music/faith"/>
    <x v="7"/>
    <s v="faith"/>
    <n v="10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x v="779"/>
    <x v="2"/>
    <b v="0"/>
    <n v="59"/>
    <b v="0"/>
    <s v="theater/musical"/>
    <x v="6"/>
    <s v="musical"/>
    <n v="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x v="780"/>
    <x v="2"/>
    <b v="0"/>
    <n v="36"/>
    <b v="1"/>
    <s v="theater/spaces"/>
    <x v="6"/>
    <s v="spaces"/>
    <n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x v="781"/>
    <x v="6"/>
    <b v="0"/>
    <n v="168"/>
    <b v="1"/>
    <s v="music/pop"/>
    <x v="7"/>
    <s v="pop"/>
    <n v="174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x v="782"/>
    <x v="3"/>
    <b v="0"/>
    <n v="50"/>
    <b v="1"/>
    <s v="theater/plays"/>
    <x v="6"/>
    <s v="plays"/>
    <n v="10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x v="783"/>
    <x v="5"/>
    <b v="0"/>
    <n v="60"/>
    <b v="1"/>
    <s v="games/tabletop games"/>
    <x v="3"/>
    <s v="tabletop games"/>
    <n v="1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6T04:33:41"/>
    <x v="784"/>
    <x v="5"/>
    <b v="0"/>
    <n v="115"/>
    <b v="1"/>
    <s v="food/small batch"/>
    <x v="4"/>
    <s v="small batch"/>
    <n v="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x v="785"/>
    <x v="5"/>
    <b v="1"/>
    <n v="82"/>
    <b v="1"/>
    <s v="film &amp; video/documentary"/>
    <x v="5"/>
    <s v="documentary"/>
    <n v="1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x v="786"/>
    <x v="5"/>
    <b v="0"/>
    <n v="90"/>
    <b v="0"/>
    <s v="technology/wearables"/>
    <x v="0"/>
    <s v="wearables"/>
    <n v="3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x v="787"/>
    <x v="2"/>
    <b v="0"/>
    <n v="97"/>
    <b v="1"/>
    <s v="theater/spaces"/>
    <x v="6"/>
    <s v="spaces"/>
    <n v="1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x v="788"/>
    <x v="5"/>
    <b v="0"/>
    <n v="118"/>
    <b v="0"/>
    <s v="food/food trucks"/>
    <x v="4"/>
    <s v="food trucks"/>
    <n v="1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x v="789"/>
    <x v="5"/>
    <b v="0"/>
    <n v="174"/>
    <b v="1"/>
    <s v="film &amp; video/television"/>
    <x v="5"/>
    <s v="television"/>
    <n v="10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x v="790"/>
    <x v="1"/>
    <b v="0"/>
    <n v="68"/>
    <b v="1"/>
    <s v="food/small batch"/>
    <x v="4"/>
    <s v="small batch"/>
    <n v="10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x v="791"/>
    <x v="6"/>
    <b v="1"/>
    <n v="188"/>
    <b v="1"/>
    <s v="film &amp; video/documentary"/>
    <x v="5"/>
    <s v="documentary"/>
    <n v="1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x v="792"/>
    <x v="5"/>
    <b v="0"/>
    <n v="292"/>
    <b v="0"/>
    <s v="journalism/audio"/>
    <x v="8"/>
    <s v="audio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x v="793"/>
    <x v="2"/>
    <b v="0"/>
    <n v="94"/>
    <b v="1"/>
    <s v="theater/musical"/>
    <x v="6"/>
    <s v="musical"/>
    <n v="10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x v="794"/>
    <x v="5"/>
    <b v="0"/>
    <n v="44"/>
    <b v="1"/>
    <s v="film &amp; video/television"/>
    <x v="5"/>
    <s v="television"/>
    <n v="14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x v="795"/>
    <x v="2"/>
    <b v="0"/>
    <n v="58"/>
    <b v="1"/>
    <s v="film &amp; video/television"/>
    <x v="5"/>
    <s v="television"/>
    <n v="10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x v="796"/>
    <x v="5"/>
    <b v="0"/>
    <n v="72"/>
    <b v="0"/>
    <s v="theater/spaces"/>
    <x v="6"/>
    <s v="spaces"/>
    <n v="1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x v="797"/>
    <x v="1"/>
    <b v="1"/>
    <n v="160"/>
    <b v="1"/>
    <s v="photography/photobooks"/>
    <x v="2"/>
    <s v="photobooks"/>
    <n v="28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x v="798"/>
    <x v="6"/>
    <b v="0"/>
    <n v="53"/>
    <b v="1"/>
    <s v="music/rock"/>
    <x v="7"/>
    <s v="rock"/>
    <n v="10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x v="799"/>
    <x v="3"/>
    <b v="0"/>
    <n v="99"/>
    <b v="1"/>
    <s v="theater/spaces"/>
    <x v="6"/>
    <s v="spaces"/>
    <n v="16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x v="800"/>
    <x v="3"/>
    <b v="0"/>
    <n v="111"/>
    <b v="1"/>
    <s v="food/small batch"/>
    <x v="4"/>
    <s v="small batch"/>
    <n v="168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x v="801"/>
    <x v="6"/>
    <b v="0"/>
    <n v="71"/>
    <b v="1"/>
    <s v="music/rock"/>
    <x v="7"/>
    <s v="rock"/>
    <n v="10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x v="802"/>
    <x v="0"/>
    <b v="0"/>
    <n v="148"/>
    <b v="1"/>
    <s v="music/rock"/>
    <x v="7"/>
    <s v="rock"/>
    <n v="10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x v="803"/>
    <x v="3"/>
    <b v="0"/>
    <n v="47"/>
    <b v="1"/>
    <s v="theater/plays"/>
    <x v="6"/>
    <s v="plays"/>
    <n v="10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x v="804"/>
    <x v="2"/>
    <b v="0"/>
    <n v="47"/>
    <b v="1"/>
    <s v="theater/spaces"/>
    <x v="6"/>
    <s v="spaces"/>
    <n v="16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x v="805"/>
    <x v="0"/>
    <b v="0"/>
    <n v="125"/>
    <b v="0"/>
    <s v="film &amp; video/animation"/>
    <x v="5"/>
    <s v="animation"/>
    <n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x v="806"/>
    <x v="6"/>
    <b v="1"/>
    <n v="95"/>
    <b v="1"/>
    <s v="technology/hardware"/>
    <x v="0"/>
    <s v="hardware"/>
    <n v="13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x v="807"/>
    <x v="5"/>
    <b v="0"/>
    <n v="391"/>
    <b v="1"/>
    <s v="games/tabletop games"/>
    <x v="3"/>
    <s v="tabletop games"/>
    <n v="3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x v="808"/>
    <x v="0"/>
    <b v="0"/>
    <n v="136"/>
    <b v="1"/>
    <s v="music/classical music"/>
    <x v="7"/>
    <s v="classical music"/>
    <n v="11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x v="809"/>
    <x v="3"/>
    <b v="0"/>
    <n v="102"/>
    <b v="1"/>
    <s v="photography/photobooks"/>
    <x v="2"/>
    <s v="photobooks"/>
    <n v="16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x v="810"/>
    <x v="2"/>
    <b v="0"/>
    <n v="27"/>
    <b v="0"/>
    <s v="food/food trucks"/>
    <x v="4"/>
    <s v="food trucks"/>
    <n v="2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x v="811"/>
    <x v="0"/>
    <b v="1"/>
    <n v="82"/>
    <b v="1"/>
    <s v="theater/plays"/>
    <x v="6"/>
    <s v="plays"/>
    <n v="1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x v="812"/>
    <x v="2"/>
    <b v="0"/>
    <n v="25"/>
    <b v="1"/>
    <s v="theater/musical"/>
    <x v="6"/>
    <s v="musical"/>
    <n v="1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x v="813"/>
    <x v="5"/>
    <b v="1"/>
    <n v="71"/>
    <b v="1"/>
    <s v="theater/plays"/>
    <x v="6"/>
    <s v="plays"/>
    <n v="1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x v="814"/>
    <x v="2"/>
    <b v="0"/>
    <n v="94"/>
    <b v="1"/>
    <s v="theater/plays"/>
    <x v="6"/>
    <s v="plays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x v="815"/>
    <x v="6"/>
    <b v="0"/>
    <n v="62"/>
    <b v="1"/>
    <s v="music/pop"/>
    <x v="7"/>
    <s v="pop"/>
    <n v="1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x v="816"/>
    <x v="6"/>
    <b v="0"/>
    <n v="116"/>
    <b v="1"/>
    <s v="music/pop"/>
    <x v="7"/>
    <s v="pop"/>
    <n v="103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x v="817"/>
    <x v="3"/>
    <b v="0"/>
    <n v="54"/>
    <b v="1"/>
    <s v="theater/plays"/>
    <x v="6"/>
    <s v="plays"/>
    <n v="1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x v="818"/>
    <x v="5"/>
    <b v="1"/>
    <n v="122"/>
    <b v="0"/>
    <s v="photography/photobooks"/>
    <x v="2"/>
    <s v="photobooks"/>
    <n v="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x v="819"/>
    <x v="5"/>
    <b v="0"/>
    <n v="11"/>
    <b v="0"/>
    <s v="publishing/translations"/>
    <x v="1"/>
    <s v="translations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x v="820"/>
    <x v="2"/>
    <b v="0"/>
    <n v="84"/>
    <b v="1"/>
    <s v="games/tabletop games"/>
    <x v="3"/>
    <s v="tabletop games"/>
    <n v="3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x v="821"/>
    <x v="2"/>
    <b v="0"/>
    <n v="32"/>
    <b v="1"/>
    <s v="theater/musical"/>
    <x v="6"/>
    <s v="musical"/>
    <n v="102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x v="822"/>
    <x v="0"/>
    <b v="1"/>
    <n v="234"/>
    <b v="1"/>
    <s v="publishing/radio &amp; podcasts"/>
    <x v="1"/>
    <s v="radio &amp; podcasts"/>
    <n v="1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8:18:12"/>
    <x v="823"/>
    <x v="2"/>
    <b v="1"/>
    <n v="105"/>
    <b v="1"/>
    <s v="music/rock"/>
    <x v="7"/>
    <s v="rock"/>
    <n v="12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x v="824"/>
    <x v="6"/>
    <b v="1"/>
    <n v="162"/>
    <b v="1"/>
    <s v="technology/hardware"/>
    <x v="0"/>
    <s v="hardware"/>
    <n v="1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x v="825"/>
    <x v="5"/>
    <b v="1"/>
    <n v="70"/>
    <b v="1"/>
    <s v="theater/plays"/>
    <x v="6"/>
    <s v="plays"/>
    <n v="10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x v="826"/>
    <x v="5"/>
    <b v="0"/>
    <n v="40"/>
    <b v="1"/>
    <s v="theater/plays"/>
    <x v="6"/>
    <s v="plays"/>
    <n v="10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x v="827"/>
    <x v="5"/>
    <b v="0"/>
    <n v="57"/>
    <b v="1"/>
    <s v="theater/plays"/>
    <x v="6"/>
    <s v="plays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x v="828"/>
    <x v="3"/>
    <b v="0"/>
    <n v="218"/>
    <b v="1"/>
    <s v="games/tabletop games"/>
    <x v="3"/>
    <s v="tabletop games"/>
    <n v="1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x v="829"/>
    <x v="4"/>
    <b v="0"/>
    <n v="170"/>
    <b v="1"/>
    <s v="music/indie rock"/>
    <x v="7"/>
    <s v="indie rock"/>
    <n v="20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21:00:00"/>
    <x v="830"/>
    <x v="3"/>
    <b v="0"/>
    <n v="101"/>
    <b v="1"/>
    <s v="music/pop"/>
    <x v="7"/>
    <s v="pop"/>
    <n v="10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x v="831"/>
    <x v="0"/>
    <b v="0"/>
    <n v="108"/>
    <b v="1"/>
    <s v="music/rock"/>
    <x v="7"/>
    <s v="rock"/>
    <n v="1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x v="832"/>
    <x v="5"/>
    <b v="0"/>
    <n v="109"/>
    <b v="1"/>
    <s v="food/small batch"/>
    <x v="4"/>
    <s v="small batch"/>
    <n v="10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x v="833"/>
    <x v="5"/>
    <b v="0"/>
    <n v="77"/>
    <b v="1"/>
    <s v="theater/plays"/>
    <x v="6"/>
    <s v="plays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x v="834"/>
    <x v="6"/>
    <b v="0"/>
    <n v="92"/>
    <b v="1"/>
    <s v="music/rock"/>
    <x v="7"/>
    <s v="rock"/>
    <n v="1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x v="835"/>
    <x v="0"/>
    <b v="0"/>
    <n v="123"/>
    <b v="0"/>
    <s v="games/video games"/>
    <x v="3"/>
    <s v="video games"/>
    <n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x v="836"/>
    <x v="5"/>
    <b v="0"/>
    <n v="236"/>
    <b v="0"/>
    <s v="games/video games"/>
    <x v="3"/>
    <s v="video games"/>
    <n v="2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23:08:56"/>
    <x v="837"/>
    <x v="2"/>
    <b v="0"/>
    <n v="69"/>
    <b v="1"/>
    <s v="music/indie rock"/>
    <x v="7"/>
    <s v="indie rock"/>
    <n v="10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x v="838"/>
    <x v="1"/>
    <b v="0"/>
    <n v="163"/>
    <b v="1"/>
    <s v="games/tabletop games"/>
    <x v="3"/>
    <s v="tabletop games"/>
    <n v="80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x v="839"/>
    <x v="0"/>
    <b v="0"/>
    <n v="205"/>
    <b v="1"/>
    <s v="music/rock"/>
    <x v="7"/>
    <s v="rock"/>
    <n v="1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x v="840"/>
    <x v="6"/>
    <b v="0"/>
    <n v="96"/>
    <b v="1"/>
    <s v="music/rock"/>
    <x v="7"/>
    <s v="rock"/>
    <n v="10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x v="841"/>
    <x v="0"/>
    <b v="0"/>
    <n v="73"/>
    <b v="1"/>
    <s v="film &amp; video/documentary"/>
    <x v="5"/>
    <s v="documentary"/>
    <n v="1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x v="842"/>
    <x v="4"/>
    <b v="0"/>
    <n v="80"/>
    <b v="1"/>
    <s v="music/classical music"/>
    <x v="7"/>
    <s v="classical music"/>
    <n v="1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x v="843"/>
    <x v="3"/>
    <b v="0"/>
    <n v="127"/>
    <b v="1"/>
    <s v="music/metal"/>
    <x v="7"/>
    <s v="metal"/>
    <n v="26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x v="844"/>
    <x v="2"/>
    <b v="0"/>
    <n v="113"/>
    <b v="1"/>
    <s v="theater/plays"/>
    <x v="6"/>
    <s v="plays"/>
    <n v="1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x v="845"/>
    <x v="5"/>
    <b v="0"/>
    <n v="123"/>
    <b v="1"/>
    <s v="photography/photobooks"/>
    <x v="2"/>
    <s v="photobooks"/>
    <n v="10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x v="846"/>
    <x v="5"/>
    <b v="0"/>
    <n v="19"/>
    <b v="1"/>
    <s v="theater/plays"/>
    <x v="6"/>
    <s v="plays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x v="847"/>
    <x v="4"/>
    <b v="0"/>
    <n v="89"/>
    <b v="1"/>
    <s v="film &amp; video/documentary"/>
    <x v="5"/>
    <s v="documentary"/>
    <n v="1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x v="848"/>
    <x v="3"/>
    <b v="0"/>
    <n v="89"/>
    <b v="1"/>
    <s v="photography/photobooks"/>
    <x v="2"/>
    <s v="photobooks"/>
    <n v="11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x v="849"/>
    <x v="2"/>
    <b v="0"/>
    <n v="107"/>
    <b v="1"/>
    <s v="theater/musical"/>
    <x v="6"/>
    <s v="musical"/>
    <n v="11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x v="850"/>
    <x v="4"/>
    <b v="0"/>
    <n v="107"/>
    <b v="1"/>
    <s v="music/pop"/>
    <x v="7"/>
    <s v="pop"/>
    <n v="13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x v="851"/>
    <x v="6"/>
    <b v="0"/>
    <n v="130"/>
    <b v="1"/>
    <s v="publishing/nonfiction"/>
    <x v="1"/>
    <s v="nonfiction"/>
    <n v="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x v="852"/>
    <x v="5"/>
    <b v="0"/>
    <n v="29"/>
    <b v="0"/>
    <s v="theater/spaces"/>
    <x v="6"/>
    <s v="spaces"/>
    <n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x v="853"/>
    <x v="4"/>
    <b v="1"/>
    <n v="123"/>
    <b v="1"/>
    <s v="theater/plays"/>
    <x v="6"/>
    <s v="plays"/>
    <n v="11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x v="854"/>
    <x v="5"/>
    <b v="1"/>
    <n v="163"/>
    <b v="1"/>
    <s v="theater/plays"/>
    <x v="6"/>
    <s v="plays"/>
    <n v="13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x v="855"/>
    <x v="4"/>
    <b v="1"/>
    <n v="74"/>
    <b v="1"/>
    <s v="film &amp; video/documentary"/>
    <x v="5"/>
    <s v="documentary"/>
    <n v="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x v="856"/>
    <x v="3"/>
    <b v="0"/>
    <n v="50"/>
    <b v="0"/>
    <s v="technology/wearables"/>
    <x v="0"/>
    <s v="wearables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x v="857"/>
    <x v="2"/>
    <b v="0"/>
    <n v="26"/>
    <b v="1"/>
    <s v="theater/plays"/>
    <x v="6"/>
    <s v="plays"/>
    <n v="1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x v="858"/>
    <x v="6"/>
    <b v="0"/>
    <n v="174"/>
    <b v="1"/>
    <s v="film &amp; video/documentary"/>
    <x v="5"/>
    <s v="documentary"/>
    <n v="1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x v="859"/>
    <x v="3"/>
    <b v="0"/>
    <n v="53"/>
    <b v="0"/>
    <s v="music/indie rock"/>
    <x v="7"/>
    <s v="indie rock"/>
    <n v="3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x v="860"/>
    <x v="5"/>
    <b v="0"/>
    <n v="23"/>
    <b v="1"/>
    <s v="technology/hardware"/>
    <x v="0"/>
    <s v="hardware"/>
    <n v="10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x v="861"/>
    <x v="5"/>
    <b v="0"/>
    <n v="204"/>
    <b v="1"/>
    <s v="theater/plays"/>
    <x v="6"/>
    <s v="plays"/>
    <n v="1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x v="862"/>
    <x v="1"/>
    <b v="0"/>
    <n v="210"/>
    <b v="1"/>
    <s v="games/tabletop games"/>
    <x v="3"/>
    <s v="tabletop games"/>
    <n v="78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x v="863"/>
    <x v="3"/>
    <b v="0"/>
    <n v="86"/>
    <b v="0"/>
    <s v="technology/wearables"/>
    <x v="0"/>
    <s v="wearables"/>
    <n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x v="864"/>
    <x v="0"/>
    <b v="0"/>
    <n v="128"/>
    <b v="1"/>
    <s v="music/rock"/>
    <x v="7"/>
    <s v="rock"/>
    <n v="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x v="865"/>
    <x v="6"/>
    <b v="0"/>
    <n v="86"/>
    <b v="1"/>
    <s v="music/indie rock"/>
    <x v="7"/>
    <s v="indie rock"/>
    <n v="10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x v="866"/>
    <x v="0"/>
    <b v="0"/>
    <n v="140"/>
    <b v="0"/>
    <s v="film &amp; video/animation"/>
    <x v="5"/>
    <s v="animation"/>
    <n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x v="867"/>
    <x v="0"/>
    <b v="1"/>
    <n v="74"/>
    <b v="1"/>
    <s v="music/rock"/>
    <x v="7"/>
    <s v="rock"/>
    <n v="1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x v="868"/>
    <x v="2"/>
    <b v="1"/>
    <n v="111"/>
    <b v="1"/>
    <s v="music/electronic music"/>
    <x v="7"/>
    <s v="electronic music"/>
    <n v="1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x v="869"/>
    <x v="2"/>
    <b v="0"/>
    <n v="113"/>
    <b v="1"/>
    <s v="film &amp; video/documentary"/>
    <x v="5"/>
    <s v="documentary"/>
    <n v="1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x v="870"/>
    <x v="3"/>
    <b v="1"/>
    <n v="97"/>
    <b v="1"/>
    <s v="film &amp; video/documentary"/>
    <x v="5"/>
    <s v="documentary"/>
    <n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x v="871"/>
    <x v="6"/>
    <b v="0"/>
    <n v="69"/>
    <b v="1"/>
    <s v="film &amp; video/shorts"/>
    <x v="5"/>
    <s v="shorts"/>
    <n v="1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x v="872"/>
    <x v="1"/>
    <b v="0"/>
    <n v="91"/>
    <b v="1"/>
    <s v="theater/plays"/>
    <x v="6"/>
    <s v="plays"/>
    <n v="17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x v="873"/>
    <x v="7"/>
    <b v="0"/>
    <n v="65"/>
    <b v="1"/>
    <s v="film &amp; video/shorts"/>
    <x v="5"/>
    <s v="shorts"/>
    <n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x v="874"/>
    <x v="2"/>
    <b v="0"/>
    <n v="81"/>
    <b v="0"/>
    <s v="film &amp; video/science fiction"/>
    <x v="5"/>
    <s v="science fiction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x v="875"/>
    <x v="0"/>
    <b v="1"/>
    <n v="31"/>
    <b v="1"/>
    <s v="music/rock"/>
    <x v="7"/>
    <s v="rock"/>
    <n v="10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x v="876"/>
    <x v="2"/>
    <b v="0"/>
    <n v="43"/>
    <b v="1"/>
    <s v="music/classical music"/>
    <x v="7"/>
    <s v="classical music"/>
    <n v="1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x v="877"/>
    <x v="3"/>
    <b v="1"/>
    <n v="117"/>
    <b v="1"/>
    <s v="theater/plays"/>
    <x v="6"/>
    <s v="plays"/>
    <n v="10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x v="878"/>
    <x v="4"/>
    <b v="0"/>
    <n v="104"/>
    <b v="1"/>
    <s v="theater/spaces"/>
    <x v="6"/>
    <s v="spaces"/>
    <n v="1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x v="879"/>
    <x v="4"/>
    <b v="1"/>
    <n v="28"/>
    <b v="1"/>
    <s v="technology/space exploration"/>
    <x v="0"/>
    <s v="space exploration"/>
    <n v="1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x v="880"/>
    <x v="2"/>
    <b v="0"/>
    <n v="264"/>
    <b v="1"/>
    <s v="publishing/nonfiction"/>
    <x v="1"/>
    <s v="nonfiction"/>
    <n v="1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x v="881"/>
    <x v="2"/>
    <b v="0"/>
    <n v="145"/>
    <b v="1"/>
    <s v="theater/spaces"/>
    <x v="6"/>
    <s v="spaces"/>
    <n v="30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x v="882"/>
    <x v="1"/>
    <b v="0"/>
    <n v="30"/>
    <b v="0"/>
    <s v="theater/plays"/>
    <x v="6"/>
    <s v="plays"/>
    <n v="7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x v="883"/>
    <x v="0"/>
    <b v="0"/>
    <n v="147"/>
    <b v="0"/>
    <s v="film &amp; video/animation"/>
    <x v="5"/>
    <s v="animation"/>
    <n v="5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x v="884"/>
    <x v="2"/>
    <b v="0"/>
    <n v="57"/>
    <b v="1"/>
    <s v="film &amp; video/shorts"/>
    <x v="5"/>
    <s v="shorts"/>
    <n v="1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22:17:32"/>
    <x v="885"/>
    <x v="4"/>
    <b v="0"/>
    <n v="48"/>
    <b v="1"/>
    <s v="music/pop"/>
    <x v="7"/>
    <s v="pop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x v="886"/>
    <x v="5"/>
    <b v="0"/>
    <n v="92"/>
    <b v="1"/>
    <s v="music/rock"/>
    <x v="7"/>
    <s v="rock"/>
    <n v="1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x v="887"/>
    <x v="3"/>
    <b v="0"/>
    <n v="128"/>
    <b v="1"/>
    <s v="games/tabletop games"/>
    <x v="3"/>
    <s v="tabletop games"/>
    <n v="1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x v="888"/>
    <x v="1"/>
    <b v="0"/>
    <n v="15"/>
    <b v="0"/>
    <s v="theater/plays"/>
    <x v="6"/>
    <s v="plays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x v="889"/>
    <x v="5"/>
    <b v="0"/>
    <n v="70"/>
    <b v="1"/>
    <s v="music/rock"/>
    <x v="7"/>
    <s v="rock"/>
    <n v="10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23:15:03"/>
    <x v="890"/>
    <x v="0"/>
    <b v="1"/>
    <n v="271"/>
    <b v="1"/>
    <s v="technology/hardware"/>
    <x v="0"/>
    <s v="hardware"/>
    <n v="24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x v="891"/>
    <x v="2"/>
    <b v="1"/>
    <n v="103"/>
    <b v="0"/>
    <s v="photography/photobooks"/>
    <x v="2"/>
    <s v="photobooks"/>
    <n v="5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x v="892"/>
    <x v="0"/>
    <b v="0"/>
    <n v="23"/>
    <b v="1"/>
    <s v="film &amp; video/shorts"/>
    <x v="5"/>
    <s v="shorts"/>
    <n v="1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x v="893"/>
    <x v="4"/>
    <b v="0"/>
    <n v="83"/>
    <b v="1"/>
    <s v="music/indie rock"/>
    <x v="7"/>
    <s v="indie rock"/>
    <n v="1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x v="894"/>
    <x v="3"/>
    <b v="0"/>
    <n v="15"/>
    <b v="1"/>
    <s v="technology/hardware"/>
    <x v="0"/>
    <s v="hardware"/>
    <n v="1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5:19:23"/>
    <x v="895"/>
    <x v="6"/>
    <b v="0"/>
    <n v="143"/>
    <b v="1"/>
    <s v="publishing/nonfiction"/>
    <x v="1"/>
    <s v="nonfiction"/>
    <n v="10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x v="896"/>
    <x v="5"/>
    <b v="1"/>
    <n v="75"/>
    <b v="1"/>
    <s v="theater/plays"/>
    <x v="6"/>
    <s v="plays"/>
    <n v="10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x v="897"/>
    <x v="3"/>
    <b v="0"/>
    <n v="167"/>
    <b v="0"/>
    <s v="games/video games"/>
    <x v="3"/>
    <s v="video games"/>
    <n v="2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x v="898"/>
    <x v="2"/>
    <b v="0"/>
    <n v="107"/>
    <b v="1"/>
    <s v="music/indie rock"/>
    <x v="7"/>
    <s v="indie rock"/>
    <n v="1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x v="899"/>
    <x v="0"/>
    <b v="0"/>
    <n v="339"/>
    <b v="1"/>
    <s v="technology/hardware"/>
    <x v="0"/>
    <s v="hardware"/>
    <n v="9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x v="900"/>
    <x v="5"/>
    <b v="0"/>
    <n v="1019"/>
    <b v="1"/>
    <s v="technology/hardware"/>
    <x v="0"/>
    <s v="hardware"/>
    <n v="2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x v="901"/>
    <x v="0"/>
    <b v="0"/>
    <n v="112"/>
    <b v="1"/>
    <s v="music/rock"/>
    <x v="7"/>
    <s v="rock"/>
    <n v="1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x v="902"/>
    <x v="0"/>
    <b v="1"/>
    <n v="143"/>
    <b v="1"/>
    <s v="theater/spaces"/>
    <x v="6"/>
    <s v="spaces"/>
    <n v="13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x v="903"/>
    <x v="2"/>
    <b v="0"/>
    <n v="57"/>
    <b v="1"/>
    <s v="theater/plays"/>
    <x v="6"/>
    <s v="plays"/>
    <n v="1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x v="904"/>
    <x v="0"/>
    <b v="0"/>
    <n v="149"/>
    <b v="1"/>
    <s v="publishing/nonfiction"/>
    <x v="1"/>
    <s v="nonfiction"/>
    <n v="1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x v="905"/>
    <x v="0"/>
    <b v="0"/>
    <n v="75"/>
    <b v="1"/>
    <s v="music/rock"/>
    <x v="7"/>
    <s v="rock"/>
    <n v="1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x v="906"/>
    <x v="5"/>
    <b v="1"/>
    <n v="46"/>
    <b v="1"/>
    <s v="photography/photobooks"/>
    <x v="2"/>
    <s v="photobooks"/>
    <n v="10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x v="907"/>
    <x v="5"/>
    <b v="0"/>
    <n v="117"/>
    <b v="0"/>
    <s v="theater/spaces"/>
    <x v="6"/>
    <s v="spaces"/>
    <n v="6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x v="908"/>
    <x v="5"/>
    <b v="1"/>
    <n v="37"/>
    <b v="1"/>
    <s v="theater/plays"/>
    <x v="6"/>
    <s v="plays"/>
    <n v="1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x v="909"/>
    <x v="4"/>
    <b v="0"/>
    <n v="167"/>
    <b v="1"/>
    <s v="film &amp; video/documentary"/>
    <x v="5"/>
    <s v="documentary"/>
    <n v="1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x v="910"/>
    <x v="4"/>
    <b v="0"/>
    <n v="44"/>
    <b v="1"/>
    <s v="music/rock"/>
    <x v="7"/>
    <s v="rock"/>
    <n v="1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x v="911"/>
    <x v="2"/>
    <b v="0"/>
    <n v="108"/>
    <b v="1"/>
    <s v="theater/plays"/>
    <x v="6"/>
    <s v="plays"/>
    <n v="11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x v="912"/>
    <x v="4"/>
    <b v="1"/>
    <n v="151"/>
    <b v="1"/>
    <s v="theater/plays"/>
    <x v="6"/>
    <s v="plays"/>
    <n v="1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x v="913"/>
    <x v="6"/>
    <b v="1"/>
    <n v="103"/>
    <b v="1"/>
    <s v="music/indie rock"/>
    <x v="7"/>
    <s v="indie rock"/>
    <n v="10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x v="914"/>
    <x v="6"/>
    <b v="0"/>
    <n v="78"/>
    <b v="1"/>
    <s v="film &amp; video/shorts"/>
    <x v="5"/>
    <s v="shorts"/>
    <n v="1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x v="915"/>
    <x v="5"/>
    <b v="0"/>
    <n v="30"/>
    <b v="1"/>
    <s v="theater/spaces"/>
    <x v="6"/>
    <s v="spaces"/>
    <n v="1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x v="916"/>
    <x v="2"/>
    <b v="0"/>
    <n v="65"/>
    <b v="1"/>
    <s v="music/rock"/>
    <x v="7"/>
    <s v="rock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x v="917"/>
    <x v="5"/>
    <b v="0"/>
    <n v="86"/>
    <b v="1"/>
    <s v="theater/plays"/>
    <x v="6"/>
    <s v="plays"/>
    <n v="1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x v="918"/>
    <x v="3"/>
    <b v="0"/>
    <n v="193"/>
    <b v="1"/>
    <s v="technology/hardware"/>
    <x v="0"/>
    <s v="hardware"/>
    <n v="50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x v="919"/>
    <x v="5"/>
    <b v="0"/>
    <n v="55"/>
    <b v="1"/>
    <s v="publishing/nonfiction"/>
    <x v="1"/>
    <s v="nonfiction"/>
    <n v="1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x v="920"/>
    <x v="3"/>
    <b v="1"/>
    <n v="122"/>
    <b v="1"/>
    <s v="music/electronic music"/>
    <x v="7"/>
    <s v="electronic music"/>
    <n v="1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x v="921"/>
    <x v="3"/>
    <b v="0"/>
    <n v="68"/>
    <b v="0"/>
    <s v="film &amp; video/animation"/>
    <x v="5"/>
    <s v="animation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x v="922"/>
    <x v="2"/>
    <b v="0"/>
    <n v="45"/>
    <b v="0"/>
    <s v="technology/wearables"/>
    <x v="0"/>
    <s v="wearables"/>
    <n v="3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x v="923"/>
    <x v="0"/>
    <b v="0"/>
    <n v="56"/>
    <b v="1"/>
    <s v="film &amp; video/shorts"/>
    <x v="5"/>
    <s v="shorts"/>
    <n v="1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x v="924"/>
    <x v="0"/>
    <b v="0"/>
    <n v="123"/>
    <b v="1"/>
    <s v="music/electronic music"/>
    <x v="7"/>
    <s v="electronic music"/>
    <n v="1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x v="925"/>
    <x v="1"/>
    <b v="0"/>
    <n v="109"/>
    <b v="1"/>
    <s v="music/rock"/>
    <x v="7"/>
    <s v="rock"/>
    <n v="17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x v="926"/>
    <x v="3"/>
    <b v="0"/>
    <n v="159"/>
    <b v="1"/>
    <s v="music/electronic music"/>
    <x v="7"/>
    <s v="electronic music"/>
    <n v="3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x v="927"/>
    <x v="5"/>
    <b v="0"/>
    <n v="19"/>
    <b v="0"/>
    <s v="theater/musical"/>
    <x v="6"/>
    <s v="musical"/>
    <n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x v="928"/>
    <x v="3"/>
    <b v="1"/>
    <n v="140"/>
    <b v="0"/>
    <s v="photography/photobooks"/>
    <x v="2"/>
    <s v="photobooks"/>
    <n v="6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x v="929"/>
    <x v="3"/>
    <b v="0"/>
    <n v="112"/>
    <b v="1"/>
    <s v="music/rock"/>
    <x v="7"/>
    <s v="rock"/>
    <n v="13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6T03:39:00"/>
    <x v="930"/>
    <x v="7"/>
    <b v="1"/>
    <n v="62"/>
    <b v="1"/>
    <s v="film &amp; video/documentary"/>
    <x v="5"/>
    <s v="documentary"/>
    <n v="13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x v="931"/>
    <x v="3"/>
    <b v="0"/>
    <n v="42"/>
    <b v="1"/>
    <s v="music/pop"/>
    <x v="7"/>
    <s v="pop"/>
    <n v="112"/>
  </r>
  <r>
    <n v="442"/>
    <s v="The Paranormal Idiot"/>
    <s v="Doomsday is here"/>
    <n v="17000"/>
    <n v="6691"/>
    <x v="2"/>
    <s v="US"/>
    <s v="USD"/>
    <n v="1424380783"/>
    <n v="1421788783"/>
    <d v="2015-02-19T21:19:43"/>
    <x v="932"/>
    <x v="5"/>
    <b v="0"/>
    <n v="17"/>
    <b v="0"/>
    <s v="film &amp; video/animation"/>
    <x v="5"/>
    <s v="animation"/>
    <n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x v="933"/>
    <x v="5"/>
    <b v="0"/>
    <n v="67"/>
    <b v="0"/>
    <s v="theater/spaces"/>
    <x v="6"/>
    <s v="spaces"/>
    <n v="6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x v="934"/>
    <x v="0"/>
    <b v="1"/>
    <n v="211"/>
    <b v="1"/>
    <s v="music/indie rock"/>
    <x v="7"/>
    <s v="indie rock"/>
    <n v="1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x v="935"/>
    <x v="3"/>
    <b v="0"/>
    <n v="96"/>
    <b v="0"/>
    <s v="technology/wearables"/>
    <x v="0"/>
    <s v="wearables"/>
    <n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x v="936"/>
    <x v="3"/>
    <b v="0"/>
    <n v="71"/>
    <b v="1"/>
    <s v="theater/musical"/>
    <x v="6"/>
    <s v="musical"/>
    <n v="1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x v="937"/>
    <x v="3"/>
    <b v="1"/>
    <n v="58"/>
    <b v="1"/>
    <s v="film &amp; video/documentary"/>
    <x v="5"/>
    <s v="documentary"/>
    <n v="1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x v="938"/>
    <x v="1"/>
    <b v="0"/>
    <n v="108"/>
    <b v="1"/>
    <s v="photography/photobooks"/>
    <x v="2"/>
    <s v="photobooks"/>
    <n v="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x v="939"/>
    <x v="2"/>
    <b v="0"/>
    <n v="114"/>
    <b v="0"/>
    <s v="theater/spaces"/>
    <x v="6"/>
    <s v="spaces"/>
    <n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x v="940"/>
    <x v="8"/>
    <b v="1"/>
    <n v="79"/>
    <b v="1"/>
    <s v="film &amp; video/documentary"/>
    <x v="5"/>
    <s v="documentary"/>
    <n v="1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x v="941"/>
    <x v="3"/>
    <b v="0"/>
    <n v="63"/>
    <b v="1"/>
    <s v="theater/plays"/>
    <x v="6"/>
    <s v="plays"/>
    <n v="11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x v="942"/>
    <x v="2"/>
    <b v="0"/>
    <n v="41"/>
    <b v="0"/>
    <s v="technology/wearables"/>
    <x v="0"/>
    <s v="wearables"/>
    <n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x v="943"/>
    <x v="4"/>
    <b v="0"/>
    <n v="134"/>
    <b v="1"/>
    <s v="music/classical music"/>
    <x v="7"/>
    <s v="classical music"/>
    <n v="1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x v="944"/>
    <x v="3"/>
    <b v="0"/>
    <n v="101"/>
    <b v="0"/>
    <s v="technology/wearables"/>
    <x v="0"/>
    <s v="wearables"/>
    <n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x v="945"/>
    <x v="5"/>
    <b v="0"/>
    <n v="150"/>
    <b v="1"/>
    <s v="music/classical music"/>
    <x v="7"/>
    <s v="classical music"/>
    <n v="10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6:19:39"/>
    <x v="946"/>
    <x v="2"/>
    <b v="0"/>
    <n v="170"/>
    <b v="0"/>
    <s v="film &amp; video/animation"/>
    <x v="5"/>
    <s v="animation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x v="947"/>
    <x v="3"/>
    <b v="0"/>
    <n v="69"/>
    <b v="1"/>
    <s v="theater/spaces"/>
    <x v="6"/>
    <s v="spaces"/>
    <n v="10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x v="948"/>
    <x v="5"/>
    <b v="0"/>
    <n v="70"/>
    <b v="1"/>
    <s v="photography/photobooks"/>
    <x v="2"/>
    <s v="photobooks"/>
    <n v="1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x v="949"/>
    <x v="5"/>
    <b v="0"/>
    <n v="73"/>
    <b v="0"/>
    <s v="technology/wearables"/>
    <x v="0"/>
    <s v="wearables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x v="950"/>
    <x v="2"/>
    <b v="0"/>
    <n v="183"/>
    <b v="1"/>
    <s v="music/indie rock"/>
    <x v="7"/>
    <s v="indie rock"/>
    <n v="10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x v="951"/>
    <x v="5"/>
    <b v="0"/>
    <n v="31"/>
    <b v="1"/>
    <s v="theater/plays"/>
    <x v="6"/>
    <s v="plays"/>
    <n v="1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x v="952"/>
    <x v="3"/>
    <b v="0"/>
    <n v="166"/>
    <b v="1"/>
    <s v="music/electronic music"/>
    <x v="7"/>
    <s v="electronic music"/>
    <n v="1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x v="953"/>
    <x v="5"/>
    <b v="0"/>
    <n v="48"/>
    <b v="1"/>
    <s v="music/classical music"/>
    <x v="7"/>
    <s v="classical music"/>
    <n v="1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x v="954"/>
    <x v="5"/>
    <b v="1"/>
    <n v="89"/>
    <b v="1"/>
    <s v="film &amp; video/documentary"/>
    <x v="5"/>
    <s v="documentary"/>
    <n v="1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x v="955"/>
    <x v="5"/>
    <b v="0"/>
    <n v="73"/>
    <b v="1"/>
    <s v="music/rock"/>
    <x v="7"/>
    <s v="rock"/>
    <n v="10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x v="956"/>
    <x v="0"/>
    <b v="1"/>
    <n v="107"/>
    <b v="1"/>
    <s v="music/indie rock"/>
    <x v="7"/>
    <s v="indie rock"/>
    <n v="1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14:20:45"/>
    <x v="957"/>
    <x v="5"/>
    <b v="0"/>
    <n v="17"/>
    <b v="1"/>
    <s v="film &amp; video/shorts"/>
    <x v="5"/>
    <s v="shorts"/>
    <n v="10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x v="958"/>
    <x v="5"/>
    <b v="0"/>
    <n v="100"/>
    <b v="1"/>
    <s v="technology/space exploration"/>
    <x v="0"/>
    <s v="space exploration"/>
    <n v="12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x v="959"/>
    <x v="2"/>
    <b v="0"/>
    <n v="147"/>
    <b v="0"/>
    <s v="games/video games"/>
    <x v="3"/>
    <s v="video games"/>
    <n v="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x v="960"/>
    <x v="3"/>
    <b v="0"/>
    <n v="59"/>
    <b v="0"/>
    <s v="publishing/art books"/>
    <x v="1"/>
    <s v="art books"/>
    <n v="2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x v="961"/>
    <x v="6"/>
    <b v="0"/>
    <n v="59"/>
    <b v="1"/>
    <s v="music/rock"/>
    <x v="7"/>
    <s v="rock"/>
    <n v="1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x v="962"/>
    <x v="1"/>
    <b v="0"/>
    <n v="46"/>
    <b v="1"/>
    <s v="photography/photobooks"/>
    <x v="2"/>
    <s v="photobooks"/>
    <n v="1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x v="963"/>
    <x v="2"/>
    <b v="0"/>
    <n v="91"/>
    <b v="1"/>
    <s v="theater/plays"/>
    <x v="6"/>
    <s v="plays"/>
    <n v="10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x v="964"/>
    <x v="3"/>
    <b v="0"/>
    <n v="71"/>
    <b v="1"/>
    <s v="film &amp; video/documentary"/>
    <x v="5"/>
    <s v="documentary"/>
    <n v="1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x v="965"/>
    <x v="3"/>
    <b v="0"/>
    <n v="60"/>
    <b v="0"/>
    <s v="theater/plays"/>
    <x v="6"/>
    <s v="plays"/>
    <n v="4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x v="966"/>
    <x v="5"/>
    <b v="0"/>
    <n v="71"/>
    <b v="1"/>
    <s v="music/rock"/>
    <x v="7"/>
    <s v="rock"/>
    <n v="12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x v="967"/>
    <x v="4"/>
    <b v="0"/>
    <n v="71"/>
    <b v="1"/>
    <s v="publishing/nonfiction"/>
    <x v="1"/>
    <s v="nonfiction"/>
    <n v="126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x v="968"/>
    <x v="5"/>
    <b v="0"/>
    <n v="93"/>
    <b v="1"/>
    <s v="theater/plays"/>
    <x v="6"/>
    <s v="plays"/>
    <n v="12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x v="969"/>
    <x v="3"/>
    <b v="0"/>
    <n v="90"/>
    <b v="0"/>
    <s v="theater/spaces"/>
    <x v="6"/>
    <s v="spaces"/>
    <n v="39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x v="970"/>
    <x v="4"/>
    <b v="0"/>
    <n v="76"/>
    <b v="1"/>
    <s v="music/classical music"/>
    <x v="7"/>
    <s v="classical music"/>
    <n v="1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x v="971"/>
    <x v="4"/>
    <b v="1"/>
    <n v="113"/>
    <b v="1"/>
    <s v="film &amp; video/documentary"/>
    <x v="5"/>
    <s v="documentary"/>
    <n v="15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x v="972"/>
    <x v="4"/>
    <b v="0"/>
    <n v="37"/>
    <b v="1"/>
    <s v="music/pop"/>
    <x v="7"/>
    <s v="pop"/>
    <n v="12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x v="973"/>
    <x v="2"/>
    <b v="0"/>
    <n v="82"/>
    <b v="1"/>
    <s v="music/rock"/>
    <x v="7"/>
    <s v="rock"/>
    <n v="1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x v="974"/>
    <x v="0"/>
    <b v="0"/>
    <n v="87"/>
    <b v="1"/>
    <s v="publishing/nonfiction"/>
    <x v="1"/>
    <s v="nonfiction"/>
    <n v="18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x v="975"/>
    <x v="5"/>
    <b v="0"/>
    <n v="76"/>
    <b v="1"/>
    <s v="theater/plays"/>
    <x v="6"/>
    <s v="plays"/>
    <n v="10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x v="976"/>
    <x v="1"/>
    <b v="1"/>
    <n v="28"/>
    <b v="1"/>
    <s v="photography/photobooks"/>
    <x v="2"/>
    <s v="photobooks"/>
    <n v="2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x v="977"/>
    <x v="5"/>
    <b v="1"/>
    <n v="104"/>
    <b v="1"/>
    <s v="theater/plays"/>
    <x v="6"/>
    <s v="plays"/>
    <n v="10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x v="978"/>
    <x v="3"/>
    <b v="0"/>
    <n v="133"/>
    <b v="1"/>
    <s v="music/metal"/>
    <x v="7"/>
    <s v="metal"/>
    <n v="15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x v="979"/>
    <x v="6"/>
    <b v="0"/>
    <n v="77"/>
    <b v="1"/>
    <s v="music/indie rock"/>
    <x v="7"/>
    <s v="indie rock"/>
    <n v="1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x v="980"/>
    <x v="2"/>
    <b v="0"/>
    <n v="45"/>
    <b v="1"/>
    <s v="theater/plays"/>
    <x v="6"/>
    <s v="plays"/>
    <n v="10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x v="981"/>
    <x v="3"/>
    <b v="0"/>
    <n v="111"/>
    <b v="1"/>
    <s v="photography/photobooks"/>
    <x v="2"/>
    <s v="photobooks"/>
    <n v="1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x v="982"/>
    <x v="3"/>
    <b v="0"/>
    <n v="94"/>
    <b v="0"/>
    <s v="theater/plays"/>
    <x v="6"/>
    <s v="plays"/>
    <n v="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1T01:02:52"/>
    <x v="983"/>
    <x v="5"/>
    <b v="0"/>
    <n v="135"/>
    <b v="0"/>
    <s v="technology/wearables"/>
    <x v="0"/>
    <s v="wearables"/>
    <n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x v="984"/>
    <x v="2"/>
    <b v="0"/>
    <n v="108"/>
    <b v="1"/>
    <s v="publishing/nonfiction"/>
    <x v="1"/>
    <s v="nonfiction"/>
    <n v="1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x v="985"/>
    <x v="2"/>
    <b v="0"/>
    <n v="21"/>
    <b v="0"/>
    <s v="technology/wearables"/>
    <x v="0"/>
    <s v="wearables"/>
    <n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x v="986"/>
    <x v="3"/>
    <b v="0"/>
    <n v="37"/>
    <b v="1"/>
    <s v="music/classical music"/>
    <x v="7"/>
    <s v="classical music"/>
    <n v="10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x v="987"/>
    <x v="6"/>
    <b v="1"/>
    <n v="74"/>
    <b v="1"/>
    <s v="music/rock"/>
    <x v="7"/>
    <s v="rock"/>
    <n v="102"/>
  </r>
  <r>
    <n v="833"/>
    <s v="Ragman Rolls"/>
    <s v="This is an American rock album."/>
    <n v="6000"/>
    <n v="6100"/>
    <x v="0"/>
    <s v="US"/>
    <s v="USD"/>
    <n v="1397941475"/>
    <n v="1395349475"/>
    <d v="2014-04-19T21:04:35"/>
    <x v="988"/>
    <x v="2"/>
    <b v="0"/>
    <n v="41"/>
    <b v="1"/>
    <s v="music/rock"/>
    <x v="7"/>
    <s v="rock"/>
    <n v="10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x v="989"/>
    <x v="5"/>
    <b v="0"/>
    <n v="78"/>
    <b v="1"/>
    <s v="theater/plays"/>
    <x v="6"/>
    <s v="plays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x v="990"/>
    <x v="0"/>
    <b v="0"/>
    <n v="38"/>
    <b v="1"/>
    <s v="film &amp; video/documentary"/>
    <x v="5"/>
    <s v="documentary"/>
    <n v="1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x v="991"/>
    <x v="4"/>
    <b v="0"/>
    <n v="75"/>
    <b v="1"/>
    <s v="music/rock"/>
    <x v="7"/>
    <s v="rock"/>
    <n v="1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x v="992"/>
    <x v="5"/>
    <b v="0"/>
    <n v="47"/>
    <b v="1"/>
    <s v="theater/plays"/>
    <x v="6"/>
    <s v="plays"/>
    <n v="1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x v="993"/>
    <x v="6"/>
    <b v="0"/>
    <n v="55"/>
    <b v="1"/>
    <s v="music/indie rock"/>
    <x v="7"/>
    <s v="indie rock"/>
    <n v="1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x v="994"/>
    <x v="0"/>
    <b v="1"/>
    <n v="109"/>
    <b v="1"/>
    <s v="music/rock"/>
    <x v="7"/>
    <s v="rock"/>
    <n v="2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x v="995"/>
    <x v="5"/>
    <b v="0"/>
    <n v="52"/>
    <b v="0"/>
    <s v="food/food trucks"/>
    <x v="4"/>
    <s v="food trucks"/>
    <n v="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x v="996"/>
    <x v="4"/>
    <b v="0"/>
    <n v="37"/>
    <b v="1"/>
    <s v="music/rock"/>
    <x v="7"/>
    <s v="rock"/>
    <n v="1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x v="997"/>
    <x v="2"/>
    <b v="0"/>
    <n v="41"/>
    <b v="1"/>
    <s v="film &amp; video/television"/>
    <x v="5"/>
    <s v="television"/>
    <n v="1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x v="998"/>
    <x v="8"/>
    <b v="1"/>
    <n v="163"/>
    <b v="1"/>
    <s v="music/indie rock"/>
    <x v="7"/>
    <s v="indie rock"/>
    <n v="1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x v="999"/>
    <x v="6"/>
    <b v="1"/>
    <n v="113"/>
    <b v="1"/>
    <s v="music/indie rock"/>
    <x v="7"/>
    <s v="indie rock"/>
    <n v="1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x v="1000"/>
    <x v="6"/>
    <b v="0"/>
    <n v="44"/>
    <b v="1"/>
    <s v="music/rock"/>
    <x v="7"/>
    <s v="rock"/>
    <n v="1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x v="1001"/>
    <x v="6"/>
    <b v="0"/>
    <n v="149"/>
    <b v="1"/>
    <s v="music/rock"/>
    <x v="7"/>
    <s v="rock"/>
    <n v="10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x v="1002"/>
    <x v="3"/>
    <b v="0"/>
    <n v="88"/>
    <b v="1"/>
    <s v="games/tabletop games"/>
    <x v="3"/>
    <s v="tabletop games"/>
    <n v="5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x v="1003"/>
    <x v="5"/>
    <b v="0"/>
    <n v="84"/>
    <b v="1"/>
    <s v="theater/plays"/>
    <x v="6"/>
    <s v="plays"/>
    <n v="12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x v="1004"/>
    <x v="5"/>
    <b v="0"/>
    <n v="103"/>
    <b v="1"/>
    <s v="photography/photobooks"/>
    <x v="2"/>
    <s v="photobooks"/>
    <n v="1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7:59:00"/>
    <x v="1005"/>
    <x v="5"/>
    <b v="0"/>
    <n v="28"/>
    <b v="1"/>
    <s v="theater/musical"/>
    <x v="6"/>
    <s v="musical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x v="1006"/>
    <x v="3"/>
    <b v="0"/>
    <n v="75"/>
    <b v="1"/>
    <s v="film &amp; video/television"/>
    <x v="5"/>
    <s v="television"/>
    <n v="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x v="1007"/>
    <x v="3"/>
    <b v="0"/>
    <n v="67"/>
    <b v="1"/>
    <s v="photography/photobooks"/>
    <x v="2"/>
    <s v="photobooks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x v="1008"/>
    <x v="4"/>
    <b v="0"/>
    <n v="32"/>
    <b v="1"/>
    <s v="music/indie rock"/>
    <x v="7"/>
    <s v="indie rock"/>
    <n v="1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x v="1009"/>
    <x v="3"/>
    <b v="0"/>
    <n v="177"/>
    <b v="1"/>
    <s v="music/metal"/>
    <x v="7"/>
    <s v="metal"/>
    <n v="1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x v="1010"/>
    <x v="3"/>
    <b v="0"/>
    <n v="7"/>
    <b v="0"/>
    <s v="technology/wearables"/>
    <x v="0"/>
    <s v="wearables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x v="1011"/>
    <x v="5"/>
    <b v="1"/>
    <n v="47"/>
    <b v="1"/>
    <s v="theater/plays"/>
    <x v="6"/>
    <s v="plays"/>
    <n v="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x v="1012"/>
    <x v="0"/>
    <b v="1"/>
    <n v="128"/>
    <b v="1"/>
    <s v="film &amp; video/documentary"/>
    <x v="5"/>
    <s v="documentary"/>
    <n v="1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x v="1013"/>
    <x v="5"/>
    <b v="0"/>
    <n v="64"/>
    <b v="1"/>
    <s v="theater/plays"/>
    <x v="6"/>
    <s v="plays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x v="1014"/>
    <x v="3"/>
    <b v="0"/>
    <n v="61"/>
    <b v="1"/>
    <s v="film &amp; video/television"/>
    <x v="5"/>
    <s v="television"/>
    <n v="12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x v="1015"/>
    <x v="6"/>
    <b v="1"/>
    <n v="145"/>
    <b v="1"/>
    <s v="film &amp; video/documentary"/>
    <x v="5"/>
    <s v="documentary"/>
    <n v="24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x v="1016"/>
    <x v="0"/>
    <b v="0"/>
    <n v="10"/>
    <b v="1"/>
    <s v="music/indie rock"/>
    <x v="7"/>
    <s v="indie rock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x v="1017"/>
    <x v="5"/>
    <b v="0"/>
    <n v="94"/>
    <b v="1"/>
    <s v="theater/plays"/>
    <x v="6"/>
    <s v="plays"/>
    <n v="1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x v="1018"/>
    <x v="2"/>
    <b v="0"/>
    <n v="83"/>
    <b v="1"/>
    <s v="theater/plays"/>
    <x v="6"/>
    <s v="plays"/>
    <n v="1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x v="1019"/>
    <x v="2"/>
    <b v="0"/>
    <n v="26"/>
    <b v="1"/>
    <s v="publishing/nonfiction"/>
    <x v="1"/>
    <s v="nonfiction"/>
    <n v="10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x v="1020"/>
    <x v="1"/>
    <b v="0"/>
    <n v="61"/>
    <b v="1"/>
    <s v="theater/plays"/>
    <x v="6"/>
    <s v="plays"/>
    <n v="11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x v="1021"/>
    <x v="3"/>
    <b v="0"/>
    <n v="49"/>
    <b v="1"/>
    <s v="technology/hardware"/>
    <x v="0"/>
    <s v="hardware"/>
    <n v="14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14:53:15"/>
    <x v="1022"/>
    <x v="4"/>
    <b v="1"/>
    <n v="91"/>
    <b v="1"/>
    <s v="film &amp; video/documentary"/>
    <x v="5"/>
    <s v="documentary"/>
    <n v="1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x v="1023"/>
    <x v="0"/>
    <b v="0"/>
    <n v="180"/>
    <b v="1"/>
    <s v="games/tabletop games"/>
    <x v="3"/>
    <s v="tabletop games"/>
    <n v="16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x v="1024"/>
    <x v="4"/>
    <b v="1"/>
    <n v="62"/>
    <b v="1"/>
    <s v="film &amp; video/documentary"/>
    <x v="5"/>
    <s v="documentary"/>
    <n v="14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x v="1025"/>
    <x v="5"/>
    <b v="0"/>
    <n v="140"/>
    <b v="0"/>
    <s v="photography/photobooks"/>
    <x v="2"/>
    <s v="photobooks"/>
    <n v="4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x v="1026"/>
    <x v="2"/>
    <b v="0"/>
    <n v="70"/>
    <b v="0"/>
    <s v="technology/space exploration"/>
    <x v="0"/>
    <s v="space exploration"/>
    <n v="1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x v="1027"/>
    <x v="2"/>
    <b v="0"/>
    <n v="85"/>
    <b v="0"/>
    <s v="food/food trucks"/>
    <x v="4"/>
    <s v="food trucks"/>
    <n v="1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x v="1028"/>
    <x v="3"/>
    <b v="0"/>
    <n v="96"/>
    <b v="1"/>
    <s v="music/electronic music"/>
    <x v="7"/>
    <s v="electronic music"/>
    <n v="1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x v="1029"/>
    <x v="3"/>
    <b v="0"/>
    <n v="45"/>
    <b v="0"/>
    <s v="theater/spaces"/>
    <x v="6"/>
    <s v="spaces"/>
    <n v="2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x v="1030"/>
    <x v="5"/>
    <b v="0"/>
    <n v="104"/>
    <b v="1"/>
    <s v="theater/plays"/>
    <x v="6"/>
    <s v="plays"/>
    <n v="10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x v="1031"/>
    <x v="3"/>
    <b v="0"/>
    <n v="130"/>
    <b v="1"/>
    <s v="theater/plays"/>
    <x v="6"/>
    <s v="plays"/>
    <n v="11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x v="1032"/>
    <x v="4"/>
    <b v="0"/>
    <n v="96"/>
    <b v="1"/>
    <s v="music/rock"/>
    <x v="7"/>
    <s v="rock"/>
    <n v="1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x v="1033"/>
    <x v="2"/>
    <b v="1"/>
    <n v="159"/>
    <b v="1"/>
    <s v="music/metal"/>
    <x v="7"/>
    <s v="metal"/>
    <n v="19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x v="1034"/>
    <x v="5"/>
    <b v="0"/>
    <n v="79"/>
    <b v="1"/>
    <s v="theater/plays"/>
    <x v="6"/>
    <s v="plays"/>
    <n v="1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x v="1035"/>
    <x v="1"/>
    <b v="0"/>
    <n v="14"/>
    <b v="1"/>
    <s v="photography/photobooks"/>
    <x v="2"/>
    <s v="photobooks"/>
    <n v="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x v="1036"/>
    <x v="5"/>
    <b v="1"/>
    <n v="88"/>
    <b v="1"/>
    <s v="theater/plays"/>
    <x v="6"/>
    <s v="plays"/>
    <n v="10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x v="1037"/>
    <x v="3"/>
    <b v="0"/>
    <n v="45"/>
    <b v="0"/>
    <s v="technology/wearables"/>
    <x v="0"/>
    <s v="wearables"/>
    <n v="1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x v="1038"/>
    <x v="2"/>
    <b v="0"/>
    <n v="16"/>
    <b v="1"/>
    <s v="theater/plays"/>
    <x v="6"/>
    <s v="plays"/>
    <n v="19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x v="1039"/>
    <x v="5"/>
    <b v="0"/>
    <n v="90"/>
    <b v="1"/>
    <s v="music/rock"/>
    <x v="7"/>
    <s v="rock"/>
    <n v="114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x v="1040"/>
    <x v="0"/>
    <b v="1"/>
    <n v="69"/>
    <b v="1"/>
    <s v="theater/plays"/>
    <x v="6"/>
    <s v="plays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x v="1041"/>
    <x v="5"/>
    <b v="0"/>
    <n v="71"/>
    <b v="1"/>
    <s v="theater/plays"/>
    <x v="6"/>
    <s v="plays"/>
    <n v="11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x v="1042"/>
    <x v="2"/>
    <b v="0"/>
    <n v="30"/>
    <b v="0"/>
    <s v="music/jazz"/>
    <x v="7"/>
    <s v="jazz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x v="1043"/>
    <x v="2"/>
    <b v="0"/>
    <n v="68"/>
    <b v="1"/>
    <s v="theater/plays"/>
    <x v="6"/>
    <s v="plays"/>
    <n v="11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x v="1044"/>
    <x v="5"/>
    <b v="0"/>
    <n v="53"/>
    <b v="1"/>
    <s v="theater/plays"/>
    <x v="6"/>
    <s v="plays"/>
    <n v="1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x v="1045"/>
    <x v="3"/>
    <b v="0"/>
    <n v="139"/>
    <b v="1"/>
    <s v="publishing/nonfiction"/>
    <x v="1"/>
    <s v="nonfiction"/>
    <n v="3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x v="1046"/>
    <x v="5"/>
    <b v="0"/>
    <n v="83"/>
    <b v="1"/>
    <s v="theater/plays"/>
    <x v="6"/>
    <s v="plays"/>
    <n v="1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x v="1047"/>
    <x v="3"/>
    <b v="0"/>
    <n v="49"/>
    <b v="1"/>
    <s v="film &amp; video/documentary"/>
    <x v="5"/>
    <s v="documentary"/>
    <n v="14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x v="1048"/>
    <x v="3"/>
    <b v="0"/>
    <n v="120"/>
    <b v="1"/>
    <s v="photography/photobooks"/>
    <x v="2"/>
    <s v="photobooks"/>
    <n v="10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x v="1049"/>
    <x v="6"/>
    <b v="0"/>
    <n v="39"/>
    <b v="1"/>
    <s v="film &amp; video/shorts"/>
    <x v="5"/>
    <s v="shorts"/>
    <n v="11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x v="1050"/>
    <x v="3"/>
    <b v="0"/>
    <n v="83"/>
    <b v="1"/>
    <s v="music/rock"/>
    <x v="7"/>
    <s v="rock"/>
    <n v="10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x v="1051"/>
    <x v="2"/>
    <b v="0"/>
    <n v="72"/>
    <b v="1"/>
    <s v="theater/plays"/>
    <x v="6"/>
    <s v="plays"/>
    <n v="1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x v="1052"/>
    <x v="7"/>
    <b v="1"/>
    <n v="51"/>
    <b v="1"/>
    <s v="film &amp; video/documentary"/>
    <x v="5"/>
    <s v="documentary"/>
    <n v="11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x v="1053"/>
    <x v="2"/>
    <b v="0"/>
    <n v="85"/>
    <b v="1"/>
    <s v="theater/plays"/>
    <x v="6"/>
    <s v="plays"/>
    <n v="1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x v="1054"/>
    <x v="3"/>
    <b v="0"/>
    <n v="59"/>
    <b v="0"/>
    <s v="technology/space exploration"/>
    <x v="0"/>
    <s v="space exploration"/>
    <n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x v="1055"/>
    <x v="4"/>
    <b v="0"/>
    <n v="80"/>
    <b v="1"/>
    <s v="music/indie rock"/>
    <x v="7"/>
    <s v="indie rock"/>
    <n v="107"/>
  </r>
  <r>
    <n v="3285"/>
    <s v="By Morning"/>
    <s v="A new play by Matthew Gasda"/>
    <n v="4999"/>
    <n v="5604"/>
    <x v="0"/>
    <s v="US"/>
    <s v="USD"/>
    <n v="1488258000"/>
    <n v="1485556626"/>
    <d v="2017-02-28T05:00:00"/>
    <x v="1056"/>
    <x v="1"/>
    <b v="0"/>
    <n v="81"/>
    <b v="1"/>
    <s v="theater/plays"/>
    <x v="6"/>
    <s v="plays"/>
    <n v="1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x v="1057"/>
    <x v="4"/>
    <b v="1"/>
    <n v="89"/>
    <b v="1"/>
    <s v="theater/plays"/>
    <x v="6"/>
    <s v="plays"/>
    <n v="10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x v="1058"/>
    <x v="3"/>
    <b v="0"/>
    <n v="51"/>
    <b v="1"/>
    <s v="film &amp; video/television"/>
    <x v="5"/>
    <s v="television"/>
    <n v="1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x v="1059"/>
    <x v="3"/>
    <b v="0"/>
    <n v="105"/>
    <b v="1"/>
    <s v="publishing/nonfiction"/>
    <x v="1"/>
    <s v="nonfiction"/>
    <n v="1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x v="1060"/>
    <x v="4"/>
    <b v="0"/>
    <n v="49"/>
    <b v="1"/>
    <s v="music/rock"/>
    <x v="7"/>
    <s v="rock"/>
    <n v="10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x v="1061"/>
    <x v="3"/>
    <b v="0"/>
    <n v="237"/>
    <b v="1"/>
    <s v="technology/wearables"/>
    <x v="0"/>
    <s v="wearables"/>
    <n v="27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x v="1062"/>
    <x v="6"/>
    <b v="1"/>
    <n v="111"/>
    <b v="1"/>
    <s v="film &amp; video/documentary"/>
    <x v="5"/>
    <s v="documentary"/>
    <n v="1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6:00:00"/>
    <x v="1063"/>
    <x v="5"/>
    <b v="0"/>
    <n v="33"/>
    <b v="0"/>
    <s v="food/food trucks"/>
    <x v="4"/>
    <s v="food trucks"/>
    <n v="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x v="1064"/>
    <x v="7"/>
    <b v="1"/>
    <n v="58"/>
    <b v="1"/>
    <s v="film &amp; video/documentary"/>
    <x v="5"/>
    <s v="documentary"/>
    <n v="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x v="1065"/>
    <x v="0"/>
    <b v="0"/>
    <n v="10"/>
    <b v="1"/>
    <s v="music/pop"/>
    <x v="7"/>
    <s v="pop"/>
    <n v="1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x v="1066"/>
    <x v="5"/>
    <b v="0"/>
    <n v="87"/>
    <b v="1"/>
    <s v="music/rock"/>
    <x v="7"/>
    <s v="rock"/>
    <n v="11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x v="1067"/>
    <x v="5"/>
    <b v="0"/>
    <n v="115"/>
    <b v="1"/>
    <s v="games/tabletop games"/>
    <x v="3"/>
    <s v="tabletop games"/>
    <n v="12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x v="1068"/>
    <x v="3"/>
    <b v="0"/>
    <n v="136"/>
    <b v="1"/>
    <s v="theater/plays"/>
    <x v="6"/>
    <s v="plays"/>
    <n v="11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x v="1069"/>
    <x v="3"/>
    <b v="0"/>
    <n v="79"/>
    <b v="1"/>
    <s v="theater/plays"/>
    <x v="6"/>
    <s v="plays"/>
    <n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x v="1070"/>
    <x v="3"/>
    <b v="0"/>
    <n v="33"/>
    <b v="1"/>
    <s v="theater/musical"/>
    <x v="6"/>
    <s v="musical"/>
    <n v="1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x v="1071"/>
    <x v="1"/>
    <b v="0"/>
    <n v="147"/>
    <b v="1"/>
    <s v="games/tabletop games"/>
    <x v="3"/>
    <s v="tabletop games"/>
    <n v="22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x v="1072"/>
    <x v="3"/>
    <b v="0"/>
    <n v="80"/>
    <b v="1"/>
    <s v="food/small batch"/>
    <x v="4"/>
    <s v="small batch"/>
    <n v="1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x v="1073"/>
    <x v="5"/>
    <b v="0"/>
    <n v="44"/>
    <b v="1"/>
    <s v="theater/plays"/>
    <x v="6"/>
    <s v="plays"/>
    <n v="1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x v="1074"/>
    <x v="3"/>
    <b v="0"/>
    <n v="76"/>
    <b v="1"/>
    <s v="theater/plays"/>
    <x v="6"/>
    <s v="plays"/>
    <n v="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x v="1075"/>
    <x v="6"/>
    <b v="0"/>
    <n v="18"/>
    <b v="1"/>
    <s v="music/rock"/>
    <x v="7"/>
    <s v="rock"/>
    <n v="1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x v="1076"/>
    <x v="1"/>
    <b v="0"/>
    <n v="79"/>
    <b v="1"/>
    <s v="games/tabletop games"/>
    <x v="3"/>
    <s v="tabletop games"/>
    <n v="1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x v="1077"/>
    <x v="5"/>
    <b v="0"/>
    <n v="108"/>
    <b v="1"/>
    <s v="theater/plays"/>
    <x v="6"/>
    <s v="plays"/>
    <n v="1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x v="1078"/>
    <x v="6"/>
    <b v="1"/>
    <n v="60"/>
    <b v="1"/>
    <s v="theater/plays"/>
    <x v="6"/>
    <s v="plays"/>
    <n v="1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x v="1079"/>
    <x v="5"/>
    <b v="0"/>
    <n v="100"/>
    <b v="1"/>
    <s v="publishing/nonfiction"/>
    <x v="1"/>
    <s v="nonfiction"/>
    <n v="10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x v="1080"/>
    <x v="5"/>
    <b v="0"/>
    <n v="78"/>
    <b v="1"/>
    <s v="music/rock"/>
    <x v="7"/>
    <s v="rock"/>
    <n v="1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x v="1081"/>
    <x v="5"/>
    <b v="1"/>
    <n v="73"/>
    <b v="1"/>
    <s v="theater/plays"/>
    <x v="6"/>
    <s v="plays"/>
    <n v="10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x v="1082"/>
    <x v="5"/>
    <b v="1"/>
    <n v="34"/>
    <b v="1"/>
    <s v="film &amp; video/documentary"/>
    <x v="5"/>
    <s v="documentary"/>
    <n v="1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x v="1083"/>
    <x v="5"/>
    <b v="1"/>
    <n v="52"/>
    <b v="0"/>
    <s v="photography/photobooks"/>
    <x v="2"/>
    <s v="photobooks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x v="1084"/>
    <x v="0"/>
    <b v="0"/>
    <n v="149"/>
    <b v="1"/>
    <s v="publishing/nonfiction"/>
    <x v="1"/>
    <s v="nonfiction"/>
    <n v="15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x v="1085"/>
    <x v="4"/>
    <b v="0"/>
    <n v="112"/>
    <b v="1"/>
    <s v="music/rock"/>
    <x v="7"/>
    <s v="rock"/>
    <n v="27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x v="1086"/>
    <x v="2"/>
    <b v="1"/>
    <n v="89"/>
    <b v="1"/>
    <s v="music/indie rock"/>
    <x v="7"/>
    <s v="indie rock"/>
    <n v="1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x v="1087"/>
    <x v="5"/>
    <b v="0"/>
    <n v="47"/>
    <b v="0"/>
    <s v="publishing/translations"/>
    <x v="1"/>
    <s v="translations"/>
    <n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x v="1088"/>
    <x v="2"/>
    <b v="1"/>
    <n v="100"/>
    <b v="1"/>
    <s v="theater/plays"/>
    <x v="6"/>
    <s v="plays"/>
    <n v="1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x v="1089"/>
    <x v="3"/>
    <b v="1"/>
    <n v="76"/>
    <b v="0"/>
    <s v="photography/photobooks"/>
    <x v="2"/>
    <s v="photobooks"/>
    <n v="1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x v="1090"/>
    <x v="3"/>
    <b v="0"/>
    <n v="102"/>
    <b v="1"/>
    <s v="games/tabletop games"/>
    <x v="3"/>
    <s v="tabletop games"/>
    <n v="27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x v="1091"/>
    <x v="5"/>
    <b v="0"/>
    <n v="53"/>
    <b v="1"/>
    <s v="film &amp; video/shorts"/>
    <x v="5"/>
    <s v="shorts"/>
    <n v="15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x v="1092"/>
    <x v="3"/>
    <b v="0"/>
    <n v="57"/>
    <b v="1"/>
    <s v="theater/musical"/>
    <x v="6"/>
    <s v="musical"/>
    <n v="1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x v="1093"/>
    <x v="2"/>
    <b v="0"/>
    <n v="106"/>
    <b v="1"/>
    <s v="music/rock"/>
    <x v="7"/>
    <s v="rock"/>
    <n v="1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x v="1094"/>
    <x v="3"/>
    <b v="0"/>
    <n v="35"/>
    <b v="1"/>
    <s v="technology/hardware"/>
    <x v="0"/>
    <s v="hardware"/>
    <n v="10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x v="1095"/>
    <x v="5"/>
    <b v="1"/>
    <n v="75"/>
    <b v="0"/>
    <s v="photography/photobooks"/>
    <x v="2"/>
    <s v="photobooks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x v="1096"/>
    <x v="6"/>
    <b v="1"/>
    <n v="118"/>
    <b v="1"/>
    <s v="film &amp; video/documentary"/>
    <x v="5"/>
    <s v="documentary"/>
    <n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x v="1097"/>
    <x v="2"/>
    <b v="0"/>
    <n v="70"/>
    <b v="1"/>
    <s v="film &amp; video/television"/>
    <x v="5"/>
    <s v="television"/>
    <n v="1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x v="1098"/>
    <x v="5"/>
    <b v="0"/>
    <n v="37"/>
    <b v="0"/>
    <s v="theater/musical"/>
    <x v="6"/>
    <s v="musical"/>
    <n v="9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x v="1099"/>
    <x v="3"/>
    <b v="0"/>
    <n v="70"/>
    <b v="1"/>
    <s v="theater/plays"/>
    <x v="6"/>
    <s v="plays"/>
    <n v="10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x v="1100"/>
    <x v="5"/>
    <b v="0"/>
    <n v="46"/>
    <b v="1"/>
    <s v="theater/plays"/>
    <x v="6"/>
    <s v="plays"/>
    <n v="13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x v="1101"/>
    <x v="5"/>
    <b v="0"/>
    <n v="64"/>
    <b v="1"/>
    <s v="film &amp; video/television"/>
    <x v="5"/>
    <s v="television"/>
    <n v="10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x v="1102"/>
    <x v="5"/>
    <b v="0"/>
    <n v="78"/>
    <b v="1"/>
    <s v="music/rock"/>
    <x v="7"/>
    <s v="rock"/>
    <n v="10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x v="1103"/>
    <x v="2"/>
    <b v="0"/>
    <n v="133"/>
    <b v="1"/>
    <s v="theater/plays"/>
    <x v="6"/>
    <s v="plays"/>
    <n v="1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x v="1104"/>
    <x v="3"/>
    <b v="0"/>
    <n v="73"/>
    <b v="1"/>
    <s v="music/rock"/>
    <x v="7"/>
    <s v="rock"/>
    <n v="10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x v="1105"/>
    <x v="2"/>
    <b v="0"/>
    <n v="72"/>
    <b v="1"/>
    <s v="theater/plays"/>
    <x v="6"/>
    <s v="plays"/>
    <n v="1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x v="1106"/>
    <x v="0"/>
    <b v="0"/>
    <n v="90"/>
    <b v="1"/>
    <s v="music/rock"/>
    <x v="7"/>
    <s v="rock"/>
    <n v="127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x v="1107"/>
    <x v="5"/>
    <b v="0"/>
    <n v="49"/>
    <b v="1"/>
    <s v="photography/photobooks"/>
    <x v="2"/>
    <s v="photobooks"/>
    <n v="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x v="1108"/>
    <x v="2"/>
    <b v="0"/>
    <n v="76"/>
    <b v="0"/>
    <s v="theater/spaces"/>
    <x v="6"/>
    <s v="spaces"/>
    <n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x v="1109"/>
    <x v="7"/>
    <b v="1"/>
    <n v="65"/>
    <b v="1"/>
    <s v="film &amp; video/documentary"/>
    <x v="5"/>
    <s v="documentary"/>
    <n v="17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x v="1110"/>
    <x v="4"/>
    <b v="0"/>
    <n v="105"/>
    <b v="1"/>
    <s v="music/indie rock"/>
    <x v="7"/>
    <s v="indie rock"/>
    <n v="1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x v="1111"/>
    <x v="2"/>
    <b v="0"/>
    <n v="64"/>
    <b v="1"/>
    <s v="theater/spaces"/>
    <x v="6"/>
    <s v="spaces"/>
    <n v="1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x v="1112"/>
    <x v="7"/>
    <b v="1"/>
    <n v="28"/>
    <b v="1"/>
    <s v="music/rock"/>
    <x v="7"/>
    <s v="rock"/>
    <n v="1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x v="1113"/>
    <x v="3"/>
    <b v="1"/>
    <n v="110"/>
    <b v="1"/>
    <s v="photography/photobooks"/>
    <x v="2"/>
    <s v="photobooks"/>
    <n v="1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x v="1114"/>
    <x v="2"/>
    <b v="0"/>
    <n v="37"/>
    <b v="1"/>
    <s v="theater/plays"/>
    <x v="6"/>
    <s v="plays"/>
    <n v="1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x v="1115"/>
    <x v="1"/>
    <b v="0"/>
    <n v="46"/>
    <b v="1"/>
    <s v="theater/plays"/>
    <x v="6"/>
    <s v="plays"/>
    <n v="1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x v="1116"/>
    <x v="2"/>
    <b v="0"/>
    <n v="126"/>
    <b v="1"/>
    <s v="theater/plays"/>
    <x v="6"/>
    <s v="plays"/>
    <n v="1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x v="1117"/>
    <x v="5"/>
    <b v="0"/>
    <n v="49"/>
    <b v="1"/>
    <s v="theater/plays"/>
    <x v="6"/>
    <s v="plays"/>
    <n v="10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x v="1118"/>
    <x v="6"/>
    <b v="0"/>
    <n v="70"/>
    <b v="1"/>
    <s v="film &amp; video/documentary"/>
    <x v="5"/>
    <s v="documentary"/>
    <n v="10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x v="1119"/>
    <x v="2"/>
    <b v="0"/>
    <n v="82"/>
    <b v="1"/>
    <s v="theater/plays"/>
    <x v="6"/>
    <s v="plays"/>
    <n v="10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x v="1120"/>
    <x v="1"/>
    <b v="0"/>
    <n v="43"/>
    <b v="1"/>
    <s v="film &amp; video/shorts"/>
    <x v="5"/>
    <s v="shorts"/>
    <n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x v="1121"/>
    <x v="3"/>
    <b v="0"/>
    <n v="50"/>
    <b v="1"/>
    <s v="film &amp; video/documentary"/>
    <x v="5"/>
    <s v="documentary"/>
    <n v="11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x v="1122"/>
    <x v="3"/>
    <b v="1"/>
    <n v="100"/>
    <b v="1"/>
    <s v="theater/plays"/>
    <x v="6"/>
    <s v="plays"/>
    <n v="1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x v="1123"/>
    <x v="1"/>
    <b v="0"/>
    <n v="12"/>
    <b v="0"/>
    <s v="theater/plays"/>
    <x v="6"/>
    <s v="plays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x v="1124"/>
    <x v="5"/>
    <b v="0"/>
    <n v="104"/>
    <b v="1"/>
    <s v="theater/plays"/>
    <x v="6"/>
    <s v="plays"/>
    <n v="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x v="1125"/>
    <x v="4"/>
    <b v="0"/>
    <n v="46"/>
    <b v="1"/>
    <s v="music/pop"/>
    <x v="7"/>
    <s v="pop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x v="1126"/>
    <x v="7"/>
    <b v="0"/>
    <n v="147"/>
    <b v="1"/>
    <s v="music/indie rock"/>
    <x v="7"/>
    <s v="indie rock"/>
    <n v="10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x v="1127"/>
    <x v="3"/>
    <b v="0"/>
    <n v="142"/>
    <b v="1"/>
    <s v="theater/plays"/>
    <x v="6"/>
    <s v="plays"/>
    <n v="1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x v="1128"/>
    <x v="5"/>
    <b v="0"/>
    <n v="17"/>
    <b v="0"/>
    <s v="technology/space exploration"/>
    <x v="0"/>
    <s v="space exploration"/>
    <n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x v="1129"/>
    <x v="3"/>
    <b v="0"/>
    <n v="56"/>
    <b v="1"/>
    <s v="theater/plays"/>
    <x v="6"/>
    <s v="plays"/>
    <n v="1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x v="1130"/>
    <x v="4"/>
    <b v="0"/>
    <n v="120"/>
    <b v="1"/>
    <s v="publishing/nonfiction"/>
    <x v="1"/>
    <s v="nonfiction"/>
    <n v="1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x v="1131"/>
    <x v="5"/>
    <b v="0"/>
    <n v="65"/>
    <b v="1"/>
    <s v="theater/plays"/>
    <x v="6"/>
    <s v="plays"/>
    <n v="1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x v="1132"/>
    <x v="4"/>
    <b v="1"/>
    <n v="81"/>
    <b v="1"/>
    <s v="music/rock"/>
    <x v="7"/>
    <s v="rock"/>
    <n v="10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x v="1133"/>
    <x v="3"/>
    <b v="0"/>
    <n v="103"/>
    <b v="1"/>
    <s v="theater/spaces"/>
    <x v="6"/>
    <s v="spaces"/>
    <n v="1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x v="1134"/>
    <x v="3"/>
    <b v="1"/>
    <n v="104"/>
    <b v="1"/>
    <s v="theater/plays"/>
    <x v="6"/>
    <s v="plays"/>
    <n v="1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x v="1135"/>
    <x v="1"/>
    <b v="0"/>
    <n v="79"/>
    <b v="0"/>
    <s v="music/faith"/>
    <x v="7"/>
    <s v="faith"/>
    <n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x v="1136"/>
    <x v="5"/>
    <b v="0"/>
    <n v="78"/>
    <b v="1"/>
    <s v="publishing/nonfiction"/>
    <x v="1"/>
    <s v="nonfiction"/>
    <n v="10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x v="1137"/>
    <x v="2"/>
    <b v="0"/>
    <n v="81"/>
    <b v="1"/>
    <s v="film &amp; video/shorts"/>
    <x v="5"/>
    <s v="shorts"/>
    <n v="1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x v="1138"/>
    <x v="1"/>
    <b v="0"/>
    <n v="4"/>
    <b v="0"/>
    <s v="technology/wearables"/>
    <x v="0"/>
    <s v="wearables"/>
    <n v="10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x v="1139"/>
    <x v="1"/>
    <b v="0"/>
    <n v="54"/>
    <b v="1"/>
    <s v="theater/plays"/>
    <x v="6"/>
    <s v="plays"/>
    <n v="1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x v="1140"/>
    <x v="4"/>
    <b v="1"/>
    <n v="96"/>
    <b v="1"/>
    <s v="film &amp; video/documentary"/>
    <x v="5"/>
    <s v="documentary"/>
    <n v="10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x v="1141"/>
    <x v="3"/>
    <b v="0"/>
    <n v="52"/>
    <b v="1"/>
    <s v="theater/musical"/>
    <x v="6"/>
    <s v="musical"/>
    <n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x v="1142"/>
    <x v="2"/>
    <b v="1"/>
    <n v="82"/>
    <b v="1"/>
    <s v="theater/plays"/>
    <x v="6"/>
    <s v="plays"/>
    <n v="10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x v="1143"/>
    <x v="5"/>
    <b v="0"/>
    <n v="30"/>
    <b v="1"/>
    <s v="theater/musical"/>
    <x v="6"/>
    <s v="musical"/>
    <n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x v="1144"/>
    <x v="5"/>
    <b v="1"/>
    <n v="97"/>
    <b v="1"/>
    <s v="theater/spaces"/>
    <x v="6"/>
    <s v="spaces"/>
    <n v="1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x v="1145"/>
    <x v="0"/>
    <b v="0"/>
    <n v="60"/>
    <b v="1"/>
    <s v="technology/makerspaces"/>
    <x v="0"/>
    <s v="makerspaces"/>
    <n v="10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x v="1146"/>
    <x v="2"/>
    <b v="0"/>
    <n v="77"/>
    <b v="1"/>
    <s v="music/rock"/>
    <x v="7"/>
    <s v="rock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x v="1147"/>
    <x v="3"/>
    <b v="0"/>
    <n v="93"/>
    <b v="1"/>
    <s v="theater/plays"/>
    <x v="6"/>
    <s v="plays"/>
    <n v="1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x v="1148"/>
    <x v="4"/>
    <b v="0"/>
    <n v="62"/>
    <b v="1"/>
    <s v="publishing/nonfiction"/>
    <x v="1"/>
    <s v="nonfiction"/>
    <n v="10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x v="1149"/>
    <x v="5"/>
    <b v="0"/>
    <n v="34"/>
    <b v="1"/>
    <s v="theater/plays"/>
    <x v="6"/>
    <s v="plays"/>
    <n v="10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x v="1150"/>
    <x v="3"/>
    <b v="1"/>
    <n v="59"/>
    <b v="1"/>
    <s v="theater/spaces"/>
    <x v="6"/>
    <s v="spaces"/>
    <n v="1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x v="1151"/>
    <x v="2"/>
    <b v="0"/>
    <n v="87"/>
    <b v="1"/>
    <s v="theater/plays"/>
    <x v="6"/>
    <s v="plays"/>
    <n v="1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x v="1152"/>
    <x v="5"/>
    <b v="0"/>
    <n v="62"/>
    <b v="1"/>
    <s v="theater/plays"/>
    <x v="6"/>
    <s v="plays"/>
    <n v="1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x v="1153"/>
    <x v="2"/>
    <b v="0"/>
    <n v="99"/>
    <b v="1"/>
    <s v="publishing/nonfiction"/>
    <x v="1"/>
    <s v="nonfiction"/>
    <n v="10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x v="1154"/>
    <x v="2"/>
    <b v="0"/>
    <n v="181"/>
    <b v="1"/>
    <s v="games/tabletop games"/>
    <x v="3"/>
    <s v="tabletop games"/>
    <n v="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x v="1155"/>
    <x v="2"/>
    <b v="1"/>
    <n v="63"/>
    <b v="1"/>
    <s v="theater/plays"/>
    <x v="6"/>
    <s v="plays"/>
    <n v="12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x v="1156"/>
    <x v="2"/>
    <b v="0"/>
    <n v="99"/>
    <b v="1"/>
    <s v="music/indie rock"/>
    <x v="7"/>
    <s v="indie rock"/>
    <n v="2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x v="1157"/>
    <x v="5"/>
    <b v="0"/>
    <n v="50"/>
    <b v="1"/>
    <s v="technology/hardware"/>
    <x v="0"/>
    <s v="hardware"/>
    <n v="5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x v="1158"/>
    <x v="5"/>
    <b v="0"/>
    <n v="139"/>
    <b v="1"/>
    <s v="theater/plays"/>
    <x v="6"/>
    <s v="plays"/>
    <n v="10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x v="1159"/>
    <x v="5"/>
    <b v="0"/>
    <n v="46"/>
    <b v="1"/>
    <s v="theater/plays"/>
    <x v="6"/>
    <s v="plays"/>
    <n v="1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x v="1160"/>
    <x v="2"/>
    <b v="1"/>
    <n v="94"/>
    <b v="1"/>
    <s v="music/metal"/>
    <x v="7"/>
    <s v="metal"/>
    <n v="10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x v="1161"/>
    <x v="0"/>
    <b v="0"/>
    <n v="211"/>
    <b v="1"/>
    <s v="music/electronic music"/>
    <x v="7"/>
    <s v="electronic music"/>
    <n v="1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x v="1162"/>
    <x v="2"/>
    <b v="0"/>
    <n v="54"/>
    <b v="1"/>
    <s v="theater/plays"/>
    <x v="6"/>
    <s v="plays"/>
    <n v="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x v="1163"/>
    <x v="2"/>
    <b v="0"/>
    <n v="58"/>
    <b v="1"/>
    <s v="music/rock"/>
    <x v="7"/>
    <s v="rock"/>
    <n v="11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x v="1164"/>
    <x v="0"/>
    <b v="0"/>
    <n v="148"/>
    <b v="0"/>
    <s v="games/video games"/>
    <x v="3"/>
    <s v="video games"/>
    <n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x v="1165"/>
    <x v="5"/>
    <b v="0"/>
    <n v="121"/>
    <b v="1"/>
    <s v="technology/hardware"/>
    <x v="0"/>
    <s v="hardware"/>
    <n v="10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x v="1166"/>
    <x v="2"/>
    <b v="0"/>
    <n v="91"/>
    <b v="1"/>
    <s v="theater/musical"/>
    <x v="6"/>
    <s v="musical"/>
    <n v="10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x v="1167"/>
    <x v="2"/>
    <b v="1"/>
    <n v="94"/>
    <b v="1"/>
    <s v="theater/plays"/>
    <x v="6"/>
    <s v="plays"/>
    <n v="1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x v="1168"/>
    <x v="0"/>
    <b v="0"/>
    <n v="46"/>
    <b v="1"/>
    <s v="music/rock"/>
    <x v="7"/>
    <s v="rock"/>
    <n v="1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x v="1169"/>
    <x v="4"/>
    <b v="0"/>
    <n v="60"/>
    <b v="1"/>
    <s v="music/classical music"/>
    <x v="7"/>
    <s v="classical music"/>
    <n v="12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x v="1170"/>
    <x v="4"/>
    <b v="0"/>
    <n v="57"/>
    <b v="1"/>
    <s v="music/classical music"/>
    <x v="7"/>
    <s v="classical music"/>
    <n v="1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x v="1171"/>
    <x v="2"/>
    <b v="0"/>
    <n v="44"/>
    <b v="1"/>
    <s v="theater/plays"/>
    <x v="6"/>
    <s v="plays"/>
    <n v="1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x v="1172"/>
    <x v="2"/>
    <b v="0"/>
    <n v="196"/>
    <b v="1"/>
    <s v="theater/plays"/>
    <x v="6"/>
    <s v="plays"/>
    <n v="101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x v="1173"/>
    <x v="4"/>
    <b v="0"/>
    <n v="27"/>
    <b v="1"/>
    <s v="film &amp; video/shorts"/>
    <x v="5"/>
    <s v="shorts"/>
    <n v="1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x v="1174"/>
    <x v="5"/>
    <b v="0"/>
    <n v="41"/>
    <b v="1"/>
    <s v="theater/plays"/>
    <x v="6"/>
    <s v="plays"/>
    <n v="1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x v="1175"/>
    <x v="2"/>
    <b v="0"/>
    <n v="63"/>
    <b v="1"/>
    <s v="theater/plays"/>
    <x v="6"/>
    <s v="plays"/>
    <n v="1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x v="1176"/>
    <x v="2"/>
    <b v="0"/>
    <n v="25"/>
    <b v="1"/>
    <s v="theater/plays"/>
    <x v="6"/>
    <s v="plays"/>
    <n v="1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x v="1177"/>
    <x v="3"/>
    <b v="0"/>
    <n v="28"/>
    <b v="0"/>
    <s v="technology/wearables"/>
    <x v="0"/>
    <s v="wearables"/>
    <n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x v="1178"/>
    <x v="2"/>
    <b v="0"/>
    <n v="73"/>
    <b v="1"/>
    <s v="theater/plays"/>
    <x v="6"/>
    <s v="plays"/>
    <n v="1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x v="1179"/>
    <x v="4"/>
    <b v="0"/>
    <n v="28"/>
    <b v="1"/>
    <s v="music/rock"/>
    <x v="7"/>
    <s v="rock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x v="1180"/>
    <x v="7"/>
    <b v="0"/>
    <n v="38"/>
    <b v="1"/>
    <s v="music/indie rock"/>
    <x v="7"/>
    <s v="indie rock"/>
    <n v="1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x v="1181"/>
    <x v="4"/>
    <b v="0"/>
    <n v="26"/>
    <b v="1"/>
    <s v="film &amp; video/shorts"/>
    <x v="5"/>
    <s v="shorts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6:00:00"/>
    <x v="1182"/>
    <x v="7"/>
    <b v="1"/>
    <n v="50"/>
    <b v="1"/>
    <s v="film &amp; video/documentary"/>
    <x v="5"/>
    <s v="documentary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x v="1183"/>
    <x v="3"/>
    <b v="0"/>
    <n v="27"/>
    <b v="1"/>
    <s v="music/classical music"/>
    <x v="7"/>
    <s v="classical music"/>
    <n v="1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x v="1184"/>
    <x v="5"/>
    <b v="0"/>
    <n v="77"/>
    <b v="1"/>
    <s v="theater/musical"/>
    <x v="6"/>
    <s v="musical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x v="1185"/>
    <x v="2"/>
    <b v="0"/>
    <n v="28"/>
    <b v="1"/>
    <s v="theater/plays"/>
    <x v="6"/>
    <s v="plays"/>
    <n v="1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x v="1186"/>
    <x v="5"/>
    <b v="0"/>
    <n v="76"/>
    <b v="1"/>
    <s v="music/electronic music"/>
    <x v="7"/>
    <s v="electronic music"/>
    <n v="10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x v="1187"/>
    <x v="5"/>
    <b v="0"/>
    <n v="16"/>
    <b v="0"/>
    <s v="technology/wearables"/>
    <x v="0"/>
    <s v="wearables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x v="1188"/>
    <x v="2"/>
    <b v="0"/>
    <n v="38"/>
    <b v="0"/>
    <s v="technology/gadgets"/>
    <x v="0"/>
    <s v="gadgets"/>
    <n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x v="1189"/>
    <x v="2"/>
    <b v="0"/>
    <n v="52"/>
    <b v="1"/>
    <s v="theater/musical"/>
    <x v="6"/>
    <s v="musical"/>
    <n v="1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x v="1190"/>
    <x v="3"/>
    <b v="0"/>
    <n v="90"/>
    <b v="0"/>
    <s v="technology/wearables"/>
    <x v="0"/>
    <s v="wearables"/>
    <n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x v="1191"/>
    <x v="2"/>
    <b v="0"/>
    <n v="124"/>
    <b v="0"/>
    <s v="film &amp; video/animation"/>
    <x v="5"/>
    <s v="animation"/>
    <n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x v="1192"/>
    <x v="5"/>
    <b v="0"/>
    <n v="33"/>
    <b v="1"/>
    <s v="theater/plays"/>
    <x v="6"/>
    <s v="plays"/>
    <n v="1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x v="1193"/>
    <x v="2"/>
    <b v="0"/>
    <n v="120"/>
    <b v="1"/>
    <s v="music/electronic music"/>
    <x v="7"/>
    <s v="electronic music"/>
    <n v="19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x v="1194"/>
    <x v="2"/>
    <b v="0"/>
    <n v="55"/>
    <b v="0"/>
    <s v="film &amp; video/animation"/>
    <x v="5"/>
    <s v="animation"/>
    <n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x v="1195"/>
    <x v="2"/>
    <b v="0"/>
    <n v="75"/>
    <b v="1"/>
    <s v="games/tabletop games"/>
    <x v="3"/>
    <s v="tabletop games"/>
    <n v="10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x v="1196"/>
    <x v="2"/>
    <b v="1"/>
    <n v="108"/>
    <b v="0"/>
    <s v="photography/photobooks"/>
    <x v="2"/>
    <s v="photobooks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x v="1197"/>
    <x v="3"/>
    <b v="0"/>
    <n v="65"/>
    <b v="1"/>
    <s v="music/rock"/>
    <x v="7"/>
    <s v="rock"/>
    <n v="1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x v="1198"/>
    <x v="0"/>
    <b v="1"/>
    <n v="141"/>
    <b v="1"/>
    <s v="music/rock"/>
    <x v="7"/>
    <s v="rock"/>
    <n v="13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x v="1199"/>
    <x v="3"/>
    <b v="0"/>
    <n v="194"/>
    <b v="1"/>
    <s v="games/tabletop games"/>
    <x v="3"/>
    <s v="tabletop games"/>
    <n v="32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x v="1200"/>
    <x v="6"/>
    <b v="1"/>
    <n v="168"/>
    <b v="1"/>
    <s v="film &amp; video/documentary"/>
    <x v="5"/>
    <s v="documentary"/>
    <n v="1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6T02:34:24"/>
    <x v="1201"/>
    <x v="5"/>
    <b v="0"/>
    <n v="115"/>
    <b v="1"/>
    <s v="music/metal"/>
    <x v="7"/>
    <s v="metal"/>
    <n v="12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x v="1202"/>
    <x v="0"/>
    <b v="1"/>
    <n v="62"/>
    <b v="1"/>
    <s v="theater/plays"/>
    <x v="6"/>
    <s v="plays"/>
    <n v="1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x v="1203"/>
    <x v="5"/>
    <b v="0"/>
    <n v="30"/>
    <b v="1"/>
    <s v="theater/plays"/>
    <x v="6"/>
    <s v="plays"/>
    <n v="12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x v="1204"/>
    <x v="5"/>
    <b v="0"/>
    <n v="131"/>
    <b v="1"/>
    <s v="music/electronic music"/>
    <x v="7"/>
    <s v="electronic music"/>
    <n v="2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x v="1205"/>
    <x v="5"/>
    <b v="0"/>
    <n v="58"/>
    <b v="0"/>
    <s v="film &amp; video/science fiction"/>
    <x v="5"/>
    <s v="science fiction"/>
    <n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x v="1206"/>
    <x v="5"/>
    <b v="0"/>
    <n v="55"/>
    <b v="1"/>
    <s v="theater/spaces"/>
    <x v="6"/>
    <s v="spaces"/>
    <n v="1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x v="1207"/>
    <x v="0"/>
    <b v="0"/>
    <n v="75"/>
    <b v="1"/>
    <s v="music/indie rock"/>
    <x v="7"/>
    <s v="indie rock"/>
    <n v="1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x v="1208"/>
    <x v="3"/>
    <b v="0"/>
    <n v="93"/>
    <b v="1"/>
    <s v="music/rock"/>
    <x v="7"/>
    <s v="rock"/>
    <n v="2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22:59:00"/>
    <x v="1209"/>
    <x v="2"/>
    <b v="0"/>
    <n v="11"/>
    <b v="0"/>
    <s v="technology/wearables"/>
    <x v="0"/>
    <s v="wearables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x v="1210"/>
    <x v="2"/>
    <b v="0"/>
    <n v="95"/>
    <b v="0"/>
    <s v="games/mobile games"/>
    <x v="3"/>
    <s v="mobile games"/>
    <n v="7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x v="1211"/>
    <x v="6"/>
    <b v="0"/>
    <n v="87"/>
    <b v="1"/>
    <s v="music/rock"/>
    <x v="7"/>
    <s v="rock"/>
    <n v="1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x v="1212"/>
    <x v="5"/>
    <b v="0"/>
    <n v="56"/>
    <b v="1"/>
    <s v="theater/plays"/>
    <x v="6"/>
    <s v="plays"/>
    <n v="15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x v="1213"/>
    <x v="2"/>
    <b v="0"/>
    <n v="108"/>
    <b v="1"/>
    <s v="film &amp; video/shorts"/>
    <x v="5"/>
    <s v="shorts"/>
    <n v="10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x v="1214"/>
    <x v="0"/>
    <b v="0"/>
    <n v="48"/>
    <b v="1"/>
    <s v="film &amp; video/shorts"/>
    <x v="5"/>
    <s v="shorts"/>
    <n v="15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x v="1215"/>
    <x v="1"/>
    <b v="0"/>
    <n v="67"/>
    <b v="1"/>
    <s v="food/small batch"/>
    <x v="4"/>
    <s v="small batch"/>
    <n v="1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x v="1216"/>
    <x v="6"/>
    <b v="0"/>
    <n v="20"/>
    <b v="0"/>
    <s v="music/jazz"/>
    <x v="7"/>
    <s v="jazz"/>
    <n v="3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x v="1217"/>
    <x v="5"/>
    <b v="0"/>
    <n v="37"/>
    <b v="0"/>
    <s v="theater/spaces"/>
    <x v="6"/>
    <s v="spaces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x v="1218"/>
    <x v="3"/>
    <b v="0"/>
    <n v="37"/>
    <b v="0"/>
    <s v="technology/wearables"/>
    <x v="0"/>
    <s v="wearables"/>
    <n v="3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x v="1219"/>
    <x v="2"/>
    <b v="1"/>
    <n v="46"/>
    <b v="1"/>
    <s v="theater/plays"/>
    <x v="6"/>
    <s v="plays"/>
    <n v="107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x v="1220"/>
    <x v="2"/>
    <b v="0"/>
    <n v="63"/>
    <b v="1"/>
    <s v="theater/plays"/>
    <x v="6"/>
    <s v="plays"/>
    <n v="1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x v="1221"/>
    <x v="5"/>
    <b v="0"/>
    <n v="65"/>
    <b v="1"/>
    <s v="theater/plays"/>
    <x v="6"/>
    <s v="plays"/>
    <n v="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x v="1222"/>
    <x v="2"/>
    <b v="1"/>
    <n v="57"/>
    <b v="1"/>
    <s v="theater/plays"/>
    <x v="6"/>
    <s v="plays"/>
    <n v="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x v="1223"/>
    <x v="0"/>
    <b v="0"/>
    <n v="89"/>
    <b v="0"/>
    <s v="games/video games"/>
    <x v="3"/>
    <s v="video games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x v="1224"/>
    <x v="2"/>
    <b v="0"/>
    <n v="40"/>
    <b v="1"/>
    <s v="theater/plays"/>
    <x v="6"/>
    <s v="plays"/>
    <n v="101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x v="1225"/>
    <x v="3"/>
    <b v="0"/>
    <n v="108"/>
    <b v="1"/>
    <s v="theater/plays"/>
    <x v="6"/>
    <s v="plays"/>
    <n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x v="1226"/>
    <x v="0"/>
    <b v="0"/>
    <n v="59"/>
    <b v="1"/>
    <s v="publishing/nonfiction"/>
    <x v="1"/>
    <s v="nonfiction"/>
    <n v="1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x v="1227"/>
    <x v="2"/>
    <b v="0"/>
    <n v="17"/>
    <b v="1"/>
    <s v="theater/musical"/>
    <x v="6"/>
    <s v="musical"/>
    <n v="10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x v="1228"/>
    <x v="3"/>
    <b v="0"/>
    <n v="80"/>
    <b v="1"/>
    <s v="theater/plays"/>
    <x v="6"/>
    <s v="plays"/>
    <n v="1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x v="1229"/>
    <x v="2"/>
    <b v="0"/>
    <n v="114"/>
    <b v="1"/>
    <s v="theater/plays"/>
    <x v="6"/>
    <s v="plays"/>
    <n v="1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x v="1230"/>
    <x v="0"/>
    <b v="0"/>
    <n v="70"/>
    <b v="1"/>
    <s v="music/pop"/>
    <x v="7"/>
    <s v="pop"/>
    <n v="1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x v="1231"/>
    <x v="3"/>
    <b v="1"/>
    <n v="140"/>
    <b v="1"/>
    <s v="photography/photobooks"/>
    <x v="2"/>
    <s v="photobooks"/>
    <n v="1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x v="1232"/>
    <x v="7"/>
    <b v="0"/>
    <n v="27"/>
    <b v="1"/>
    <s v="film &amp; video/shorts"/>
    <x v="5"/>
    <s v="shorts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x v="1233"/>
    <x v="2"/>
    <b v="0"/>
    <n v="33"/>
    <b v="1"/>
    <s v="music/classical music"/>
    <x v="7"/>
    <s v="classical music"/>
    <n v="11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x v="1234"/>
    <x v="5"/>
    <b v="0"/>
    <n v="61"/>
    <b v="1"/>
    <s v="music/classical music"/>
    <x v="7"/>
    <s v="classical music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x v="1235"/>
    <x v="4"/>
    <b v="0"/>
    <n v="95"/>
    <b v="1"/>
    <s v="music/indie rock"/>
    <x v="7"/>
    <s v="indie rock"/>
    <n v="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x v="1236"/>
    <x v="5"/>
    <b v="0"/>
    <n v="69"/>
    <b v="1"/>
    <s v="theater/plays"/>
    <x v="6"/>
    <s v="plays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x v="1237"/>
    <x v="6"/>
    <b v="0"/>
    <n v="56"/>
    <b v="1"/>
    <s v="music/indie rock"/>
    <x v="7"/>
    <s v="indie rock"/>
    <n v="1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x v="1238"/>
    <x v="2"/>
    <b v="0"/>
    <n v="43"/>
    <b v="1"/>
    <s v="music/rock"/>
    <x v="7"/>
    <s v="rock"/>
    <n v="1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x v="1239"/>
    <x v="3"/>
    <b v="0"/>
    <n v="31"/>
    <b v="1"/>
    <s v="theater/plays"/>
    <x v="6"/>
    <s v="plays"/>
    <n v="100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x v="1240"/>
    <x v="2"/>
    <b v="0"/>
    <n v="12"/>
    <b v="0"/>
    <s v="film &amp; video/drama"/>
    <x v="5"/>
    <s v="drama"/>
    <n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x v="1241"/>
    <x v="4"/>
    <b v="0"/>
    <n v="72"/>
    <b v="1"/>
    <s v="music/electronic music"/>
    <x v="7"/>
    <s v="electronic music"/>
    <n v="11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x v="1242"/>
    <x v="3"/>
    <b v="0"/>
    <n v="61"/>
    <b v="1"/>
    <s v="theater/plays"/>
    <x v="6"/>
    <s v="plays"/>
    <n v="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x v="1243"/>
    <x v="2"/>
    <b v="0"/>
    <n v="65"/>
    <b v="1"/>
    <s v="theater/plays"/>
    <x v="6"/>
    <s v="plays"/>
    <n v="1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x v="1244"/>
    <x v="5"/>
    <b v="1"/>
    <n v="63"/>
    <b v="1"/>
    <s v="theater/plays"/>
    <x v="6"/>
    <s v="plays"/>
    <n v="16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x v="1245"/>
    <x v="5"/>
    <b v="0"/>
    <n v="88"/>
    <b v="1"/>
    <s v="theater/musical"/>
    <x v="6"/>
    <s v="musical"/>
    <n v="1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x v="1246"/>
    <x v="3"/>
    <b v="0"/>
    <n v="89"/>
    <b v="1"/>
    <s v="theater/plays"/>
    <x v="6"/>
    <s v="plays"/>
    <n v="1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x v="1247"/>
    <x v="3"/>
    <b v="0"/>
    <n v="89"/>
    <b v="1"/>
    <s v="theater/plays"/>
    <x v="6"/>
    <s v="plays"/>
    <n v="1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x v="1248"/>
    <x v="3"/>
    <b v="0"/>
    <n v="23"/>
    <b v="1"/>
    <s v="theater/spaces"/>
    <x v="6"/>
    <s v="spaces"/>
    <n v="1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x v="1249"/>
    <x v="4"/>
    <b v="1"/>
    <n v="77"/>
    <b v="1"/>
    <s v="film &amp; video/documentary"/>
    <x v="5"/>
    <s v="documentary"/>
    <n v="1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x v="1250"/>
    <x v="3"/>
    <b v="0"/>
    <n v="47"/>
    <b v="1"/>
    <s v="film &amp; video/television"/>
    <x v="5"/>
    <s v="television"/>
    <n v="1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x v="1251"/>
    <x v="2"/>
    <b v="1"/>
    <n v="159"/>
    <b v="1"/>
    <s v="technology/space exploration"/>
    <x v="0"/>
    <s v="space exploration"/>
    <n v="87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x v="1252"/>
    <x v="2"/>
    <b v="0"/>
    <n v="65"/>
    <b v="1"/>
    <s v="technology/hardware"/>
    <x v="0"/>
    <s v="hardware"/>
    <n v="2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x v="1253"/>
    <x v="5"/>
    <b v="0"/>
    <n v="42"/>
    <b v="1"/>
    <s v="theater/plays"/>
    <x v="6"/>
    <s v="plays"/>
    <n v="1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x v="1254"/>
    <x v="5"/>
    <b v="0"/>
    <n v="39"/>
    <b v="0"/>
    <s v="technology/web"/>
    <x v="0"/>
    <s v="web"/>
    <n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x v="1255"/>
    <x v="5"/>
    <b v="0"/>
    <n v="63"/>
    <b v="1"/>
    <s v="music/rock"/>
    <x v="7"/>
    <s v="rock"/>
    <n v="1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x v="1256"/>
    <x v="0"/>
    <b v="1"/>
    <n v="150"/>
    <b v="1"/>
    <s v="publishing/radio &amp; podcasts"/>
    <x v="1"/>
    <s v="radio &amp; podcasts"/>
    <n v="10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x v="1257"/>
    <x v="5"/>
    <b v="0"/>
    <n v="32"/>
    <b v="1"/>
    <s v="theater/plays"/>
    <x v="6"/>
    <s v="plays"/>
    <n v="1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x v="1258"/>
    <x v="4"/>
    <b v="0"/>
    <n v="43"/>
    <b v="1"/>
    <s v="music/rock"/>
    <x v="7"/>
    <s v="rock"/>
    <n v="17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x v="1259"/>
    <x v="4"/>
    <b v="0"/>
    <n v="39"/>
    <b v="0"/>
    <s v="film &amp; video/animation"/>
    <x v="5"/>
    <s v="animation"/>
    <n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x v="1260"/>
    <x v="2"/>
    <b v="0"/>
    <n v="82"/>
    <b v="1"/>
    <s v="music/pop"/>
    <x v="7"/>
    <s v="pop"/>
    <n v="1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x v="1261"/>
    <x v="5"/>
    <b v="0"/>
    <n v="46"/>
    <b v="1"/>
    <s v="technology/makerspaces"/>
    <x v="0"/>
    <s v="makerspaces"/>
    <n v="12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x v="1262"/>
    <x v="5"/>
    <b v="0"/>
    <n v="410"/>
    <b v="1"/>
    <s v="technology/hardware"/>
    <x v="0"/>
    <s v="hardware"/>
    <n v="16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x v="1263"/>
    <x v="2"/>
    <b v="0"/>
    <n v="58"/>
    <b v="1"/>
    <s v="theater/musical"/>
    <x v="6"/>
    <s v="musical"/>
    <n v="10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x v="1264"/>
    <x v="5"/>
    <b v="0"/>
    <n v="105"/>
    <b v="0"/>
    <s v="technology/gadgets"/>
    <x v="0"/>
    <s v="gadgets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x v="1265"/>
    <x v="3"/>
    <b v="1"/>
    <n v="21"/>
    <b v="1"/>
    <s v="theater/plays"/>
    <x v="6"/>
    <s v="plays"/>
    <n v="10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x v="1266"/>
    <x v="5"/>
    <b v="0"/>
    <n v="81"/>
    <b v="1"/>
    <s v="music/classical music"/>
    <x v="7"/>
    <s v="classical music"/>
    <n v="10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x v="1267"/>
    <x v="2"/>
    <b v="0"/>
    <n v="43"/>
    <b v="1"/>
    <s v="music/rock"/>
    <x v="7"/>
    <s v="rock"/>
    <n v="1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x v="1268"/>
    <x v="3"/>
    <b v="0"/>
    <n v="57"/>
    <b v="1"/>
    <s v="theater/plays"/>
    <x v="6"/>
    <s v="plays"/>
    <n v="12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x v="1269"/>
    <x v="0"/>
    <b v="1"/>
    <n v="50"/>
    <b v="1"/>
    <s v="music/rock"/>
    <x v="7"/>
    <s v="rock"/>
    <n v="12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x v="1270"/>
    <x v="5"/>
    <b v="0"/>
    <n v="40"/>
    <b v="1"/>
    <s v="music/indie rock"/>
    <x v="7"/>
    <s v="indie rock"/>
    <n v="10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x v="1271"/>
    <x v="1"/>
    <b v="0"/>
    <n v="23"/>
    <b v="1"/>
    <s v="theater/plays"/>
    <x v="6"/>
    <s v="plays"/>
    <n v="1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x v="1272"/>
    <x v="5"/>
    <b v="0"/>
    <n v="169"/>
    <b v="1"/>
    <s v="theater/plays"/>
    <x v="6"/>
    <s v="plays"/>
    <n v="14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x v="1273"/>
    <x v="5"/>
    <b v="0"/>
    <n v="47"/>
    <b v="1"/>
    <s v="music/rock"/>
    <x v="7"/>
    <s v="rock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x v="1274"/>
    <x v="5"/>
    <b v="0"/>
    <n v="41"/>
    <b v="1"/>
    <s v="theater/spaces"/>
    <x v="6"/>
    <s v="spaces"/>
    <n v="1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x v="1275"/>
    <x v="2"/>
    <b v="0"/>
    <n v="191"/>
    <b v="1"/>
    <s v="technology/hardware"/>
    <x v="0"/>
    <s v="hardware"/>
    <n v="3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5T03:00:00"/>
    <x v="1276"/>
    <x v="4"/>
    <b v="0"/>
    <n v="72"/>
    <b v="1"/>
    <s v="music/indie rock"/>
    <x v="7"/>
    <s v="indie rock"/>
    <n v="12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x v="1277"/>
    <x v="3"/>
    <b v="0"/>
    <n v="31"/>
    <b v="1"/>
    <s v="theater/plays"/>
    <x v="6"/>
    <s v="plays"/>
    <n v="10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x v="1278"/>
    <x v="1"/>
    <b v="0"/>
    <n v="57"/>
    <b v="1"/>
    <s v="music/rock"/>
    <x v="7"/>
    <s v="rock"/>
    <n v="10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x v="1279"/>
    <x v="3"/>
    <b v="1"/>
    <n v="86"/>
    <b v="0"/>
    <s v="photography/photobooks"/>
    <x v="2"/>
    <s v="photobooks"/>
    <n v="2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x v="1280"/>
    <x v="5"/>
    <b v="0"/>
    <n v="98"/>
    <b v="1"/>
    <s v="music/metal"/>
    <x v="7"/>
    <s v="metal"/>
    <n v="1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x v="1281"/>
    <x v="6"/>
    <b v="0"/>
    <n v="93"/>
    <b v="1"/>
    <s v="music/pop"/>
    <x v="7"/>
    <s v="pop"/>
    <n v="1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x v="1282"/>
    <x v="6"/>
    <b v="0"/>
    <n v="90"/>
    <b v="1"/>
    <s v="music/indie rock"/>
    <x v="7"/>
    <s v="indie rock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x v="1283"/>
    <x v="2"/>
    <b v="0"/>
    <n v="67"/>
    <b v="1"/>
    <s v="theater/plays"/>
    <x v="6"/>
    <s v="plays"/>
    <n v="1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x v="1284"/>
    <x v="2"/>
    <b v="0"/>
    <n v="24"/>
    <b v="0"/>
    <s v="theater/musical"/>
    <x v="6"/>
    <s v="musical"/>
    <n v="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x v="1285"/>
    <x v="7"/>
    <b v="1"/>
    <n v="66"/>
    <b v="1"/>
    <s v="music/rock"/>
    <x v="7"/>
    <s v="rock"/>
    <n v="1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x v="1286"/>
    <x v="7"/>
    <b v="0"/>
    <n v="89"/>
    <b v="1"/>
    <s v="music/indie rock"/>
    <x v="7"/>
    <s v="indie rock"/>
    <n v="16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x v="1287"/>
    <x v="2"/>
    <b v="0"/>
    <n v="52"/>
    <b v="1"/>
    <s v="music/rock"/>
    <x v="7"/>
    <s v="rock"/>
    <n v="10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x v="1288"/>
    <x v="2"/>
    <b v="0"/>
    <n v="80"/>
    <b v="1"/>
    <s v="theater/plays"/>
    <x v="6"/>
    <s v="plays"/>
    <n v="1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x v="1289"/>
    <x v="3"/>
    <b v="0"/>
    <n v="38"/>
    <b v="1"/>
    <s v="theater/plays"/>
    <x v="6"/>
    <s v="plays"/>
    <n v="13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x v="1290"/>
    <x v="2"/>
    <b v="1"/>
    <n v="54"/>
    <b v="1"/>
    <s v="music/rock"/>
    <x v="7"/>
    <s v="rock"/>
    <n v="1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x v="1291"/>
    <x v="5"/>
    <b v="1"/>
    <n v="113"/>
    <b v="1"/>
    <s v="theater/plays"/>
    <x v="6"/>
    <s v="plays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x v="1292"/>
    <x v="2"/>
    <b v="1"/>
    <n v="73"/>
    <b v="1"/>
    <s v="photography/photobooks"/>
    <x v="2"/>
    <s v="photobooks"/>
    <n v="17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x v="1293"/>
    <x v="1"/>
    <b v="0"/>
    <n v="64"/>
    <b v="0"/>
    <s v="food/small batch"/>
    <x v="4"/>
    <s v="small batch"/>
    <n v="3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x v="1294"/>
    <x v="4"/>
    <b v="1"/>
    <n v="82"/>
    <b v="1"/>
    <s v="film &amp; video/documentary"/>
    <x v="5"/>
    <s v="documentary"/>
    <n v="13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13:01:47"/>
    <x v="1295"/>
    <x v="3"/>
    <b v="0"/>
    <n v="63"/>
    <b v="1"/>
    <s v="music/rock"/>
    <x v="7"/>
    <s v="rock"/>
    <n v="10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x v="1296"/>
    <x v="0"/>
    <b v="0"/>
    <n v="66"/>
    <b v="1"/>
    <s v="music/rock"/>
    <x v="7"/>
    <s v="rock"/>
    <n v="1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x v="1297"/>
    <x v="3"/>
    <b v="0"/>
    <n v="92"/>
    <b v="0"/>
    <s v="photography/places"/>
    <x v="2"/>
    <s v="places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x v="1298"/>
    <x v="5"/>
    <b v="0"/>
    <n v="48"/>
    <b v="1"/>
    <s v="theater/plays"/>
    <x v="6"/>
    <s v="plays"/>
    <n v="1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x v="1299"/>
    <x v="0"/>
    <b v="0"/>
    <n v="71"/>
    <b v="1"/>
    <s v="music/classical music"/>
    <x v="7"/>
    <s v="classical music"/>
    <n v="10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x v="1300"/>
    <x v="5"/>
    <b v="0"/>
    <n v="88"/>
    <b v="1"/>
    <s v="theater/plays"/>
    <x v="6"/>
    <s v="plays"/>
    <n v="1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x v="1301"/>
    <x v="5"/>
    <b v="0"/>
    <n v="20"/>
    <b v="1"/>
    <s v="theater/plays"/>
    <x v="6"/>
    <s v="plays"/>
    <n v="10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x v="1302"/>
    <x v="2"/>
    <b v="1"/>
    <n v="67"/>
    <b v="1"/>
    <s v="food/small batch"/>
    <x v="4"/>
    <s v="small batch"/>
    <n v="1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x v="1303"/>
    <x v="2"/>
    <b v="0"/>
    <n v="48"/>
    <b v="1"/>
    <s v="theater/plays"/>
    <x v="6"/>
    <s v="plays"/>
    <n v="102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x v="1304"/>
    <x v="3"/>
    <b v="0"/>
    <n v="133"/>
    <b v="1"/>
    <s v="music/rock"/>
    <x v="7"/>
    <s v="rock"/>
    <n v="2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x v="1305"/>
    <x v="2"/>
    <b v="1"/>
    <n v="50"/>
    <b v="0"/>
    <s v="theater/plays"/>
    <x v="6"/>
    <s v="plays"/>
    <n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x v="1306"/>
    <x v="6"/>
    <b v="0"/>
    <n v="47"/>
    <b v="1"/>
    <s v="music/rock"/>
    <x v="7"/>
    <s v="rock"/>
    <n v="10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x v="1307"/>
    <x v="5"/>
    <b v="0"/>
    <n v="32"/>
    <b v="1"/>
    <s v="theater/musical"/>
    <x v="6"/>
    <s v="musical"/>
    <n v="1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x v="1308"/>
    <x v="2"/>
    <b v="0"/>
    <n v="87"/>
    <b v="1"/>
    <s v="theater/plays"/>
    <x v="6"/>
    <s v="plays"/>
    <n v="1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x v="1309"/>
    <x v="2"/>
    <b v="0"/>
    <n v="53"/>
    <b v="1"/>
    <s v="film &amp; video/television"/>
    <x v="5"/>
    <s v="television"/>
    <n v="10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x v="1310"/>
    <x v="3"/>
    <b v="0"/>
    <n v="24"/>
    <b v="1"/>
    <s v="theater/plays"/>
    <x v="6"/>
    <s v="plays"/>
    <n v="1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x v="1311"/>
    <x v="2"/>
    <b v="0"/>
    <n v="23"/>
    <b v="1"/>
    <s v="theater/plays"/>
    <x v="6"/>
    <s v="plays"/>
    <n v="1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x v="1312"/>
    <x v="3"/>
    <b v="1"/>
    <n v="71"/>
    <b v="1"/>
    <s v="photography/photobooks"/>
    <x v="2"/>
    <s v="photobooks"/>
    <n v="10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x v="1313"/>
    <x v="0"/>
    <b v="0"/>
    <n v="47"/>
    <b v="1"/>
    <s v="film &amp; video/shorts"/>
    <x v="5"/>
    <s v="shorts"/>
    <n v="115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x v="1314"/>
    <x v="2"/>
    <b v="1"/>
    <n v="41"/>
    <b v="1"/>
    <s v="theater/plays"/>
    <x v="6"/>
    <s v="plays"/>
    <n v="10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x v="1315"/>
    <x v="2"/>
    <b v="0"/>
    <n v="88"/>
    <b v="1"/>
    <s v="music/rock"/>
    <x v="7"/>
    <s v="rock"/>
    <n v="1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x v="1316"/>
    <x v="2"/>
    <b v="0"/>
    <n v="56"/>
    <b v="1"/>
    <s v="theater/plays"/>
    <x v="6"/>
    <s v="plays"/>
    <n v="1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x v="1317"/>
    <x v="5"/>
    <b v="0"/>
    <n v="13"/>
    <b v="1"/>
    <s v="theater/plays"/>
    <x v="6"/>
    <s v="plays"/>
    <n v="10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x v="1318"/>
    <x v="6"/>
    <b v="0"/>
    <n v="35"/>
    <b v="1"/>
    <s v="music/indie rock"/>
    <x v="7"/>
    <s v="indie rock"/>
    <n v="1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x v="1319"/>
    <x v="0"/>
    <b v="0"/>
    <n v="98"/>
    <b v="1"/>
    <s v="music/pop"/>
    <x v="7"/>
    <s v="pop"/>
    <n v="16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x v="1320"/>
    <x v="2"/>
    <b v="0"/>
    <n v="87"/>
    <b v="1"/>
    <s v="music/rock"/>
    <x v="7"/>
    <s v="rock"/>
    <n v="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x v="1321"/>
    <x v="3"/>
    <b v="0"/>
    <n v="61"/>
    <b v="1"/>
    <s v="theater/plays"/>
    <x v="6"/>
    <s v="plays"/>
    <n v="1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x v="1322"/>
    <x v="1"/>
    <b v="0"/>
    <n v="115"/>
    <b v="1"/>
    <s v="theater/plays"/>
    <x v="6"/>
    <s v="plays"/>
    <n v="1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x v="1323"/>
    <x v="4"/>
    <b v="0"/>
    <n v="55"/>
    <b v="1"/>
    <s v="music/indie rock"/>
    <x v="7"/>
    <s v="indie rock"/>
    <n v="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x v="1324"/>
    <x v="5"/>
    <b v="0"/>
    <n v="33"/>
    <b v="1"/>
    <s v="theater/plays"/>
    <x v="6"/>
    <s v="plays"/>
    <n v="1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x v="1325"/>
    <x v="3"/>
    <b v="0"/>
    <n v="70"/>
    <b v="1"/>
    <s v="theater/plays"/>
    <x v="6"/>
    <s v="plays"/>
    <n v="1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x v="1326"/>
    <x v="3"/>
    <b v="0"/>
    <n v="49"/>
    <b v="1"/>
    <s v="theater/plays"/>
    <x v="6"/>
    <s v="plays"/>
    <n v="1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x v="1327"/>
    <x v="6"/>
    <b v="0"/>
    <n v="100"/>
    <b v="1"/>
    <s v="film &amp; video/shorts"/>
    <x v="5"/>
    <s v="shorts"/>
    <n v="1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x v="1328"/>
    <x v="5"/>
    <b v="0"/>
    <n v="35"/>
    <b v="1"/>
    <s v="theater/plays"/>
    <x v="6"/>
    <s v="plays"/>
    <n v="1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x v="1329"/>
    <x v="3"/>
    <b v="0"/>
    <n v="31"/>
    <b v="1"/>
    <s v="theater/plays"/>
    <x v="6"/>
    <s v="plays"/>
    <n v="1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x v="1330"/>
    <x v="5"/>
    <b v="0"/>
    <n v="54"/>
    <b v="1"/>
    <s v="theater/spaces"/>
    <x v="6"/>
    <s v="spaces"/>
    <n v="10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x v="1331"/>
    <x v="2"/>
    <b v="0"/>
    <n v="13"/>
    <b v="1"/>
    <s v="theater/plays"/>
    <x v="6"/>
    <s v="plays"/>
    <n v="1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x v="1332"/>
    <x v="3"/>
    <b v="1"/>
    <n v="38"/>
    <b v="0"/>
    <s v="photography/photobooks"/>
    <x v="2"/>
    <s v="photobooks"/>
    <n v="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x v="1333"/>
    <x v="7"/>
    <b v="1"/>
    <n v="84"/>
    <b v="1"/>
    <s v="film &amp; video/documentary"/>
    <x v="5"/>
    <s v="documentary"/>
    <n v="11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x v="1334"/>
    <x v="6"/>
    <b v="0"/>
    <n v="57"/>
    <b v="1"/>
    <s v="film &amp; video/shorts"/>
    <x v="5"/>
    <s v="shorts"/>
    <n v="1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x v="1335"/>
    <x v="0"/>
    <b v="0"/>
    <n v="74"/>
    <b v="1"/>
    <s v="publishing/nonfiction"/>
    <x v="1"/>
    <s v="nonfiction"/>
    <n v="179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x v="1336"/>
    <x v="5"/>
    <b v="0"/>
    <n v="63"/>
    <b v="1"/>
    <s v="music/indie rock"/>
    <x v="7"/>
    <s v="indie rock"/>
    <n v="13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x v="1337"/>
    <x v="6"/>
    <b v="0"/>
    <n v="56"/>
    <b v="1"/>
    <s v="music/rock"/>
    <x v="7"/>
    <s v="rock"/>
    <n v="1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x v="1338"/>
    <x v="2"/>
    <b v="1"/>
    <n v="73"/>
    <b v="1"/>
    <s v="theater/spaces"/>
    <x v="6"/>
    <s v="spaces"/>
    <n v="1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x v="1339"/>
    <x v="0"/>
    <b v="1"/>
    <n v="85"/>
    <b v="1"/>
    <s v="music/indie rock"/>
    <x v="7"/>
    <s v="indie rock"/>
    <n v="171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x v="1340"/>
    <x v="1"/>
    <b v="0"/>
    <n v="82"/>
    <b v="1"/>
    <s v="music/rock"/>
    <x v="7"/>
    <s v="rock"/>
    <n v="11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x v="1341"/>
    <x v="0"/>
    <b v="0"/>
    <n v="65"/>
    <b v="1"/>
    <s v="music/classical music"/>
    <x v="7"/>
    <s v="classical music"/>
    <n v="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x v="1342"/>
    <x v="3"/>
    <b v="0"/>
    <n v="64"/>
    <b v="1"/>
    <s v="theater/plays"/>
    <x v="6"/>
    <s v="plays"/>
    <n v="1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x v="1343"/>
    <x v="5"/>
    <b v="0"/>
    <n v="61"/>
    <b v="1"/>
    <s v="music/classical music"/>
    <x v="7"/>
    <s v="classical music"/>
    <n v="1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x v="1344"/>
    <x v="3"/>
    <b v="0"/>
    <n v="37"/>
    <b v="0"/>
    <s v="theater/plays"/>
    <x v="6"/>
    <s v="plays"/>
    <n v="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x v="1345"/>
    <x v="5"/>
    <b v="0"/>
    <n v="39"/>
    <b v="1"/>
    <s v="theater/plays"/>
    <x v="6"/>
    <s v="plays"/>
    <n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x v="1346"/>
    <x v="2"/>
    <b v="0"/>
    <n v="31"/>
    <b v="1"/>
    <s v="theater/plays"/>
    <x v="6"/>
    <s v="plays"/>
    <n v="11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x v="1347"/>
    <x v="3"/>
    <b v="0"/>
    <n v="66"/>
    <b v="1"/>
    <s v="theater/plays"/>
    <x v="6"/>
    <s v="plays"/>
    <n v="1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x v="1348"/>
    <x v="2"/>
    <b v="0"/>
    <n v="46"/>
    <b v="0"/>
    <s v="theater/plays"/>
    <x v="6"/>
    <s v="plays"/>
    <n v="3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x v="1349"/>
    <x v="1"/>
    <b v="1"/>
    <n v="70"/>
    <b v="1"/>
    <s v="photography/photobooks"/>
    <x v="2"/>
    <s v="photobooks"/>
    <n v="1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x v="1350"/>
    <x v="0"/>
    <b v="1"/>
    <n v="120"/>
    <b v="1"/>
    <s v="film &amp; video/documentary"/>
    <x v="5"/>
    <s v="documentary"/>
    <n v="3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x v="1351"/>
    <x v="2"/>
    <b v="0"/>
    <n v="81"/>
    <b v="1"/>
    <s v="music/pop"/>
    <x v="7"/>
    <s v="pop"/>
    <n v="10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x v="1352"/>
    <x v="3"/>
    <b v="0"/>
    <n v="130"/>
    <b v="1"/>
    <s v="theater/plays"/>
    <x v="6"/>
    <s v="plays"/>
    <n v="10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x v="1353"/>
    <x v="5"/>
    <b v="0"/>
    <n v="86"/>
    <b v="1"/>
    <s v="theater/plays"/>
    <x v="6"/>
    <s v="plays"/>
    <n v="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x v="1354"/>
    <x v="2"/>
    <b v="0"/>
    <n v="50"/>
    <b v="1"/>
    <s v="theater/musical"/>
    <x v="6"/>
    <s v="musical"/>
    <n v="10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x v="1355"/>
    <x v="2"/>
    <b v="1"/>
    <n v="59"/>
    <b v="1"/>
    <s v="music/rock"/>
    <x v="7"/>
    <s v="rock"/>
    <n v="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x v="1356"/>
    <x v="7"/>
    <b v="1"/>
    <n v="79"/>
    <b v="1"/>
    <s v="technology/hardware"/>
    <x v="0"/>
    <s v="hardware"/>
    <n v="1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x v="1357"/>
    <x v="5"/>
    <b v="0"/>
    <n v="28"/>
    <b v="0"/>
    <s v="technology/web"/>
    <x v="0"/>
    <s v="web"/>
    <n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x v="1358"/>
    <x v="4"/>
    <b v="0"/>
    <n v="56"/>
    <b v="1"/>
    <s v="music/classical music"/>
    <x v="7"/>
    <s v="classical music"/>
    <n v="1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x v="1359"/>
    <x v="4"/>
    <b v="1"/>
    <n v="60"/>
    <b v="1"/>
    <s v="theater/plays"/>
    <x v="6"/>
    <s v="plays"/>
    <n v="1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x v="1360"/>
    <x v="3"/>
    <b v="0"/>
    <n v="60"/>
    <b v="1"/>
    <s v="theater/plays"/>
    <x v="6"/>
    <s v="plays"/>
    <n v="1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x v="1361"/>
    <x v="2"/>
    <b v="1"/>
    <n v="74"/>
    <b v="1"/>
    <s v="music/rock"/>
    <x v="7"/>
    <s v="rock"/>
    <n v="1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x v="1362"/>
    <x v="5"/>
    <b v="0"/>
    <n v="50"/>
    <b v="1"/>
    <s v="theater/musical"/>
    <x v="6"/>
    <s v="musical"/>
    <n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x v="1363"/>
    <x v="0"/>
    <b v="0"/>
    <n v="63"/>
    <b v="1"/>
    <s v="music/classical music"/>
    <x v="7"/>
    <s v="classical music"/>
    <n v="10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x v="1364"/>
    <x v="4"/>
    <b v="1"/>
    <n v="73"/>
    <b v="1"/>
    <s v="music/indie rock"/>
    <x v="7"/>
    <s v="indie rock"/>
    <n v="1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x v="1365"/>
    <x v="2"/>
    <b v="1"/>
    <n v="55"/>
    <b v="1"/>
    <s v="film &amp; video/documentary"/>
    <x v="5"/>
    <s v="documentary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x v="1366"/>
    <x v="3"/>
    <b v="0"/>
    <n v="78"/>
    <b v="1"/>
    <s v="theater/plays"/>
    <x v="6"/>
    <s v="plays"/>
    <n v="1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x v="1367"/>
    <x v="5"/>
    <b v="0"/>
    <n v="52"/>
    <b v="1"/>
    <s v="theater/plays"/>
    <x v="6"/>
    <s v="plays"/>
    <n v="1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x v="1368"/>
    <x v="3"/>
    <b v="0"/>
    <n v="47"/>
    <b v="1"/>
    <s v="theater/plays"/>
    <x v="6"/>
    <s v="plays"/>
    <n v="10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x v="1369"/>
    <x v="2"/>
    <b v="0"/>
    <n v="117"/>
    <b v="1"/>
    <s v="film &amp; video/television"/>
    <x v="5"/>
    <s v="television"/>
    <n v="12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x v="1370"/>
    <x v="0"/>
    <b v="0"/>
    <n v="47"/>
    <b v="1"/>
    <s v="film &amp; video/shorts"/>
    <x v="5"/>
    <s v="shorts"/>
    <n v="24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x v="1371"/>
    <x v="2"/>
    <b v="0"/>
    <n v="25"/>
    <b v="0"/>
    <s v="theater/plays"/>
    <x v="6"/>
    <s v="plays"/>
    <n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x v="1372"/>
    <x v="5"/>
    <b v="0"/>
    <n v="67"/>
    <b v="1"/>
    <s v="music/classical music"/>
    <x v="7"/>
    <s v="classical music"/>
    <n v="12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x v="1373"/>
    <x v="3"/>
    <b v="0"/>
    <n v="62"/>
    <b v="1"/>
    <s v="music/metal"/>
    <x v="7"/>
    <s v="metal"/>
    <n v="10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x v="1374"/>
    <x v="5"/>
    <b v="0"/>
    <n v="29"/>
    <b v="1"/>
    <s v="theater/plays"/>
    <x v="6"/>
    <s v="plays"/>
    <n v="1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x v="1375"/>
    <x v="5"/>
    <b v="0"/>
    <n v="111"/>
    <b v="1"/>
    <s v="theater/plays"/>
    <x v="6"/>
    <s v="plays"/>
    <n v="10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x v="1376"/>
    <x v="3"/>
    <b v="0"/>
    <n v="46"/>
    <b v="1"/>
    <s v="theater/plays"/>
    <x v="6"/>
    <s v="plays"/>
    <n v="10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x v="1377"/>
    <x v="5"/>
    <b v="0"/>
    <n v="51"/>
    <b v="1"/>
    <s v="theater/plays"/>
    <x v="6"/>
    <s v="plays"/>
    <n v="1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x v="1378"/>
    <x v="4"/>
    <b v="0"/>
    <n v="79"/>
    <b v="1"/>
    <s v="music/rock"/>
    <x v="7"/>
    <s v="rock"/>
    <n v="1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x v="1379"/>
    <x v="3"/>
    <b v="1"/>
    <n v="29"/>
    <b v="1"/>
    <s v="film &amp; video/documentary"/>
    <x v="5"/>
    <s v="documentary"/>
    <n v="10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x v="1380"/>
    <x v="5"/>
    <b v="0"/>
    <n v="29"/>
    <b v="1"/>
    <s v="theater/plays"/>
    <x v="6"/>
    <s v="plays"/>
    <n v="1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x v="1381"/>
    <x v="2"/>
    <b v="0"/>
    <n v="60"/>
    <b v="1"/>
    <s v="film &amp; video/shorts"/>
    <x v="5"/>
    <s v="shorts"/>
    <n v="1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x v="1382"/>
    <x v="6"/>
    <b v="0"/>
    <n v="46"/>
    <b v="1"/>
    <s v="film &amp; video/shorts"/>
    <x v="5"/>
    <s v="shorts"/>
    <n v="12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x v="1383"/>
    <x v="5"/>
    <b v="0"/>
    <n v="57"/>
    <b v="0"/>
    <s v="publishing/fiction"/>
    <x v="1"/>
    <s v="fiction"/>
    <n v="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x v="1384"/>
    <x v="5"/>
    <b v="0"/>
    <n v="27"/>
    <b v="1"/>
    <s v="theater/plays"/>
    <x v="6"/>
    <s v="plays"/>
    <n v="10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x v="1385"/>
    <x v="4"/>
    <b v="0"/>
    <n v="69"/>
    <b v="1"/>
    <s v="music/rock"/>
    <x v="7"/>
    <s v="rock"/>
    <n v="11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x v="1386"/>
    <x v="3"/>
    <b v="0"/>
    <n v="96"/>
    <b v="1"/>
    <s v="theater/plays"/>
    <x v="6"/>
    <s v="plays"/>
    <n v="12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x v="1387"/>
    <x v="3"/>
    <b v="0"/>
    <n v="81"/>
    <b v="0"/>
    <s v="technology/wearables"/>
    <x v="0"/>
    <s v="wearables"/>
    <n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x v="1388"/>
    <x v="6"/>
    <b v="0"/>
    <n v="62"/>
    <b v="1"/>
    <s v="publishing/nonfiction"/>
    <x v="1"/>
    <s v="nonfiction"/>
    <n v="1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x v="1389"/>
    <x v="1"/>
    <b v="0"/>
    <n v="6"/>
    <b v="0"/>
    <s v="technology/wearables"/>
    <x v="0"/>
    <s v="wearables"/>
    <n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x v="1390"/>
    <x v="5"/>
    <b v="0"/>
    <n v="62"/>
    <b v="1"/>
    <s v="theater/plays"/>
    <x v="6"/>
    <s v="plays"/>
    <n v="1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x v="1391"/>
    <x v="0"/>
    <b v="0"/>
    <n v="69"/>
    <b v="1"/>
    <s v="music/electronic music"/>
    <x v="7"/>
    <s v="electronic music"/>
    <n v="1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x v="1392"/>
    <x v="6"/>
    <b v="1"/>
    <n v="104"/>
    <b v="1"/>
    <s v="theater/plays"/>
    <x v="6"/>
    <s v="plays"/>
    <n v="10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x v="1393"/>
    <x v="3"/>
    <b v="0"/>
    <n v="39"/>
    <b v="1"/>
    <s v="theater/musical"/>
    <x v="6"/>
    <s v="musical"/>
    <n v="10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x v="1394"/>
    <x v="2"/>
    <b v="0"/>
    <n v="40"/>
    <b v="1"/>
    <s v="theater/plays"/>
    <x v="6"/>
    <s v="plays"/>
    <n v="1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x v="1395"/>
    <x v="5"/>
    <b v="0"/>
    <n v="33"/>
    <b v="0"/>
    <s v="theater/plays"/>
    <x v="6"/>
    <s v="plays"/>
    <n v="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x v="1396"/>
    <x v="3"/>
    <b v="0"/>
    <n v="46"/>
    <b v="1"/>
    <s v="theater/plays"/>
    <x v="6"/>
    <s v="plays"/>
    <n v="1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x v="1397"/>
    <x v="2"/>
    <b v="1"/>
    <n v="34"/>
    <b v="1"/>
    <s v="theater/plays"/>
    <x v="6"/>
    <s v="plays"/>
    <n v="1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x v="1398"/>
    <x v="6"/>
    <b v="1"/>
    <n v="61"/>
    <b v="1"/>
    <s v="film &amp; video/documentary"/>
    <x v="5"/>
    <s v="documentary"/>
    <n v="15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x v="1399"/>
    <x v="2"/>
    <b v="0"/>
    <n v="40"/>
    <b v="1"/>
    <s v="theater/spaces"/>
    <x v="6"/>
    <s v="spaces"/>
    <n v="1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x v="1400"/>
    <x v="2"/>
    <b v="0"/>
    <n v="35"/>
    <b v="1"/>
    <s v="theater/plays"/>
    <x v="6"/>
    <s v="plays"/>
    <n v="11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x v="1401"/>
    <x v="3"/>
    <b v="0"/>
    <n v="12"/>
    <b v="1"/>
    <s v="film &amp; video/television"/>
    <x v="5"/>
    <s v="television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x v="1402"/>
    <x v="0"/>
    <b v="0"/>
    <n v="35"/>
    <b v="1"/>
    <s v="film &amp; video/shorts"/>
    <x v="5"/>
    <s v="shorts"/>
    <n v="1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x v="1403"/>
    <x v="4"/>
    <b v="0"/>
    <n v="20"/>
    <b v="1"/>
    <s v="music/rock"/>
    <x v="7"/>
    <s v="rock"/>
    <n v="2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2T01:39:05"/>
    <x v="1404"/>
    <x v="6"/>
    <b v="0"/>
    <n v="56"/>
    <b v="1"/>
    <s v="music/pop"/>
    <x v="7"/>
    <s v="pop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x v="1405"/>
    <x v="2"/>
    <b v="0"/>
    <n v="82"/>
    <b v="1"/>
    <s v="technology/wearables"/>
    <x v="0"/>
    <s v="wearables"/>
    <n v="1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x v="1406"/>
    <x v="5"/>
    <b v="0"/>
    <n v="63"/>
    <b v="1"/>
    <s v="theater/plays"/>
    <x v="6"/>
    <s v="plays"/>
    <n v="11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x v="1407"/>
    <x v="2"/>
    <b v="1"/>
    <n v="55"/>
    <b v="1"/>
    <s v="theater/plays"/>
    <x v="6"/>
    <s v="plays"/>
    <n v="1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x v="1408"/>
    <x v="5"/>
    <b v="0"/>
    <n v="74"/>
    <b v="1"/>
    <s v="theater/plays"/>
    <x v="6"/>
    <s v="plays"/>
    <n v="1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x v="1409"/>
    <x v="3"/>
    <b v="0"/>
    <n v="117"/>
    <b v="1"/>
    <s v="music/rock"/>
    <x v="7"/>
    <s v="rock"/>
    <n v="13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x v="1410"/>
    <x v="3"/>
    <b v="0"/>
    <n v="30"/>
    <b v="0"/>
    <s v="food/food trucks"/>
    <x v="4"/>
    <s v="food trucks"/>
    <n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x v="1411"/>
    <x v="7"/>
    <b v="0"/>
    <n v="75"/>
    <b v="1"/>
    <s v="music/indie rock"/>
    <x v="7"/>
    <s v="indie rock"/>
    <n v="1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x v="1412"/>
    <x v="5"/>
    <b v="0"/>
    <n v="112"/>
    <b v="1"/>
    <s v="theater/plays"/>
    <x v="6"/>
    <s v="plays"/>
    <n v="11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x v="1413"/>
    <x v="4"/>
    <b v="0"/>
    <n v="42"/>
    <b v="1"/>
    <s v="music/pop"/>
    <x v="7"/>
    <s v="pop"/>
    <n v="11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x v="1414"/>
    <x v="5"/>
    <b v="0"/>
    <n v="70"/>
    <b v="1"/>
    <s v="music/indie rock"/>
    <x v="7"/>
    <s v="indie rock"/>
    <n v="17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x v="1415"/>
    <x v="5"/>
    <b v="0"/>
    <n v="40"/>
    <b v="1"/>
    <s v="theater/plays"/>
    <x v="6"/>
    <s v="plays"/>
    <n v="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x v="1416"/>
    <x v="1"/>
    <b v="1"/>
    <n v="26"/>
    <b v="0"/>
    <s v="theater/spaces"/>
    <x v="6"/>
    <s v="spaces"/>
    <n v="3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x v="1417"/>
    <x v="3"/>
    <b v="0"/>
    <n v="31"/>
    <b v="1"/>
    <s v="theater/plays"/>
    <x v="6"/>
    <s v="plays"/>
    <n v="1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9:33:00"/>
    <x v="1418"/>
    <x v="2"/>
    <b v="0"/>
    <n v="33"/>
    <b v="1"/>
    <s v="music/indie rock"/>
    <x v="7"/>
    <s v="indie rock"/>
    <n v="1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x v="1419"/>
    <x v="4"/>
    <b v="0"/>
    <n v="70"/>
    <b v="1"/>
    <s v="music/rock"/>
    <x v="7"/>
    <s v="rock"/>
    <n v="1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x v="1420"/>
    <x v="3"/>
    <b v="0"/>
    <n v="34"/>
    <b v="0"/>
    <s v="technology/wearables"/>
    <x v="0"/>
    <s v="wearables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x v="1421"/>
    <x v="2"/>
    <b v="0"/>
    <n v="27"/>
    <b v="0"/>
    <s v="technology/makerspaces"/>
    <x v="0"/>
    <s v="makerspaces"/>
    <n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x v="1422"/>
    <x v="2"/>
    <b v="0"/>
    <n v="22"/>
    <b v="0"/>
    <s v="publishing/art books"/>
    <x v="1"/>
    <s v="art books"/>
    <n v="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x v="1423"/>
    <x v="2"/>
    <b v="0"/>
    <n v="30"/>
    <b v="0"/>
    <s v="games/video games"/>
    <x v="3"/>
    <s v="video games"/>
    <n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x v="1424"/>
    <x v="5"/>
    <b v="0"/>
    <n v="30"/>
    <b v="1"/>
    <s v="theater/plays"/>
    <x v="6"/>
    <s v="plays"/>
    <n v="1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x v="1425"/>
    <x v="2"/>
    <b v="0"/>
    <n v="7"/>
    <b v="0"/>
    <s v="theater/plays"/>
    <x v="6"/>
    <s v="plays"/>
    <n v="6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x v="1426"/>
    <x v="4"/>
    <b v="0"/>
    <n v="60"/>
    <b v="1"/>
    <s v="film &amp; video/shorts"/>
    <x v="5"/>
    <s v="shorts"/>
    <n v="1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x v="1427"/>
    <x v="5"/>
    <b v="0"/>
    <n v="51"/>
    <b v="1"/>
    <s v="theater/plays"/>
    <x v="6"/>
    <s v="plays"/>
    <n v="1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x v="1428"/>
    <x v="6"/>
    <b v="0"/>
    <n v="37"/>
    <b v="1"/>
    <s v="film &amp; video/shorts"/>
    <x v="5"/>
    <s v="shorts"/>
    <n v="1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x v="1429"/>
    <x v="3"/>
    <b v="0"/>
    <n v="72"/>
    <b v="1"/>
    <s v="technology/space exploration"/>
    <x v="0"/>
    <s v="space exploration"/>
    <n v="17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x v="1430"/>
    <x v="5"/>
    <b v="1"/>
    <n v="74"/>
    <b v="1"/>
    <s v="theater/plays"/>
    <x v="6"/>
    <s v="plays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x v="1431"/>
    <x v="2"/>
    <b v="0"/>
    <n v="68"/>
    <b v="1"/>
    <s v="film &amp; video/television"/>
    <x v="5"/>
    <s v="television"/>
    <n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x v="1432"/>
    <x v="2"/>
    <b v="0"/>
    <n v="38"/>
    <b v="0"/>
    <s v="food/food trucks"/>
    <x v="4"/>
    <s v="food trucks"/>
    <n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x v="1433"/>
    <x v="6"/>
    <b v="0"/>
    <n v="36"/>
    <b v="1"/>
    <s v="music/indie rock"/>
    <x v="7"/>
    <s v="indie rock"/>
    <n v="2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x v="1434"/>
    <x v="3"/>
    <b v="0"/>
    <n v="69"/>
    <b v="1"/>
    <s v="theater/plays"/>
    <x v="6"/>
    <s v="plays"/>
    <n v="1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x v="1435"/>
    <x v="3"/>
    <b v="0"/>
    <n v="34"/>
    <b v="1"/>
    <s v="theater/plays"/>
    <x v="6"/>
    <s v="plays"/>
    <n v="1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x v="1436"/>
    <x v="4"/>
    <b v="0"/>
    <n v="81"/>
    <b v="1"/>
    <s v="music/indie rock"/>
    <x v="7"/>
    <s v="indie rock"/>
    <n v="10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x v="1437"/>
    <x v="4"/>
    <b v="0"/>
    <n v="57"/>
    <b v="1"/>
    <s v="music/rock"/>
    <x v="7"/>
    <s v="rock"/>
    <n v="1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x v="1438"/>
    <x v="0"/>
    <b v="1"/>
    <n v="76"/>
    <b v="1"/>
    <s v="publishing/radio &amp; podcasts"/>
    <x v="1"/>
    <s v="radio &amp; podcasts"/>
    <n v="1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x v="1439"/>
    <x v="3"/>
    <b v="0"/>
    <n v="34"/>
    <b v="1"/>
    <s v="theater/plays"/>
    <x v="6"/>
    <s v="plays"/>
    <n v="10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x v="1440"/>
    <x v="5"/>
    <b v="0"/>
    <n v="76"/>
    <b v="1"/>
    <s v="theater/plays"/>
    <x v="6"/>
    <s v="plays"/>
    <n v="11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x v="1441"/>
    <x v="2"/>
    <b v="0"/>
    <n v="55"/>
    <b v="1"/>
    <s v="music/indie rock"/>
    <x v="7"/>
    <s v="indie rock"/>
    <n v="10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x v="1442"/>
    <x v="3"/>
    <b v="0"/>
    <n v="83"/>
    <b v="1"/>
    <s v="film &amp; video/documentary"/>
    <x v="5"/>
    <s v="documentary"/>
    <n v="11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x v="1443"/>
    <x v="6"/>
    <b v="0"/>
    <n v="49"/>
    <b v="1"/>
    <s v="publishing/nonfiction"/>
    <x v="1"/>
    <s v="nonfiction"/>
    <n v="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x v="1444"/>
    <x v="3"/>
    <b v="0"/>
    <n v="23"/>
    <b v="1"/>
    <s v="theater/plays"/>
    <x v="6"/>
    <s v="plays"/>
    <n v="10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x v="1445"/>
    <x v="3"/>
    <b v="0"/>
    <n v="28"/>
    <b v="1"/>
    <s v="theater/plays"/>
    <x v="6"/>
    <s v="plays"/>
    <n v="1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x v="1446"/>
    <x v="5"/>
    <b v="0"/>
    <n v="8"/>
    <b v="1"/>
    <s v="music/indie rock"/>
    <x v="7"/>
    <s v="indie rock"/>
    <n v="1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x v="1447"/>
    <x v="3"/>
    <b v="0"/>
    <n v="36"/>
    <b v="1"/>
    <s v="theater/plays"/>
    <x v="6"/>
    <s v="plays"/>
    <n v="1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x v="1448"/>
    <x v="4"/>
    <b v="0"/>
    <n v="115"/>
    <b v="1"/>
    <s v="music/indie rock"/>
    <x v="7"/>
    <s v="indie rock"/>
    <n v="11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x v="1449"/>
    <x v="5"/>
    <b v="0"/>
    <n v="52"/>
    <b v="1"/>
    <s v="theater/plays"/>
    <x v="6"/>
    <s v="plays"/>
    <n v="1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x v="1450"/>
    <x v="5"/>
    <b v="1"/>
    <n v="47"/>
    <b v="0"/>
    <s v="technology/makerspaces"/>
    <x v="0"/>
    <s v="makerspaces"/>
    <n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x v="1451"/>
    <x v="5"/>
    <b v="0"/>
    <n v="43"/>
    <b v="1"/>
    <s v="theater/plays"/>
    <x v="6"/>
    <s v="plays"/>
    <n v="11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x v="1452"/>
    <x v="4"/>
    <b v="0"/>
    <n v="97"/>
    <b v="1"/>
    <s v="publishing/nonfiction"/>
    <x v="1"/>
    <s v="nonfiction"/>
    <n v="1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x v="1453"/>
    <x v="2"/>
    <b v="0"/>
    <n v="37"/>
    <b v="0"/>
    <s v="technology/wearables"/>
    <x v="0"/>
    <s v="wearables"/>
    <n v="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x v="1454"/>
    <x v="5"/>
    <b v="1"/>
    <n v="49"/>
    <b v="1"/>
    <s v="theater/plays"/>
    <x v="6"/>
    <s v="plays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x v="1455"/>
    <x v="2"/>
    <b v="0"/>
    <n v="44"/>
    <b v="1"/>
    <s v="theater/plays"/>
    <x v="6"/>
    <s v="plays"/>
    <n v="11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x v="1456"/>
    <x v="4"/>
    <b v="1"/>
    <n v="151"/>
    <b v="1"/>
    <s v="technology/space exploration"/>
    <x v="0"/>
    <s v="space exploration"/>
    <n v="6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x v="1457"/>
    <x v="5"/>
    <b v="0"/>
    <n v="44"/>
    <b v="1"/>
    <s v="music/rock"/>
    <x v="7"/>
    <s v="rock"/>
    <n v="13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x v="1458"/>
    <x v="6"/>
    <b v="0"/>
    <n v="27"/>
    <b v="0"/>
    <s v="games/video games"/>
    <x v="3"/>
    <s v="video games"/>
    <n v="1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x v="1459"/>
    <x v="3"/>
    <b v="0"/>
    <n v="70"/>
    <b v="1"/>
    <s v="theater/plays"/>
    <x v="6"/>
    <s v="plays"/>
    <n v="11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x v="1460"/>
    <x v="2"/>
    <b v="0"/>
    <n v="117"/>
    <b v="1"/>
    <s v="film &amp; video/television"/>
    <x v="5"/>
    <s v="television"/>
    <n v="1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x v="1461"/>
    <x v="5"/>
    <b v="0"/>
    <n v="24"/>
    <b v="1"/>
    <s v="theater/plays"/>
    <x v="6"/>
    <s v="plays"/>
    <n v="1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x v="1462"/>
    <x v="2"/>
    <b v="0"/>
    <n v="39"/>
    <b v="1"/>
    <s v="theater/plays"/>
    <x v="6"/>
    <s v="plays"/>
    <n v="1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x v="1463"/>
    <x v="3"/>
    <b v="0"/>
    <n v="21"/>
    <b v="1"/>
    <s v="theater/plays"/>
    <x v="6"/>
    <s v="plays"/>
    <n v="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x v="1464"/>
    <x v="5"/>
    <b v="0"/>
    <n v="46"/>
    <b v="1"/>
    <s v="theater/plays"/>
    <x v="6"/>
    <s v="plays"/>
    <n v="10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x v="1465"/>
    <x v="5"/>
    <b v="0"/>
    <n v="57"/>
    <b v="1"/>
    <s v="theater/plays"/>
    <x v="6"/>
    <s v="plays"/>
    <n v="10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x v="1466"/>
    <x v="2"/>
    <b v="1"/>
    <n v="70"/>
    <b v="1"/>
    <s v="theater/plays"/>
    <x v="6"/>
    <s v="plays"/>
    <n v="1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x v="1467"/>
    <x v="3"/>
    <b v="0"/>
    <n v="61"/>
    <b v="1"/>
    <s v="food/small batch"/>
    <x v="4"/>
    <s v="small batch"/>
    <n v="1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x v="1468"/>
    <x v="5"/>
    <b v="0"/>
    <n v="38"/>
    <b v="1"/>
    <s v="theater/musical"/>
    <x v="6"/>
    <s v="musical"/>
    <n v="1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x v="1469"/>
    <x v="3"/>
    <b v="0"/>
    <n v="40"/>
    <b v="1"/>
    <s v="theater/plays"/>
    <x v="6"/>
    <s v="plays"/>
    <n v="10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x v="1470"/>
    <x v="3"/>
    <b v="0"/>
    <n v="24"/>
    <b v="1"/>
    <s v="theater/plays"/>
    <x v="6"/>
    <s v="plays"/>
    <n v="10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x v="1471"/>
    <x v="2"/>
    <b v="0"/>
    <n v="46"/>
    <b v="1"/>
    <s v="music/indie rock"/>
    <x v="7"/>
    <s v="indie rock"/>
    <n v="10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x v="1472"/>
    <x v="2"/>
    <b v="1"/>
    <n v="79"/>
    <b v="1"/>
    <s v="music/indie rock"/>
    <x v="7"/>
    <s v="indie rock"/>
    <n v="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x v="1473"/>
    <x v="0"/>
    <b v="1"/>
    <n v="77"/>
    <b v="1"/>
    <s v="music/indie rock"/>
    <x v="7"/>
    <s v="indie rock"/>
    <n v="10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x v="1474"/>
    <x v="4"/>
    <b v="0"/>
    <n v="71"/>
    <b v="1"/>
    <s v="music/rock"/>
    <x v="7"/>
    <s v="rock"/>
    <n v="1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x v="1475"/>
    <x v="5"/>
    <b v="0"/>
    <n v="83"/>
    <b v="1"/>
    <s v="photography/photobooks"/>
    <x v="2"/>
    <s v="photobooks"/>
    <n v="12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x v="1476"/>
    <x v="5"/>
    <b v="0"/>
    <n v="42"/>
    <b v="1"/>
    <s v="theater/spaces"/>
    <x v="6"/>
    <s v="spaces"/>
    <n v="10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x v="1477"/>
    <x v="5"/>
    <b v="0"/>
    <n v="205"/>
    <b v="1"/>
    <s v="games/tabletop games"/>
    <x v="3"/>
    <s v="tabletop games"/>
    <n v="1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x v="1478"/>
    <x v="5"/>
    <b v="0"/>
    <n v="19"/>
    <b v="1"/>
    <s v="publishing/nonfiction"/>
    <x v="1"/>
    <s v="nonfiction"/>
    <n v="10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x v="1479"/>
    <x v="6"/>
    <b v="0"/>
    <n v="24"/>
    <b v="1"/>
    <s v="music/rock"/>
    <x v="7"/>
    <s v="rock"/>
    <n v="10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x v="1480"/>
    <x v="1"/>
    <b v="0"/>
    <n v="15"/>
    <b v="0"/>
    <s v="technology/wearables"/>
    <x v="0"/>
    <s v="wearables"/>
    <n v="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x v="1481"/>
    <x v="3"/>
    <b v="0"/>
    <n v="85"/>
    <b v="1"/>
    <s v="photography/photobooks"/>
    <x v="2"/>
    <s v="photobooks"/>
    <n v="16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x v="1482"/>
    <x v="6"/>
    <b v="0"/>
    <n v="75"/>
    <b v="1"/>
    <s v="music/indie rock"/>
    <x v="7"/>
    <s v="indie rock"/>
    <n v="1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x v="1483"/>
    <x v="2"/>
    <b v="0"/>
    <n v="43"/>
    <b v="1"/>
    <s v="theater/plays"/>
    <x v="6"/>
    <s v="plays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x v="1484"/>
    <x v="6"/>
    <b v="0"/>
    <n v="65"/>
    <b v="1"/>
    <s v="music/indie rock"/>
    <x v="7"/>
    <s v="indie rock"/>
    <n v="1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x v="1485"/>
    <x v="5"/>
    <b v="0"/>
    <n v="72"/>
    <b v="0"/>
    <s v="music/indie rock"/>
    <x v="7"/>
    <s v="indie rock"/>
    <n v="4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x v="1486"/>
    <x v="5"/>
    <b v="0"/>
    <n v="5"/>
    <b v="0"/>
    <s v="food/food trucks"/>
    <x v="4"/>
    <s v="food trucks"/>
    <n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x v="1487"/>
    <x v="1"/>
    <b v="0"/>
    <n v="18"/>
    <b v="1"/>
    <s v="music/classical music"/>
    <x v="7"/>
    <s v="classical music"/>
    <n v="1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x v="1488"/>
    <x v="2"/>
    <b v="0"/>
    <n v="33"/>
    <b v="1"/>
    <s v="theater/plays"/>
    <x v="6"/>
    <s v="plays"/>
    <n v="1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x v="1489"/>
    <x v="5"/>
    <b v="0"/>
    <n v="30"/>
    <b v="1"/>
    <s v="music/electronic music"/>
    <x v="7"/>
    <s v="electronic music"/>
    <n v="20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x v="1490"/>
    <x v="1"/>
    <b v="0"/>
    <n v="18"/>
    <b v="0"/>
    <s v="theater/musical"/>
    <x v="6"/>
    <s v="musical"/>
    <n v="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x v="1491"/>
    <x v="3"/>
    <b v="0"/>
    <n v="72"/>
    <b v="1"/>
    <s v="theater/plays"/>
    <x v="6"/>
    <s v="plays"/>
    <n v="1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x v="1492"/>
    <x v="3"/>
    <b v="0"/>
    <n v="63"/>
    <b v="1"/>
    <s v="theater/plays"/>
    <x v="6"/>
    <s v="plays"/>
    <n v="1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9:58:01"/>
    <x v="1493"/>
    <x v="2"/>
    <b v="0"/>
    <n v="7"/>
    <b v="0"/>
    <s v="photography/people"/>
    <x v="2"/>
    <s v="people"/>
    <n v="2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x v="1494"/>
    <x v="4"/>
    <b v="0"/>
    <n v="55"/>
    <b v="1"/>
    <s v="film &amp; video/documentary"/>
    <x v="5"/>
    <s v="documentary"/>
    <n v="12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x v="1495"/>
    <x v="5"/>
    <b v="0"/>
    <n v="69"/>
    <b v="1"/>
    <s v="technology/space exploration"/>
    <x v="0"/>
    <s v="space exploration"/>
    <n v="1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x v="1496"/>
    <x v="5"/>
    <b v="0"/>
    <n v="66"/>
    <b v="1"/>
    <s v="theater/plays"/>
    <x v="6"/>
    <s v="plays"/>
    <n v="1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x v="1497"/>
    <x v="3"/>
    <b v="0"/>
    <n v="81"/>
    <b v="1"/>
    <s v="technology/space exploration"/>
    <x v="0"/>
    <s v="space exploration"/>
    <n v="158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x v="1498"/>
    <x v="3"/>
    <b v="0"/>
    <n v="43"/>
    <b v="0"/>
    <s v="technology/space exploration"/>
    <x v="0"/>
    <s v="space exploration"/>
    <n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x v="1499"/>
    <x v="6"/>
    <b v="0"/>
    <n v="54"/>
    <b v="1"/>
    <s v="music/rock"/>
    <x v="7"/>
    <s v="rock"/>
    <n v="1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x v="1500"/>
    <x v="3"/>
    <b v="0"/>
    <n v="39"/>
    <b v="1"/>
    <s v="theater/plays"/>
    <x v="6"/>
    <s v="plays"/>
    <n v="1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x v="1501"/>
    <x v="5"/>
    <b v="1"/>
    <n v="79"/>
    <b v="1"/>
    <s v="theater/plays"/>
    <x v="6"/>
    <s v="plays"/>
    <n v="11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x v="1502"/>
    <x v="3"/>
    <b v="0"/>
    <n v="64"/>
    <b v="1"/>
    <s v="theater/spaces"/>
    <x v="6"/>
    <s v="spaces"/>
    <n v="10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x v="1503"/>
    <x v="2"/>
    <b v="0"/>
    <n v="28"/>
    <b v="1"/>
    <s v="theater/plays"/>
    <x v="6"/>
    <s v="plays"/>
    <n v="10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x v="1504"/>
    <x v="8"/>
    <b v="1"/>
    <n v="68"/>
    <b v="1"/>
    <s v="music/rock"/>
    <x v="7"/>
    <s v="rock"/>
    <n v="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x v="1505"/>
    <x v="1"/>
    <b v="0"/>
    <n v="39"/>
    <b v="0"/>
    <s v="music/faith"/>
    <x v="7"/>
    <s v="faith"/>
    <n v="3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x v="1506"/>
    <x v="3"/>
    <b v="0"/>
    <n v="90"/>
    <b v="1"/>
    <s v="photography/photobooks"/>
    <x v="2"/>
    <s v="photobooks"/>
    <n v="26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x v="1507"/>
    <x v="5"/>
    <b v="1"/>
    <n v="84"/>
    <b v="1"/>
    <s v="theater/plays"/>
    <x v="6"/>
    <s v="plays"/>
    <n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x v="1508"/>
    <x v="5"/>
    <b v="0"/>
    <n v="45"/>
    <b v="1"/>
    <s v="theater/plays"/>
    <x v="6"/>
    <s v="plays"/>
    <n v="12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x v="1509"/>
    <x v="2"/>
    <b v="1"/>
    <n v="61"/>
    <b v="1"/>
    <s v="theater/plays"/>
    <x v="6"/>
    <s v="plays"/>
    <n v="12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x v="1510"/>
    <x v="3"/>
    <b v="0"/>
    <n v="44"/>
    <b v="1"/>
    <s v="theater/plays"/>
    <x v="6"/>
    <s v="plays"/>
    <n v="10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x v="1511"/>
    <x v="4"/>
    <b v="0"/>
    <n v="35"/>
    <b v="1"/>
    <s v="film &amp; video/shorts"/>
    <x v="5"/>
    <s v="shorts"/>
    <n v="10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x v="1512"/>
    <x v="3"/>
    <b v="0"/>
    <n v="24"/>
    <b v="0"/>
    <s v="technology/wearables"/>
    <x v="0"/>
    <s v="wearables"/>
    <n v="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x v="1513"/>
    <x v="5"/>
    <b v="0"/>
    <n v="51"/>
    <b v="1"/>
    <s v="theater/plays"/>
    <x v="6"/>
    <s v="plays"/>
    <n v="10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x v="1514"/>
    <x v="5"/>
    <b v="0"/>
    <n v="78"/>
    <b v="1"/>
    <s v="theater/plays"/>
    <x v="6"/>
    <s v="plays"/>
    <n v="1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x v="1515"/>
    <x v="5"/>
    <b v="0"/>
    <n v="58"/>
    <b v="1"/>
    <s v="theater/plays"/>
    <x v="6"/>
    <s v="plays"/>
    <n v="10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x v="1516"/>
    <x v="2"/>
    <b v="0"/>
    <n v="78"/>
    <b v="1"/>
    <s v="theater/plays"/>
    <x v="6"/>
    <s v="plays"/>
    <n v="10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x v="1517"/>
    <x v="5"/>
    <b v="0"/>
    <n v="62"/>
    <b v="1"/>
    <s v="theater/plays"/>
    <x v="6"/>
    <s v="plays"/>
    <n v="11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x v="1518"/>
    <x v="5"/>
    <b v="0"/>
    <n v="46"/>
    <b v="1"/>
    <s v="theater/plays"/>
    <x v="6"/>
    <s v="plays"/>
    <n v="1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x v="1519"/>
    <x v="5"/>
    <b v="0"/>
    <n v="78"/>
    <b v="1"/>
    <s v="theater/plays"/>
    <x v="6"/>
    <s v="plays"/>
    <n v="1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x v="1520"/>
    <x v="4"/>
    <b v="0"/>
    <n v="121"/>
    <b v="1"/>
    <s v="publishing/nonfiction"/>
    <x v="1"/>
    <s v="nonfiction"/>
    <n v="12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x v="1521"/>
    <x v="1"/>
    <b v="0"/>
    <n v="53"/>
    <b v="1"/>
    <s v="games/tabletop games"/>
    <x v="3"/>
    <s v="tabletop games"/>
    <n v="1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x v="1522"/>
    <x v="5"/>
    <b v="0"/>
    <n v="13"/>
    <b v="1"/>
    <s v="theater/plays"/>
    <x v="6"/>
    <s v="plays"/>
    <n v="10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x v="1523"/>
    <x v="4"/>
    <b v="0"/>
    <n v="89"/>
    <b v="1"/>
    <s v="music/pop"/>
    <x v="7"/>
    <s v="pop"/>
    <n v="12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x v="1524"/>
    <x v="5"/>
    <b v="0"/>
    <n v="16"/>
    <b v="0"/>
    <s v="technology/wearables"/>
    <x v="0"/>
    <s v="wearables"/>
    <n v="3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x v="1525"/>
    <x v="5"/>
    <b v="0"/>
    <n v="55"/>
    <b v="1"/>
    <s v="theater/plays"/>
    <x v="6"/>
    <s v="plays"/>
    <n v="10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x v="1526"/>
    <x v="5"/>
    <b v="0"/>
    <n v="19"/>
    <b v="1"/>
    <s v="music/rock"/>
    <x v="7"/>
    <s v="rock"/>
    <n v="1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x v="1527"/>
    <x v="5"/>
    <b v="0"/>
    <n v="90"/>
    <b v="1"/>
    <s v="theater/plays"/>
    <x v="6"/>
    <s v="plays"/>
    <n v="10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x v="1528"/>
    <x v="3"/>
    <b v="0"/>
    <n v="15"/>
    <b v="1"/>
    <s v="theater/plays"/>
    <x v="6"/>
    <s v="plays"/>
    <n v="1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x v="1529"/>
    <x v="2"/>
    <b v="0"/>
    <n v="57"/>
    <b v="1"/>
    <s v="theater/plays"/>
    <x v="6"/>
    <s v="plays"/>
    <n v="1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x v="1530"/>
    <x v="2"/>
    <b v="0"/>
    <n v="62"/>
    <b v="1"/>
    <s v="music/rock"/>
    <x v="7"/>
    <s v="rock"/>
    <n v="1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x v="1531"/>
    <x v="2"/>
    <b v="0"/>
    <n v="29"/>
    <b v="1"/>
    <s v="theater/plays"/>
    <x v="6"/>
    <s v="plays"/>
    <n v="1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x v="1532"/>
    <x v="5"/>
    <b v="0"/>
    <n v="17"/>
    <b v="0"/>
    <s v="theater/plays"/>
    <x v="6"/>
    <s v="plays"/>
    <n v="6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x v="1533"/>
    <x v="2"/>
    <b v="0"/>
    <n v="55"/>
    <b v="1"/>
    <s v="film &amp; video/documentary"/>
    <x v="5"/>
    <s v="documentary"/>
    <n v="1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x v="1534"/>
    <x v="5"/>
    <b v="1"/>
    <n v="31"/>
    <b v="1"/>
    <s v="film &amp; video/documentary"/>
    <x v="5"/>
    <s v="documentary"/>
    <n v="10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x v="1535"/>
    <x v="5"/>
    <b v="0"/>
    <n v="24"/>
    <b v="1"/>
    <s v="theater/plays"/>
    <x v="6"/>
    <s v="plays"/>
    <n v="1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x v="1536"/>
    <x v="3"/>
    <b v="0"/>
    <n v="17"/>
    <b v="1"/>
    <s v="theater/spaces"/>
    <x v="6"/>
    <s v="spaces"/>
    <n v="1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x v="1537"/>
    <x v="3"/>
    <b v="0"/>
    <n v="26"/>
    <b v="1"/>
    <s v="theater/spaces"/>
    <x v="6"/>
    <s v="spaces"/>
    <n v="1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x v="1538"/>
    <x v="2"/>
    <b v="1"/>
    <n v="23"/>
    <b v="1"/>
    <s v="theater/plays"/>
    <x v="6"/>
    <s v="plays"/>
    <n v="1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x v="1539"/>
    <x v="5"/>
    <b v="0"/>
    <n v="33"/>
    <b v="0"/>
    <s v="film &amp; video/drama"/>
    <x v="5"/>
    <s v="drama"/>
    <n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x v="1540"/>
    <x v="5"/>
    <b v="0"/>
    <n v="36"/>
    <b v="1"/>
    <s v="theater/plays"/>
    <x v="6"/>
    <s v="plays"/>
    <n v="101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x v="1541"/>
    <x v="5"/>
    <b v="0"/>
    <n v="47"/>
    <b v="1"/>
    <s v="theater/plays"/>
    <x v="6"/>
    <s v="plays"/>
    <n v="1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x v="1542"/>
    <x v="4"/>
    <b v="0"/>
    <n v="48"/>
    <b v="1"/>
    <s v="music/rock"/>
    <x v="7"/>
    <s v="rock"/>
    <n v="10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x v="1543"/>
    <x v="5"/>
    <b v="0"/>
    <n v="38"/>
    <b v="1"/>
    <s v="music/rock"/>
    <x v="7"/>
    <s v="rock"/>
    <n v="121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x v="1544"/>
    <x v="5"/>
    <b v="0"/>
    <n v="21"/>
    <b v="1"/>
    <s v="technology/wearables"/>
    <x v="0"/>
    <s v="wearables"/>
    <n v="1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x v="1545"/>
    <x v="1"/>
    <b v="0"/>
    <n v="34"/>
    <b v="1"/>
    <s v="theater/plays"/>
    <x v="6"/>
    <s v="plays"/>
    <n v="10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x v="1546"/>
    <x v="6"/>
    <b v="0"/>
    <n v="35"/>
    <b v="1"/>
    <s v="film &amp; video/documentary"/>
    <x v="5"/>
    <s v="documentary"/>
    <n v="1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x v="1547"/>
    <x v="2"/>
    <b v="0"/>
    <n v="19"/>
    <b v="1"/>
    <s v="film &amp; video/television"/>
    <x v="5"/>
    <s v="television"/>
    <n v="1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x v="1548"/>
    <x v="3"/>
    <b v="0"/>
    <n v="30"/>
    <b v="1"/>
    <s v="theater/musical"/>
    <x v="6"/>
    <s v="musical"/>
    <n v="1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x v="1549"/>
    <x v="3"/>
    <b v="0"/>
    <n v="28"/>
    <b v="1"/>
    <s v="technology/wearables"/>
    <x v="0"/>
    <s v="wearables"/>
    <n v="1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x v="1550"/>
    <x v="0"/>
    <b v="0"/>
    <n v="169"/>
    <b v="1"/>
    <s v="publishing/nonfiction"/>
    <x v="1"/>
    <s v="nonfiction"/>
    <n v="12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x v="1551"/>
    <x v="0"/>
    <b v="0"/>
    <n v="62"/>
    <b v="1"/>
    <s v="music/indie rock"/>
    <x v="7"/>
    <s v="indie rock"/>
    <n v="1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x v="1552"/>
    <x v="3"/>
    <b v="0"/>
    <n v="21"/>
    <b v="1"/>
    <s v="theater/plays"/>
    <x v="6"/>
    <s v="plays"/>
    <n v="15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x v="1553"/>
    <x v="5"/>
    <b v="0"/>
    <n v="21"/>
    <b v="1"/>
    <s v="music/classical music"/>
    <x v="7"/>
    <s v="classical music"/>
    <n v="100"/>
  </r>
  <r>
    <n v="1824"/>
    <s v="Tin Man's Broken Wisdom Fund"/>
    <s v="cd fund raiser"/>
    <n v="3000"/>
    <n v="3002"/>
    <x v="0"/>
    <s v="US"/>
    <s v="USD"/>
    <n v="1389146880"/>
    <n v="1387403967"/>
    <d v="2014-01-08T02:08:00"/>
    <x v="1554"/>
    <x v="2"/>
    <b v="0"/>
    <n v="40"/>
    <b v="1"/>
    <s v="music/rock"/>
    <x v="7"/>
    <s v="rock"/>
    <n v="1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x v="1555"/>
    <x v="3"/>
    <b v="0"/>
    <n v="91"/>
    <b v="0"/>
    <s v="theater/plays"/>
    <x v="6"/>
    <s v="plays"/>
    <n v="1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x v="1556"/>
    <x v="1"/>
    <b v="0"/>
    <n v="1"/>
    <b v="0"/>
    <s v="film &amp; video/drama"/>
    <x v="5"/>
    <s v="drama"/>
    <n v="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x v="1557"/>
    <x v="2"/>
    <b v="0"/>
    <n v="22"/>
    <b v="1"/>
    <s v="music/rock"/>
    <x v="7"/>
    <s v="rock"/>
    <n v="1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x v="1558"/>
    <x v="6"/>
    <b v="0"/>
    <n v="38"/>
    <b v="1"/>
    <s v="music/indie rock"/>
    <x v="7"/>
    <s v="indie rock"/>
    <n v="1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x v="1559"/>
    <x v="2"/>
    <b v="0"/>
    <n v="11"/>
    <b v="1"/>
    <s v="theater/plays"/>
    <x v="6"/>
    <s v="plays"/>
    <n v="1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x v="1560"/>
    <x v="2"/>
    <b v="0"/>
    <n v="17"/>
    <b v="1"/>
    <s v="theater/plays"/>
    <x v="6"/>
    <s v="plays"/>
    <n v="1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x v="1561"/>
    <x v="2"/>
    <b v="0"/>
    <n v="26"/>
    <b v="1"/>
    <s v="theater/plays"/>
    <x v="6"/>
    <s v="plays"/>
    <n v="1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x v="1562"/>
    <x v="2"/>
    <b v="0"/>
    <n v="34"/>
    <b v="1"/>
    <s v="theater/plays"/>
    <x v="6"/>
    <s v="plays"/>
    <n v="12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x v="1563"/>
    <x v="2"/>
    <b v="0"/>
    <n v="27"/>
    <b v="1"/>
    <s v="theater/musical"/>
    <x v="6"/>
    <s v="musical"/>
    <n v="1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x v="1564"/>
    <x v="5"/>
    <b v="0"/>
    <n v="30"/>
    <b v="1"/>
    <s v="theater/musical"/>
    <x v="6"/>
    <s v="musical"/>
    <n v="1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x v="1565"/>
    <x v="6"/>
    <b v="0"/>
    <n v="22"/>
    <b v="0"/>
    <s v="film &amp; video/animation"/>
    <x v="5"/>
    <s v="animation"/>
    <n v="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x v="1566"/>
    <x v="2"/>
    <b v="0"/>
    <n v="36"/>
    <b v="0"/>
    <s v="theater/plays"/>
    <x v="6"/>
    <s v="plays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x v="1567"/>
    <x v="2"/>
    <b v="0"/>
    <n v="99"/>
    <b v="1"/>
    <s v="games/tabletop games"/>
    <x v="3"/>
    <s v="tabletop games"/>
    <n v="1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x v="1568"/>
    <x v="2"/>
    <b v="0"/>
    <n v="37"/>
    <b v="0"/>
    <s v="games/video games"/>
    <x v="3"/>
    <s v="video games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x v="1569"/>
    <x v="5"/>
    <b v="0"/>
    <n v="42"/>
    <b v="0"/>
    <s v="technology/gadgets"/>
    <x v="0"/>
    <s v="gadgets"/>
    <n v="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x v="1570"/>
    <x v="5"/>
    <b v="0"/>
    <n v="22"/>
    <b v="0"/>
    <s v="technology/wearables"/>
    <x v="0"/>
    <s v="wearables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x v="1571"/>
    <x v="5"/>
    <b v="0"/>
    <n v="66"/>
    <b v="1"/>
    <s v="theater/plays"/>
    <x v="6"/>
    <s v="plays"/>
    <n v="10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x v="1572"/>
    <x v="2"/>
    <b v="0"/>
    <n v="74"/>
    <b v="1"/>
    <s v="theater/plays"/>
    <x v="6"/>
    <s v="plays"/>
    <n v="11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x v="1573"/>
    <x v="3"/>
    <b v="0"/>
    <n v="33"/>
    <b v="1"/>
    <s v="photography/photobooks"/>
    <x v="2"/>
    <s v="photobooks"/>
    <n v="1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x v="1574"/>
    <x v="2"/>
    <b v="1"/>
    <n v="51"/>
    <b v="1"/>
    <s v="theater/plays"/>
    <x v="6"/>
    <s v="plays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x v="1575"/>
    <x v="2"/>
    <b v="0"/>
    <n v="32"/>
    <b v="1"/>
    <s v="music/rock"/>
    <x v="7"/>
    <s v="rock"/>
    <n v="1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x v="1576"/>
    <x v="7"/>
    <b v="0"/>
    <n v="107"/>
    <b v="1"/>
    <s v="music/indie rock"/>
    <x v="7"/>
    <s v="indie rock"/>
    <n v="1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x v="1577"/>
    <x v="3"/>
    <b v="0"/>
    <n v="46"/>
    <b v="1"/>
    <s v="theater/plays"/>
    <x v="6"/>
    <s v="plays"/>
    <n v="10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x v="1578"/>
    <x v="0"/>
    <b v="1"/>
    <n v="80"/>
    <b v="1"/>
    <s v="film &amp; video/documentary"/>
    <x v="5"/>
    <s v="documentary"/>
    <n v="29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x v="1579"/>
    <x v="2"/>
    <b v="0"/>
    <n v="35"/>
    <b v="1"/>
    <s v="theater/plays"/>
    <x v="6"/>
    <s v="plays"/>
    <n v="103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x v="1580"/>
    <x v="5"/>
    <b v="0"/>
    <n v="35"/>
    <b v="1"/>
    <s v="theater/plays"/>
    <x v="6"/>
    <s v="plays"/>
    <n v="1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x v="1581"/>
    <x v="4"/>
    <b v="0"/>
    <n v="61"/>
    <b v="1"/>
    <s v="music/rock"/>
    <x v="7"/>
    <s v="rock"/>
    <n v="1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x v="1582"/>
    <x v="5"/>
    <b v="0"/>
    <n v="18"/>
    <b v="0"/>
    <s v="technology/wearables"/>
    <x v="0"/>
    <s v="wearables"/>
    <n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x v="1583"/>
    <x v="2"/>
    <b v="1"/>
    <n v="122"/>
    <b v="1"/>
    <s v="technology/hardware"/>
    <x v="0"/>
    <s v="hardware"/>
    <n v="19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x v="1584"/>
    <x v="6"/>
    <b v="0"/>
    <n v="90"/>
    <b v="1"/>
    <s v="music/pop"/>
    <x v="7"/>
    <s v="pop"/>
    <n v="1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x v="1585"/>
    <x v="3"/>
    <b v="0"/>
    <n v="46"/>
    <b v="1"/>
    <s v="theater/plays"/>
    <x v="6"/>
    <s v="plays"/>
    <n v="33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x v="1586"/>
    <x v="3"/>
    <b v="1"/>
    <n v="50"/>
    <b v="1"/>
    <s v="theater/plays"/>
    <x v="6"/>
    <s v="plays"/>
    <n v="1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x v="1587"/>
    <x v="5"/>
    <b v="0"/>
    <n v="8"/>
    <b v="0"/>
    <s v="food/food trucks"/>
    <x v="4"/>
    <s v="food trucks"/>
    <n v="1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x v="1588"/>
    <x v="3"/>
    <b v="0"/>
    <n v="49"/>
    <b v="1"/>
    <s v="theater/plays"/>
    <x v="6"/>
    <s v="plays"/>
    <n v="28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x v="1589"/>
    <x v="2"/>
    <b v="0"/>
    <n v="95"/>
    <b v="1"/>
    <s v="theater/plays"/>
    <x v="6"/>
    <s v="plays"/>
    <n v="1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x v="1590"/>
    <x v="2"/>
    <b v="0"/>
    <n v="59"/>
    <b v="1"/>
    <s v="theater/musical"/>
    <x v="6"/>
    <s v="musical"/>
    <n v="1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x v="1591"/>
    <x v="2"/>
    <b v="1"/>
    <n v="37"/>
    <b v="1"/>
    <s v="theater/plays"/>
    <x v="6"/>
    <s v="plays"/>
    <n v="1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x v="1592"/>
    <x v="3"/>
    <b v="0"/>
    <n v="44"/>
    <b v="1"/>
    <s v="theater/plays"/>
    <x v="6"/>
    <s v="plays"/>
    <n v="1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x v="1593"/>
    <x v="3"/>
    <b v="0"/>
    <n v="38"/>
    <b v="0"/>
    <s v="technology/wearables"/>
    <x v="0"/>
    <s v="wearables"/>
    <n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x v="1594"/>
    <x v="3"/>
    <b v="0"/>
    <n v="66"/>
    <b v="1"/>
    <s v="music/rock"/>
    <x v="7"/>
    <s v="rock"/>
    <n v="1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x v="1595"/>
    <x v="3"/>
    <b v="0"/>
    <n v="104"/>
    <b v="1"/>
    <s v="music/rock"/>
    <x v="7"/>
    <s v="rock"/>
    <n v="1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x v="1596"/>
    <x v="2"/>
    <b v="1"/>
    <n v="84"/>
    <b v="0"/>
    <s v="technology/makerspaces"/>
    <x v="0"/>
    <s v="makerspaces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x v="1597"/>
    <x v="6"/>
    <b v="0"/>
    <n v="38"/>
    <b v="1"/>
    <s v="music/rock"/>
    <x v="7"/>
    <s v="rock"/>
    <n v="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13:56:57"/>
    <x v="1598"/>
    <x v="5"/>
    <b v="0"/>
    <n v="43"/>
    <b v="1"/>
    <s v="film &amp; video/documentary"/>
    <x v="5"/>
    <s v="documentary"/>
    <n v="14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x v="1599"/>
    <x v="0"/>
    <b v="0"/>
    <n v="32"/>
    <b v="1"/>
    <s v="music/pop"/>
    <x v="7"/>
    <s v="pop"/>
    <n v="1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x v="1600"/>
    <x v="0"/>
    <b v="0"/>
    <n v="32"/>
    <b v="1"/>
    <s v="music/rock"/>
    <x v="7"/>
    <s v="rock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x v="1601"/>
    <x v="2"/>
    <b v="0"/>
    <n v="17"/>
    <b v="0"/>
    <s v="theater/plays"/>
    <x v="6"/>
    <s v="plays"/>
    <n v="4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x v="1602"/>
    <x v="5"/>
    <b v="1"/>
    <n v="68"/>
    <b v="1"/>
    <s v="theater/plays"/>
    <x v="6"/>
    <s v="plays"/>
    <n v="11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x v="1603"/>
    <x v="5"/>
    <b v="0"/>
    <n v="55"/>
    <b v="1"/>
    <s v="theater/plays"/>
    <x v="6"/>
    <s v="plays"/>
    <n v="14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x v="1604"/>
    <x v="5"/>
    <b v="0"/>
    <n v="50"/>
    <b v="1"/>
    <s v="technology/space exploration"/>
    <x v="0"/>
    <s v="space exploration"/>
    <n v="1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x v="1605"/>
    <x v="5"/>
    <b v="0"/>
    <n v="29"/>
    <b v="0"/>
    <s v="theater/plays"/>
    <x v="6"/>
    <s v="plays"/>
    <n v="2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21:14:36"/>
    <x v="1606"/>
    <x v="3"/>
    <b v="0"/>
    <n v="52"/>
    <b v="1"/>
    <s v="music/pop"/>
    <x v="7"/>
    <s v="pop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x v="1607"/>
    <x v="2"/>
    <b v="0"/>
    <n v="48"/>
    <b v="0"/>
    <s v="games/mobile games"/>
    <x v="3"/>
    <s v="mobile games"/>
    <n v="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x v="1608"/>
    <x v="2"/>
    <b v="0"/>
    <n v="34"/>
    <b v="1"/>
    <s v="theater/plays"/>
    <x v="6"/>
    <s v="plays"/>
    <n v="11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x v="1609"/>
    <x v="0"/>
    <b v="0"/>
    <n v="66"/>
    <b v="1"/>
    <s v="film &amp; video/television"/>
    <x v="5"/>
    <s v="television"/>
    <n v="1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x v="1610"/>
    <x v="3"/>
    <b v="0"/>
    <n v="22"/>
    <b v="1"/>
    <s v="theater/plays"/>
    <x v="6"/>
    <s v="plays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x v="1611"/>
    <x v="4"/>
    <b v="0"/>
    <n v="70"/>
    <b v="0"/>
    <s v="film &amp; video/animation"/>
    <x v="5"/>
    <s v="animation"/>
    <n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x v="1612"/>
    <x v="5"/>
    <b v="0"/>
    <n v="45"/>
    <b v="1"/>
    <s v="theater/plays"/>
    <x v="6"/>
    <s v="plays"/>
    <n v="1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x v="1613"/>
    <x v="4"/>
    <b v="0"/>
    <n v="41"/>
    <b v="1"/>
    <s v="publishing/nonfiction"/>
    <x v="1"/>
    <s v="nonfiction"/>
    <n v="1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x v="1614"/>
    <x v="4"/>
    <b v="0"/>
    <n v="54"/>
    <b v="1"/>
    <s v="music/indie rock"/>
    <x v="7"/>
    <s v="indie rock"/>
    <n v="1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x v="1615"/>
    <x v="5"/>
    <b v="0"/>
    <n v="113"/>
    <b v="1"/>
    <s v="music/rock"/>
    <x v="7"/>
    <s v="rock"/>
    <n v="1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x v="1616"/>
    <x v="5"/>
    <b v="0"/>
    <n v="25"/>
    <b v="0"/>
    <s v="theater/musical"/>
    <x v="6"/>
    <s v="musical"/>
    <n v="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8:10:33"/>
    <x v="1617"/>
    <x v="5"/>
    <b v="0"/>
    <n v="7"/>
    <b v="0"/>
    <s v="technology/web"/>
    <x v="0"/>
    <s v="web"/>
    <n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x v="1618"/>
    <x v="0"/>
    <b v="1"/>
    <n v="68"/>
    <b v="1"/>
    <s v="theater/plays"/>
    <x v="6"/>
    <s v="plays"/>
    <n v="109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x v="1619"/>
    <x v="2"/>
    <b v="0"/>
    <n v="55"/>
    <b v="0"/>
    <s v="games/video games"/>
    <x v="3"/>
    <s v="video games"/>
    <n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x v="1620"/>
    <x v="1"/>
    <b v="0"/>
    <n v="67"/>
    <b v="1"/>
    <s v="food/small batch"/>
    <x v="4"/>
    <s v="small batch"/>
    <n v="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x v="1621"/>
    <x v="2"/>
    <b v="0"/>
    <n v="50"/>
    <b v="1"/>
    <s v="music/indie rock"/>
    <x v="7"/>
    <s v="indie rock"/>
    <n v="10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x v="1622"/>
    <x v="6"/>
    <b v="0"/>
    <n v="56"/>
    <b v="1"/>
    <s v="music/rock"/>
    <x v="7"/>
    <s v="rock"/>
    <n v="1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x v="1623"/>
    <x v="2"/>
    <b v="0"/>
    <n v="57"/>
    <b v="1"/>
    <s v="theater/plays"/>
    <x v="6"/>
    <s v="plays"/>
    <n v="1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x v="1624"/>
    <x v="0"/>
    <b v="0"/>
    <n v="79"/>
    <b v="0"/>
    <s v="music/jazz"/>
    <x v="7"/>
    <s v="jazz"/>
    <n v="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x v="1625"/>
    <x v="2"/>
    <b v="0"/>
    <n v="37"/>
    <b v="1"/>
    <s v="theater/musical"/>
    <x v="6"/>
    <s v="musical"/>
    <n v="1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x v="1626"/>
    <x v="1"/>
    <b v="0"/>
    <n v="6"/>
    <b v="0"/>
    <s v="theater/plays"/>
    <x v="6"/>
    <s v="plays"/>
    <n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x v="1627"/>
    <x v="5"/>
    <b v="0"/>
    <n v="9"/>
    <b v="1"/>
    <s v="photography/photobooks"/>
    <x v="2"/>
    <s v="photobooks"/>
    <n v="10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x v="1628"/>
    <x v="5"/>
    <b v="0"/>
    <n v="59"/>
    <b v="1"/>
    <s v="music/pop"/>
    <x v="7"/>
    <s v="pop"/>
    <n v="1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x v="1629"/>
    <x v="3"/>
    <b v="0"/>
    <n v="38"/>
    <b v="1"/>
    <s v="theater/plays"/>
    <x v="6"/>
    <s v="plays"/>
    <n v="10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x v="1630"/>
    <x v="2"/>
    <b v="0"/>
    <n v="38"/>
    <b v="1"/>
    <s v="music/rock"/>
    <x v="7"/>
    <s v="rock"/>
    <n v="1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x v="1631"/>
    <x v="5"/>
    <b v="0"/>
    <n v="33"/>
    <b v="1"/>
    <s v="theater/musical"/>
    <x v="6"/>
    <s v="musical"/>
    <n v="1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x v="1632"/>
    <x v="5"/>
    <b v="0"/>
    <n v="25"/>
    <b v="0"/>
    <s v="technology/gadgets"/>
    <x v="0"/>
    <s v="gadgets"/>
    <n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x v="1633"/>
    <x v="5"/>
    <b v="0"/>
    <n v="72"/>
    <b v="1"/>
    <s v="theater/plays"/>
    <x v="6"/>
    <s v="plays"/>
    <n v="1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x v="1634"/>
    <x v="2"/>
    <b v="1"/>
    <n v="71"/>
    <b v="1"/>
    <s v="theater/plays"/>
    <x v="6"/>
    <s v="plays"/>
    <n v="10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x v="1635"/>
    <x v="3"/>
    <b v="0"/>
    <n v="76"/>
    <b v="1"/>
    <s v="theater/plays"/>
    <x v="6"/>
    <s v="plays"/>
    <n v="10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x v="1636"/>
    <x v="2"/>
    <b v="0"/>
    <n v="79"/>
    <b v="1"/>
    <s v="games/tabletop games"/>
    <x v="3"/>
    <s v="tabletop games"/>
    <n v="40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x v="1637"/>
    <x v="5"/>
    <b v="0"/>
    <n v="41"/>
    <b v="1"/>
    <s v="theater/plays"/>
    <x v="6"/>
    <s v="plays"/>
    <n v="1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x v="1638"/>
    <x v="5"/>
    <b v="1"/>
    <n v="57"/>
    <b v="1"/>
    <s v="theater/plays"/>
    <x v="6"/>
    <s v="plays"/>
    <n v="10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x v="1639"/>
    <x v="5"/>
    <b v="0"/>
    <n v="25"/>
    <b v="1"/>
    <s v="photography/photobooks"/>
    <x v="2"/>
    <s v="photobooks"/>
    <n v="1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x v="1640"/>
    <x v="2"/>
    <b v="0"/>
    <n v="9"/>
    <b v="1"/>
    <s v="theater/plays"/>
    <x v="6"/>
    <s v="plays"/>
    <n v="14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x v="1641"/>
    <x v="0"/>
    <b v="0"/>
    <n v="34"/>
    <b v="1"/>
    <s v="music/indie rock"/>
    <x v="7"/>
    <s v="indie rock"/>
    <n v="10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x v="1642"/>
    <x v="5"/>
    <b v="0"/>
    <n v="27"/>
    <b v="0"/>
    <s v="technology/web"/>
    <x v="0"/>
    <s v="web"/>
    <n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x v="1643"/>
    <x v="3"/>
    <b v="0"/>
    <n v="54"/>
    <b v="1"/>
    <s v="theater/plays"/>
    <x v="6"/>
    <s v="plays"/>
    <n v="17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x v="1644"/>
    <x v="3"/>
    <b v="0"/>
    <n v="64"/>
    <b v="1"/>
    <s v="theater/plays"/>
    <x v="6"/>
    <s v="plays"/>
    <n v="10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x v="1645"/>
    <x v="7"/>
    <b v="0"/>
    <n v="81"/>
    <b v="1"/>
    <s v="music/indie rock"/>
    <x v="7"/>
    <s v="indie rock"/>
    <n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x v="1646"/>
    <x v="3"/>
    <b v="0"/>
    <n v="38"/>
    <b v="1"/>
    <s v="theater/plays"/>
    <x v="6"/>
    <s v="plays"/>
    <n v="1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x v="1647"/>
    <x v="7"/>
    <b v="0"/>
    <n v="25"/>
    <b v="1"/>
    <s v="film &amp; video/shorts"/>
    <x v="5"/>
    <s v="shorts"/>
    <n v="10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x v="1648"/>
    <x v="3"/>
    <b v="0"/>
    <n v="70"/>
    <b v="1"/>
    <s v="music/metal"/>
    <x v="7"/>
    <s v="metal"/>
    <n v="1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x v="1649"/>
    <x v="0"/>
    <b v="1"/>
    <n v="39"/>
    <b v="1"/>
    <s v="music/metal"/>
    <x v="7"/>
    <s v="metal"/>
    <n v="1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x v="1650"/>
    <x v="2"/>
    <b v="0"/>
    <n v="53"/>
    <b v="0"/>
    <s v="theater/musical"/>
    <x v="6"/>
    <s v="musical"/>
    <n v="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x v="1651"/>
    <x v="3"/>
    <b v="0"/>
    <n v="24"/>
    <b v="0"/>
    <s v="technology/wearables"/>
    <x v="0"/>
    <s v="wearables"/>
    <n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x v="1652"/>
    <x v="2"/>
    <b v="1"/>
    <n v="96"/>
    <b v="1"/>
    <s v="music/rock"/>
    <x v="7"/>
    <s v="rock"/>
    <n v="10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x v="1653"/>
    <x v="5"/>
    <b v="0"/>
    <n v="14"/>
    <b v="1"/>
    <s v="theater/plays"/>
    <x v="6"/>
    <s v="plays"/>
    <n v="1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x v="1654"/>
    <x v="6"/>
    <b v="0"/>
    <n v="45"/>
    <b v="1"/>
    <s v="music/indie rock"/>
    <x v="7"/>
    <s v="indie rock"/>
    <n v="1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x v="1655"/>
    <x v="5"/>
    <b v="0"/>
    <n v="132"/>
    <b v="1"/>
    <s v="theater/plays"/>
    <x v="6"/>
    <s v="plays"/>
    <n v="1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x v="1656"/>
    <x v="5"/>
    <b v="0"/>
    <n v="3"/>
    <b v="1"/>
    <s v="theater/plays"/>
    <x v="6"/>
    <s v="plays"/>
    <n v="10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x v="1657"/>
    <x v="4"/>
    <b v="0"/>
    <n v="81"/>
    <b v="1"/>
    <s v="publishing/nonfiction"/>
    <x v="1"/>
    <s v="nonfiction"/>
    <n v="17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x v="1658"/>
    <x v="3"/>
    <b v="0"/>
    <n v="48"/>
    <b v="1"/>
    <s v="film &amp; video/documentary"/>
    <x v="5"/>
    <s v="documentary"/>
    <n v="1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x v="1659"/>
    <x v="2"/>
    <b v="0"/>
    <n v="39"/>
    <b v="1"/>
    <s v="theater/plays"/>
    <x v="6"/>
    <s v="plays"/>
    <n v="10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x v="1660"/>
    <x v="6"/>
    <b v="0"/>
    <n v="27"/>
    <b v="1"/>
    <s v="music/classical music"/>
    <x v="7"/>
    <s v="classical music"/>
    <n v="1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x v="1661"/>
    <x v="5"/>
    <b v="1"/>
    <n v="34"/>
    <b v="1"/>
    <s v="theater/plays"/>
    <x v="6"/>
    <s v="plays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x v="1662"/>
    <x v="7"/>
    <b v="1"/>
    <n v="33"/>
    <b v="1"/>
    <s v="photography/photobooks"/>
    <x v="2"/>
    <s v="photobooks"/>
    <n v="2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x v="1663"/>
    <x v="2"/>
    <b v="1"/>
    <n v="78"/>
    <b v="1"/>
    <s v="theater/plays"/>
    <x v="6"/>
    <s v="plays"/>
    <n v="17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x v="1664"/>
    <x v="5"/>
    <b v="1"/>
    <n v="49"/>
    <b v="1"/>
    <s v="theater/plays"/>
    <x v="6"/>
    <s v="plays"/>
    <n v="10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x v="1665"/>
    <x v="3"/>
    <b v="0"/>
    <n v="54"/>
    <b v="1"/>
    <s v="theater/musical"/>
    <x v="6"/>
    <s v="musical"/>
    <n v="1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x v="1666"/>
    <x v="3"/>
    <b v="0"/>
    <n v="83"/>
    <b v="1"/>
    <s v="theater/plays"/>
    <x v="6"/>
    <s v="plays"/>
    <n v="12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x v="1667"/>
    <x v="4"/>
    <b v="1"/>
    <n v="64"/>
    <b v="1"/>
    <s v="music/indie rock"/>
    <x v="7"/>
    <s v="indie rock"/>
    <n v="1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x v="1668"/>
    <x v="5"/>
    <b v="0"/>
    <n v="43"/>
    <b v="1"/>
    <s v="theater/plays"/>
    <x v="6"/>
    <s v="plays"/>
    <n v="10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x v="1669"/>
    <x v="3"/>
    <b v="0"/>
    <n v="33"/>
    <b v="1"/>
    <s v="theater/plays"/>
    <x v="6"/>
    <s v="plays"/>
    <n v="10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x v="1670"/>
    <x v="3"/>
    <b v="0"/>
    <n v="21"/>
    <b v="1"/>
    <s v="theater/plays"/>
    <x v="6"/>
    <s v="plays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x v="1671"/>
    <x v="3"/>
    <b v="1"/>
    <n v="42"/>
    <b v="1"/>
    <s v="theater/plays"/>
    <x v="6"/>
    <s v="plays"/>
    <n v="1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x v="1672"/>
    <x v="5"/>
    <b v="0"/>
    <n v="54"/>
    <b v="1"/>
    <s v="theater/plays"/>
    <x v="6"/>
    <s v="plays"/>
    <n v="1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x v="1673"/>
    <x v="5"/>
    <b v="0"/>
    <n v="57"/>
    <b v="1"/>
    <s v="theater/plays"/>
    <x v="6"/>
    <s v="plays"/>
    <n v="1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x v="1674"/>
    <x v="5"/>
    <b v="0"/>
    <n v="31"/>
    <b v="1"/>
    <s v="publishing/nonfiction"/>
    <x v="1"/>
    <s v="nonfiction"/>
    <n v="10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x v="1675"/>
    <x v="5"/>
    <b v="0"/>
    <n v="66"/>
    <b v="1"/>
    <s v="theater/plays"/>
    <x v="6"/>
    <s v="plays"/>
    <n v="1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x v="1676"/>
    <x v="7"/>
    <b v="0"/>
    <n v="19"/>
    <b v="1"/>
    <s v="publishing/nonfiction"/>
    <x v="1"/>
    <s v="nonfiction"/>
    <n v="10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x v="1677"/>
    <x v="3"/>
    <b v="0"/>
    <n v="23"/>
    <b v="0"/>
    <s v="technology/wearables"/>
    <x v="0"/>
    <s v="wearables"/>
    <n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x v="1678"/>
    <x v="5"/>
    <b v="0"/>
    <n v="36"/>
    <b v="0"/>
    <s v="theater/musical"/>
    <x v="6"/>
    <s v="musical"/>
    <n v="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x v="1679"/>
    <x v="5"/>
    <b v="0"/>
    <n v="64"/>
    <b v="1"/>
    <s v="theater/plays"/>
    <x v="6"/>
    <s v="plays"/>
    <n v="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x v="1680"/>
    <x v="0"/>
    <b v="0"/>
    <n v="68"/>
    <b v="1"/>
    <s v="publishing/nonfiction"/>
    <x v="1"/>
    <s v="nonfiction"/>
    <n v="10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x v="1681"/>
    <x v="5"/>
    <b v="0"/>
    <n v="35"/>
    <b v="1"/>
    <s v="theater/plays"/>
    <x v="6"/>
    <s v="plays"/>
    <n v="1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x v="1682"/>
    <x v="0"/>
    <b v="0"/>
    <n v="48"/>
    <b v="0"/>
    <s v="music/jazz"/>
    <x v="7"/>
    <s v="jazz"/>
    <n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x v="1683"/>
    <x v="2"/>
    <b v="0"/>
    <n v="34"/>
    <b v="0"/>
    <s v="music/world music"/>
    <x v="7"/>
    <s v="world music"/>
    <n v="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x v="1684"/>
    <x v="0"/>
    <b v="0"/>
    <n v="35"/>
    <b v="1"/>
    <s v="publishing/nonfiction"/>
    <x v="1"/>
    <s v="nonfiction"/>
    <n v="10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x v="1685"/>
    <x v="2"/>
    <b v="0"/>
    <n v="26"/>
    <b v="1"/>
    <s v="music/pop"/>
    <x v="7"/>
    <s v="pop"/>
    <n v="10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x v="1686"/>
    <x v="3"/>
    <b v="0"/>
    <n v="56"/>
    <b v="1"/>
    <s v="theater/spaces"/>
    <x v="6"/>
    <s v="spaces"/>
    <n v="1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x v="1687"/>
    <x v="1"/>
    <b v="0"/>
    <n v="22"/>
    <b v="0"/>
    <s v="music/faith"/>
    <x v="7"/>
    <s v="faith"/>
    <n v="2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x v="1688"/>
    <x v="3"/>
    <b v="0"/>
    <n v="38"/>
    <b v="1"/>
    <s v="theater/plays"/>
    <x v="6"/>
    <s v="plays"/>
    <n v="1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x v="1689"/>
    <x v="5"/>
    <b v="0"/>
    <n v="8"/>
    <b v="0"/>
    <s v="theater/plays"/>
    <x v="6"/>
    <s v="plays"/>
    <n v="1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x v="1690"/>
    <x v="2"/>
    <b v="0"/>
    <n v="44"/>
    <b v="0"/>
    <s v="publishing/fiction"/>
    <x v="1"/>
    <s v="fiction"/>
    <n v="3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x v="1691"/>
    <x v="5"/>
    <b v="0"/>
    <n v="36"/>
    <b v="1"/>
    <s v="theater/musical"/>
    <x v="6"/>
    <s v="musical"/>
    <n v="10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x v="1692"/>
    <x v="5"/>
    <b v="0"/>
    <n v="71"/>
    <b v="1"/>
    <s v="theater/plays"/>
    <x v="6"/>
    <s v="plays"/>
    <n v="10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x v="1693"/>
    <x v="2"/>
    <b v="0"/>
    <n v="40"/>
    <b v="1"/>
    <s v="theater/plays"/>
    <x v="6"/>
    <s v="plays"/>
    <n v="10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x v="1694"/>
    <x v="3"/>
    <b v="0"/>
    <n v="32"/>
    <b v="1"/>
    <s v="theater/plays"/>
    <x v="6"/>
    <s v="plays"/>
    <n v="12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x v="1695"/>
    <x v="0"/>
    <b v="0"/>
    <n v="60"/>
    <b v="1"/>
    <s v="music/rock"/>
    <x v="7"/>
    <s v="rock"/>
    <n v="1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x v="1696"/>
    <x v="0"/>
    <b v="0"/>
    <n v="65"/>
    <b v="1"/>
    <s v="publishing/nonfiction"/>
    <x v="1"/>
    <s v="nonfiction"/>
    <n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x v="1697"/>
    <x v="3"/>
    <b v="0"/>
    <n v="37"/>
    <b v="1"/>
    <s v="music/rock"/>
    <x v="7"/>
    <s v="rock"/>
    <n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x v="1698"/>
    <x v="5"/>
    <b v="0"/>
    <n v="21"/>
    <b v="1"/>
    <s v="music/rock"/>
    <x v="7"/>
    <s v="rock"/>
    <n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6:01:07"/>
    <x v="1699"/>
    <x v="3"/>
    <b v="0"/>
    <n v="38"/>
    <b v="1"/>
    <s v="music/rock"/>
    <x v="7"/>
    <s v="rock"/>
    <n v="1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x v="1700"/>
    <x v="5"/>
    <b v="0"/>
    <n v="57"/>
    <b v="1"/>
    <s v="games/tabletop games"/>
    <x v="3"/>
    <s v="tabletop games"/>
    <n v="1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x v="1701"/>
    <x v="2"/>
    <b v="0"/>
    <n v="36"/>
    <b v="0"/>
    <s v="food/food trucks"/>
    <x v="4"/>
    <s v="food trucks"/>
    <n v="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x v="1702"/>
    <x v="3"/>
    <b v="0"/>
    <n v="41"/>
    <b v="1"/>
    <s v="theater/plays"/>
    <x v="6"/>
    <s v="plays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x v="1703"/>
    <x v="6"/>
    <b v="0"/>
    <n v="33"/>
    <b v="1"/>
    <s v="music/rock"/>
    <x v="7"/>
    <s v="rock"/>
    <n v="16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x v="1704"/>
    <x v="3"/>
    <b v="0"/>
    <n v="50"/>
    <b v="1"/>
    <s v="theater/plays"/>
    <x v="6"/>
    <s v="plays"/>
    <n v="1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x v="1705"/>
    <x v="6"/>
    <b v="0"/>
    <n v="22"/>
    <b v="1"/>
    <s v="music/indie rock"/>
    <x v="7"/>
    <s v="indie rock"/>
    <n v="1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x v="1706"/>
    <x v="0"/>
    <b v="0"/>
    <n v="52"/>
    <b v="1"/>
    <s v="music/indie rock"/>
    <x v="7"/>
    <s v="indie rock"/>
    <n v="1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x v="1707"/>
    <x v="5"/>
    <b v="0"/>
    <n v="34"/>
    <b v="1"/>
    <s v="theater/plays"/>
    <x v="6"/>
    <s v="plays"/>
    <n v="1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x v="1708"/>
    <x v="2"/>
    <b v="0"/>
    <n v="11"/>
    <b v="1"/>
    <s v="theater/plays"/>
    <x v="6"/>
    <s v="plays"/>
    <n v="1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x v="1709"/>
    <x v="5"/>
    <b v="0"/>
    <n v="24"/>
    <b v="1"/>
    <s v="theater/plays"/>
    <x v="6"/>
    <s v="plays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x v="1710"/>
    <x v="5"/>
    <b v="0"/>
    <n v="25"/>
    <b v="1"/>
    <s v="theater/musical"/>
    <x v="6"/>
    <s v="musical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x v="1711"/>
    <x v="5"/>
    <b v="0"/>
    <n v="2"/>
    <b v="0"/>
    <s v="theater/plays"/>
    <x v="6"/>
    <s v="plays"/>
    <n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x v="1712"/>
    <x v="2"/>
    <b v="1"/>
    <n v="60"/>
    <b v="0"/>
    <s v="technology/makerspaces"/>
    <x v="0"/>
    <s v="makerspaces"/>
    <n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x v="1713"/>
    <x v="3"/>
    <b v="0"/>
    <n v="10"/>
    <b v="0"/>
    <s v="theater/plays"/>
    <x v="6"/>
    <s v="plays"/>
    <n v="8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x v="1714"/>
    <x v="1"/>
    <b v="0"/>
    <n v="16"/>
    <b v="0"/>
    <s v="technology/wearables"/>
    <x v="0"/>
    <s v="wearables"/>
    <n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8:31:22"/>
    <x v="1715"/>
    <x v="3"/>
    <b v="0"/>
    <n v="52"/>
    <b v="0"/>
    <s v="publishing/art books"/>
    <x v="1"/>
    <s v="art books"/>
    <n v="4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x v="1716"/>
    <x v="2"/>
    <b v="0"/>
    <n v="31"/>
    <b v="0"/>
    <s v="theater/spaces"/>
    <x v="6"/>
    <s v="spaces"/>
    <n v="4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x v="1717"/>
    <x v="3"/>
    <b v="0"/>
    <n v="34"/>
    <b v="0"/>
    <s v="technology/wearables"/>
    <x v="0"/>
    <s v="wearables"/>
    <n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x v="1718"/>
    <x v="4"/>
    <b v="0"/>
    <n v="76"/>
    <b v="1"/>
    <s v="music/electronic music"/>
    <x v="7"/>
    <s v="electronic music"/>
    <n v="1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x v="1719"/>
    <x v="3"/>
    <b v="0"/>
    <n v="103"/>
    <b v="1"/>
    <s v="photography/photobooks"/>
    <x v="2"/>
    <s v="photobooks"/>
    <n v="1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x v="1720"/>
    <x v="7"/>
    <b v="0"/>
    <n v="17"/>
    <b v="0"/>
    <s v="music/indie rock"/>
    <x v="7"/>
    <s v="indie rock"/>
    <n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x v="1721"/>
    <x v="1"/>
    <b v="0"/>
    <n v="72"/>
    <b v="1"/>
    <s v="theater/plays"/>
    <x v="6"/>
    <s v="plays"/>
    <n v="1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x v="1722"/>
    <x v="4"/>
    <b v="0"/>
    <n v="50"/>
    <b v="1"/>
    <s v="music/indie rock"/>
    <x v="7"/>
    <s v="indie rock"/>
    <n v="1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x v="1723"/>
    <x v="5"/>
    <b v="0"/>
    <n v="59"/>
    <b v="1"/>
    <s v="theater/plays"/>
    <x v="6"/>
    <s v="plays"/>
    <n v="1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x v="1724"/>
    <x v="2"/>
    <b v="1"/>
    <n v="17"/>
    <b v="1"/>
    <s v="music/rock"/>
    <x v="7"/>
    <s v="rock"/>
    <n v="1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x v="1725"/>
    <x v="3"/>
    <b v="0"/>
    <n v="23"/>
    <b v="1"/>
    <s v="theater/plays"/>
    <x v="6"/>
    <s v="plays"/>
    <n v="1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x v="1726"/>
    <x v="2"/>
    <b v="0"/>
    <n v="54"/>
    <b v="1"/>
    <s v="theater/plays"/>
    <x v="6"/>
    <s v="plays"/>
    <n v="120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x v="1727"/>
    <x v="1"/>
    <b v="0"/>
    <n v="14"/>
    <b v="0"/>
    <s v="music/faith"/>
    <x v="7"/>
    <s v="faith"/>
    <n v="1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x v="1728"/>
    <x v="3"/>
    <b v="0"/>
    <n v="14"/>
    <b v="1"/>
    <s v="theater/plays"/>
    <x v="6"/>
    <s v="plays"/>
    <n v="1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x v="1729"/>
    <x v="4"/>
    <b v="0"/>
    <n v="96"/>
    <b v="1"/>
    <s v="music/rock"/>
    <x v="7"/>
    <s v="rock"/>
    <n v="16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x v="1730"/>
    <x v="1"/>
    <b v="0"/>
    <n v="15"/>
    <b v="0"/>
    <s v="music/faith"/>
    <x v="7"/>
    <s v="faith"/>
    <n v="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x v="1731"/>
    <x v="3"/>
    <b v="0"/>
    <n v="22"/>
    <b v="1"/>
    <s v="theater/plays"/>
    <x v="6"/>
    <s v="plays"/>
    <n v="11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x v="1732"/>
    <x v="4"/>
    <b v="0"/>
    <n v="41"/>
    <b v="1"/>
    <s v="film &amp; video/shorts"/>
    <x v="5"/>
    <s v="shorts"/>
    <n v="10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x v="1733"/>
    <x v="3"/>
    <b v="0"/>
    <n v="26"/>
    <b v="1"/>
    <s v="film &amp; video/shorts"/>
    <x v="5"/>
    <s v="shorts"/>
    <n v="1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x v="1734"/>
    <x v="5"/>
    <b v="0"/>
    <n v="23"/>
    <b v="1"/>
    <s v="film &amp; video/television"/>
    <x v="5"/>
    <s v="television"/>
    <n v="1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x v="1735"/>
    <x v="5"/>
    <b v="0"/>
    <n v="15"/>
    <b v="1"/>
    <s v="theater/spaces"/>
    <x v="6"/>
    <s v="spaces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x v="1736"/>
    <x v="5"/>
    <b v="0"/>
    <n v="39"/>
    <b v="0"/>
    <s v="theater/plays"/>
    <x v="6"/>
    <s v="plays"/>
    <n v="3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x v="1737"/>
    <x v="3"/>
    <b v="0"/>
    <n v="60"/>
    <b v="1"/>
    <s v="film &amp; video/shorts"/>
    <x v="5"/>
    <s v="shorts"/>
    <n v="10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x v="1738"/>
    <x v="2"/>
    <b v="1"/>
    <n v="57"/>
    <b v="1"/>
    <s v="theater/plays"/>
    <x v="6"/>
    <s v="plays"/>
    <n v="13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x v="1739"/>
    <x v="2"/>
    <b v="0"/>
    <n v="32"/>
    <b v="0"/>
    <s v="music/indie rock"/>
    <x v="7"/>
    <s v="indie rock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x v="1740"/>
    <x v="3"/>
    <b v="0"/>
    <n v="40"/>
    <b v="0"/>
    <s v="theater/musical"/>
    <x v="6"/>
    <s v="musical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x v="1741"/>
    <x v="5"/>
    <b v="1"/>
    <n v="37"/>
    <b v="0"/>
    <s v="photography/photobooks"/>
    <x v="2"/>
    <s v="photobooks"/>
    <n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x v="1742"/>
    <x v="0"/>
    <b v="0"/>
    <n v="44"/>
    <b v="1"/>
    <s v="music/indie rock"/>
    <x v="7"/>
    <s v="indie rock"/>
    <n v="1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x v="1743"/>
    <x v="2"/>
    <b v="0"/>
    <n v="21"/>
    <b v="1"/>
    <s v="theater/musical"/>
    <x v="6"/>
    <s v="musical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x v="1744"/>
    <x v="4"/>
    <b v="0"/>
    <n v="40"/>
    <b v="1"/>
    <s v="music/rock"/>
    <x v="7"/>
    <s v="rock"/>
    <n v="1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x v="1745"/>
    <x v="6"/>
    <b v="1"/>
    <n v="31"/>
    <b v="1"/>
    <s v="music/rock"/>
    <x v="7"/>
    <s v="rock"/>
    <n v="1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x v="1746"/>
    <x v="4"/>
    <b v="0"/>
    <n v="38"/>
    <b v="1"/>
    <s v="music/rock"/>
    <x v="7"/>
    <s v="rock"/>
    <n v="11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x v="1747"/>
    <x v="5"/>
    <b v="0"/>
    <n v="28"/>
    <b v="0"/>
    <s v="photography/people"/>
    <x v="2"/>
    <s v="people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x v="1748"/>
    <x v="5"/>
    <b v="0"/>
    <n v="56"/>
    <b v="1"/>
    <s v="theater/musical"/>
    <x v="6"/>
    <s v="musical"/>
    <n v="1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x v="1749"/>
    <x v="4"/>
    <b v="0"/>
    <n v="60"/>
    <b v="1"/>
    <s v="music/classical music"/>
    <x v="7"/>
    <s v="classical music"/>
    <n v="1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x v="1750"/>
    <x v="0"/>
    <b v="1"/>
    <n v="67"/>
    <b v="1"/>
    <s v="theater/plays"/>
    <x v="6"/>
    <s v="plays"/>
    <n v="10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x v="1751"/>
    <x v="4"/>
    <b v="0"/>
    <n v="20"/>
    <b v="1"/>
    <s v="film &amp; video/shorts"/>
    <x v="5"/>
    <s v="shorts"/>
    <n v="1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x v="1752"/>
    <x v="0"/>
    <b v="0"/>
    <n v="75"/>
    <b v="1"/>
    <s v="music/indie rock"/>
    <x v="7"/>
    <s v="indie rock"/>
    <n v="1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x v="1753"/>
    <x v="3"/>
    <b v="0"/>
    <n v="29"/>
    <b v="1"/>
    <s v="theater/plays"/>
    <x v="6"/>
    <s v="plays"/>
    <n v="1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x v="1754"/>
    <x v="3"/>
    <b v="0"/>
    <n v="114"/>
    <b v="0"/>
    <s v="technology/wearables"/>
    <x v="0"/>
    <s v="wearables"/>
    <n v="4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x v="1755"/>
    <x v="0"/>
    <b v="0"/>
    <n v="64"/>
    <b v="1"/>
    <s v="music/indie rock"/>
    <x v="7"/>
    <s v="indie rock"/>
    <n v="1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x v="1756"/>
    <x v="2"/>
    <b v="0"/>
    <n v="45"/>
    <b v="1"/>
    <s v="theater/plays"/>
    <x v="6"/>
    <s v="plays"/>
    <n v="1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x v="1757"/>
    <x v="4"/>
    <b v="1"/>
    <n v="29"/>
    <b v="1"/>
    <s v="theater/plays"/>
    <x v="6"/>
    <s v="plays"/>
    <n v="1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x v="1758"/>
    <x v="3"/>
    <b v="0"/>
    <n v="6"/>
    <b v="0"/>
    <s v="theater/plays"/>
    <x v="6"/>
    <s v="plays"/>
    <n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x v="1759"/>
    <x v="1"/>
    <b v="0"/>
    <n v="197"/>
    <b v="1"/>
    <s v="games/tabletop games"/>
    <x v="3"/>
    <s v="tabletop games"/>
    <n v="46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x v="1760"/>
    <x v="5"/>
    <b v="1"/>
    <n v="74"/>
    <b v="1"/>
    <s v="music/electronic music"/>
    <x v="7"/>
    <s v="electronic music"/>
    <n v="1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x v="1761"/>
    <x v="1"/>
    <b v="0"/>
    <n v="14"/>
    <b v="0"/>
    <s v="technology/wearables"/>
    <x v="0"/>
    <s v="wearables"/>
    <n v="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x v="1762"/>
    <x v="2"/>
    <b v="0"/>
    <n v="35"/>
    <b v="0"/>
    <s v="publishing/art books"/>
    <x v="1"/>
    <s v="art books"/>
    <n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x v="1763"/>
    <x v="2"/>
    <b v="0"/>
    <n v="40"/>
    <b v="0"/>
    <s v="theater/plays"/>
    <x v="6"/>
    <s v="plays"/>
    <n v="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x v="1764"/>
    <x v="2"/>
    <b v="0"/>
    <n v="26"/>
    <b v="1"/>
    <s v="theater/plays"/>
    <x v="6"/>
    <s v="plays"/>
    <n v="1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x v="1765"/>
    <x v="2"/>
    <b v="1"/>
    <n v="39"/>
    <b v="0"/>
    <s v="photography/photobooks"/>
    <x v="2"/>
    <s v="photobooks"/>
    <n v="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x v="1766"/>
    <x v="2"/>
    <b v="0"/>
    <n v="56"/>
    <b v="1"/>
    <s v="music/rock"/>
    <x v="7"/>
    <s v="rock"/>
    <n v="15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x v="1767"/>
    <x v="3"/>
    <b v="0"/>
    <n v="62"/>
    <b v="1"/>
    <s v="technology/space exploration"/>
    <x v="0"/>
    <s v="space exploration"/>
    <n v="11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x v="1768"/>
    <x v="0"/>
    <b v="0"/>
    <n v="64"/>
    <b v="1"/>
    <s v="film &amp; video/shorts"/>
    <x v="5"/>
    <s v="shorts"/>
    <n v="1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x v="1769"/>
    <x v="4"/>
    <b v="0"/>
    <n v="44"/>
    <b v="1"/>
    <s v="music/indie rock"/>
    <x v="7"/>
    <s v="indie rock"/>
    <n v="11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x v="1770"/>
    <x v="5"/>
    <b v="0"/>
    <n v="57"/>
    <b v="1"/>
    <s v="theater/plays"/>
    <x v="6"/>
    <s v="plays"/>
    <n v="1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x v="1771"/>
    <x v="1"/>
    <b v="0"/>
    <n v="28"/>
    <b v="0"/>
    <s v="technology/wearables"/>
    <x v="0"/>
    <s v="wearables"/>
    <n v="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x v="1772"/>
    <x v="2"/>
    <b v="1"/>
    <n v="71"/>
    <b v="1"/>
    <s v="theater/plays"/>
    <x v="6"/>
    <s v="plays"/>
    <n v="1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x v="1773"/>
    <x v="4"/>
    <b v="0"/>
    <n v="32"/>
    <b v="1"/>
    <s v="film &amp; video/shorts"/>
    <x v="5"/>
    <s v="shorts"/>
    <n v="12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x v="1774"/>
    <x v="6"/>
    <b v="0"/>
    <n v="51"/>
    <b v="1"/>
    <s v="music/rock"/>
    <x v="7"/>
    <s v="rock"/>
    <n v="1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x v="1775"/>
    <x v="5"/>
    <b v="0"/>
    <n v="12"/>
    <b v="0"/>
    <s v="film &amp; video/drama"/>
    <x v="5"/>
    <s v="drama"/>
    <n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x v="1776"/>
    <x v="4"/>
    <b v="0"/>
    <n v="35"/>
    <b v="1"/>
    <s v="music/rock"/>
    <x v="7"/>
    <s v="rock"/>
    <n v="14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x v="1777"/>
    <x v="5"/>
    <b v="0"/>
    <n v="43"/>
    <b v="1"/>
    <s v="music/indie rock"/>
    <x v="7"/>
    <s v="indie rock"/>
    <n v="1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x v="1778"/>
    <x v="3"/>
    <b v="0"/>
    <n v="20"/>
    <b v="1"/>
    <s v="theater/plays"/>
    <x v="6"/>
    <s v="plays"/>
    <n v="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x v="1779"/>
    <x v="3"/>
    <b v="0"/>
    <n v="15"/>
    <b v="1"/>
    <s v="theater/plays"/>
    <x v="6"/>
    <s v="plays"/>
    <n v="12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x v="1780"/>
    <x v="2"/>
    <b v="0"/>
    <n v="20"/>
    <b v="1"/>
    <s v="theater/plays"/>
    <x v="6"/>
    <s v="plays"/>
    <n v="1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x v="1781"/>
    <x v="2"/>
    <b v="0"/>
    <n v="83"/>
    <b v="1"/>
    <s v="music/pop"/>
    <x v="7"/>
    <s v="pop"/>
    <n v="1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x v="1782"/>
    <x v="2"/>
    <b v="0"/>
    <n v="30"/>
    <b v="1"/>
    <s v="theater/plays"/>
    <x v="6"/>
    <s v="plays"/>
    <n v="110"/>
  </r>
  <r>
    <n v="185"/>
    <s v="BLANK Short Movie"/>
    <s v="Love has no boundaries!"/>
    <n v="40000"/>
    <n v="2200"/>
    <x v="2"/>
    <s v="NO"/>
    <s v="NOK"/>
    <n v="1471557139"/>
    <n v="1468965139"/>
    <d v="2016-08-18T21:52:19"/>
    <x v="1783"/>
    <x v="3"/>
    <b v="0"/>
    <n v="10"/>
    <b v="0"/>
    <s v="film &amp; video/drama"/>
    <x v="5"/>
    <s v="drama"/>
    <n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x v="1784"/>
    <x v="2"/>
    <b v="1"/>
    <n v="71"/>
    <b v="1"/>
    <s v="publishing/radio &amp; podcasts"/>
    <x v="1"/>
    <s v="radio &amp; podcasts"/>
    <n v="13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x v="1785"/>
    <x v="2"/>
    <b v="0"/>
    <n v="16"/>
    <b v="0"/>
    <s v="music/faith"/>
    <x v="7"/>
    <s v="faith"/>
    <n v="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x v="1786"/>
    <x v="6"/>
    <b v="0"/>
    <n v="47"/>
    <b v="1"/>
    <s v="film &amp; video/shorts"/>
    <x v="5"/>
    <s v="shorts"/>
    <n v="22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x v="1787"/>
    <x v="3"/>
    <b v="0"/>
    <n v="42"/>
    <b v="1"/>
    <s v="theater/plays"/>
    <x v="6"/>
    <s v="plays"/>
    <n v="1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x v="1788"/>
    <x v="5"/>
    <b v="0"/>
    <n v="50"/>
    <b v="1"/>
    <s v="music/electronic music"/>
    <x v="7"/>
    <s v="electronic music"/>
    <n v="1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x v="1789"/>
    <x v="5"/>
    <b v="0"/>
    <n v="11"/>
    <b v="1"/>
    <s v="theater/plays"/>
    <x v="6"/>
    <s v="plays"/>
    <n v="1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x v="1790"/>
    <x v="3"/>
    <b v="1"/>
    <n v="37"/>
    <b v="0"/>
    <s v="photography/photobooks"/>
    <x v="2"/>
    <s v="photobooks"/>
    <n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x v="1791"/>
    <x v="0"/>
    <b v="1"/>
    <n v="55"/>
    <b v="1"/>
    <s v="theater/plays"/>
    <x v="6"/>
    <s v="plays"/>
    <n v="1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x v="1792"/>
    <x v="3"/>
    <b v="0"/>
    <n v="61"/>
    <b v="1"/>
    <s v="music/electronic music"/>
    <x v="7"/>
    <s v="electronic music"/>
    <n v="1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x v="1793"/>
    <x v="1"/>
    <b v="0"/>
    <n v="34"/>
    <b v="1"/>
    <s v="photography/photobooks"/>
    <x v="2"/>
    <s v="photobooks"/>
    <n v="10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x v="1794"/>
    <x v="2"/>
    <b v="0"/>
    <n v="72"/>
    <b v="1"/>
    <s v="theater/plays"/>
    <x v="6"/>
    <s v="plays"/>
    <n v="1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x v="1795"/>
    <x v="5"/>
    <b v="0"/>
    <n v="47"/>
    <b v="1"/>
    <s v="theater/plays"/>
    <x v="6"/>
    <s v="plays"/>
    <n v="14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x v="1796"/>
    <x v="3"/>
    <b v="0"/>
    <n v="30"/>
    <b v="1"/>
    <s v="theater/plays"/>
    <x v="6"/>
    <s v="plays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x v="1797"/>
    <x v="5"/>
    <b v="0"/>
    <n v="38"/>
    <b v="1"/>
    <s v="film &amp; video/television"/>
    <x v="5"/>
    <s v="television"/>
    <n v="1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x v="1798"/>
    <x v="2"/>
    <b v="1"/>
    <n v="39"/>
    <b v="0"/>
    <s v="photography/photobooks"/>
    <x v="2"/>
    <s v="photobooks"/>
    <n v="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x v="1799"/>
    <x v="5"/>
    <b v="0"/>
    <n v="19"/>
    <b v="1"/>
    <s v="theater/plays"/>
    <x v="6"/>
    <s v="plays"/>
    <n v="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x v="1800"/>
    <x v="2"/>
    <b v="0"/>
    <n v="58"/>
    <b v="1"/>
    <s v="music/indie rock"/>
    <x v="7"/>
    <s v="indie rock"/>
    <n v="1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x v="1801"/>
    <x v="2"/>
    <b v="0"/>
    <n v="29"/>
    <b v="0"/>
    <s v="games/video games"/>
    <x v="3"/>
    <s v="video games"/>
    <n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x v="1802"/>
    <x v="5"/>
    <b v="0"/>
    <n v="24"/>
    <b v="1"/>
    <s v="theater/plays"/>
    <x v="6"/>
    <s v="plays"/>
    <n v="1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x v="1803"/>
    <x v="7"/>
    <b v="0"/>
    <n v="54"/>
    <b v="1"/>
    <s v="music/rock"/>
    <x v="7"/>
    <s v="rock"/>
    <n v="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x v="1804"/>
    <x v="4"/>
    <b v="0"/>
    <n v="35"/>
    <b v="1"/>
    <s v="music/classical music"/>
    <x v="7"/>
    <s v="classical music"/>
    <n v="1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x v="1805"/>
    <x v="4"/>
    <b v="0"/>
    <n v="46"/>
    <b v="1"/>
    <s v="music/rock"/>
    <x v="7"/>
    <s v="rock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x v="1806"/>
    <x v="5"/>
    <b v="0"/>
    <n v="20"/>
    <b v="1"/>
    <s v="theater/plays"/>
    <x v="6"/>
    <s v="plays"/>
    <n v="10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x v="1807"/>
    <x v="4"/>
    <b v="0"/>
    <n v="58"/>
    <b v="1"/>
    <s v="music/indie rock"/>
    <x v="7"/>
    <s v="indie rock"/>
    <n v="1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x v="1808"/>
    <x v="4"/>
    <b v="0"/>
    <n v="48"/>
    <b v="1"/>
    <s v="music/pop"/>
    <x v="7"/>
    <s v="pop"/>
    <n v="14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x v="1809"/>
    <x v="2"/>
    <b v="0"/>
    <n v="67"/>
    <b v="1"/>
    <s v="theater/plays"/>
    <x v="6"/>
    <s v="plays"/>
    <n v="1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x v="1810"/>
    <x v="3"/>
    <b v="0"/>
    <n v="17"/>
    <b v="1"/>
    <s v="technology/wearables"/>
    <x v="0"/>
    <s v="wearables"/>
    <n v="1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x v="1811"/>
    <x v="5"/>
    <b v="0"/>
    <n v="13"/>
    <b v="1"/>
    <s v="theater/plays"/>
    <x v="6"/>
    <s v="plays"/>
    <n v="14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x v="1812"/>
    <x v="3"/>
    <b v="0"/>
    <n v="13"/>
    <b v="1"/>
    <s v="theater/plays"/>
    <x v="6"/>
    <s v="plays"/>
    <n v="10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x v="1813"/>
    <x v="5"/>
    <b v="0"/>
    <n v="98"/>
    <b v="1"/>
    <s v="film &amp; video/television"/>
    <x v="5"/>
    <s v="television"/>
    <n v="1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x v="1814"/>
    <x v="0"/>
    <b v="0"/>
    <n v="44"/>
    <b v="1"/>
    <s v="music/indie rock"/>
    <x v="7"/>
    <s v="indie rock"/>
    <n v="10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x v="1815"/>
    <x v="5"/>
    <b v="0"/>
    <n v="13"/>
    <b v="0"/>
    <s v="film &amp; video/drama"/>
    <x v="5"/>
    <s v="drama"/>
    <n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x v="1816"/>
    <x v="6"/>
    <b v="0"/>
    <n v="39"/>
    <b v="1"/>
    <s v="music/indie rock"/>
    <x v="7"/>
    <s v="indie rock"/>
    <n v="1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x v="1817"/>
    <x v="5"/>
    <b v="1"/>
    <n v="43"/>
    <b v="0"/>
    <s v="theater/plays"/>
    <x v="6"/>
    <s v="plays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x v="1818"/>
    <x v="1"/>
    <b v="0"/>
    <n v="41"/>
    <b v="1"/>
    <s v="theater/plays"/>
    <x v="6"/>
    <s v="plays"/>
    <n v="1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x v="1819"/>
    <x v="3"/>
    <b v="0"/>
    <n v="27"/>
    <b v="1"/>
    <s v="theater/plays"/>
    <x v="6"/>
    <s v="plays"/>
    <n v="1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x v="1820"/>
    <x v="2"/>
    <b v="0"/>
    <n v="16"/>
    <b v="0"/>
    <s v="photography/nature"/>
    <x v="2"/>
    <s v="nature"/>
    <n v="4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x v="1821"/>
    <x v="5"/>
    <b v="1"/>
    <n v="28"/>
    <b v="0"/>
    <s v="theater/plays"/>
    <x v="6"/>
    <s v="plays"/>
    <n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x v="1822"/>
    <x v="2"/>
    <b v="0"/>
    <n v="99"/>
    <b v="0"/>
    <s v="games/video games"/>
    <x v="3"/>
    <s v="video games"/>
    <n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x v="1823"/>
    <x v="0"/>
    <b v="1"/>
    <n v="22"/>
    <b v="1"/>
    <s v="music/rock"/>
    <x v="7"/>
    <s v="rock"/>
    <n v="21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x v="1824"/>
    <x v="5"/>
    <b v="0"/>
    <n v="35"/>
    <b v="1"/>
    <s v="theater/plays"/>
    <x v="6"/>
    <s v="plays"/>
    <n v="10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x v="1825"/>
    <x v="3"/>
    <b v="0"/>
    <n v="17"/>
    <b v="1"/>
    <s v="theater/plays"/>
    <x v="6"/>
    <s v="plays"/>
    <n v="1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x v="1826"/>
    <x v="5"/>
    <b v="0"/>
    <n v="5"/>
    <b v="0"/>
    <s v="theater/spaces"/>
    <x v="6"/>
    <s v="spaces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x v="1827"/>
    <x v="2"/>
    <b v="1"/>
    <n v="74"/>
    <b v="1"/>
    <s v="theater/plays"/>
    <x v="6"/>
    <s v="plays"/>
    <n v="1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x v="1828"/>
    <x v="5"/>
    <b v="0"/>
    <n v="34"/>
    <b v="1"/>
    <s v="theater/plays"/>
    <x v="6"/>
    <s v="plays"/>
    <n v="1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x v="1829"/>
    <x v="0"/>
    <b v="0"/>
    <n v="50"/>
    <b v="1"/>
    <s v="music/rock"/>
    <x v="7"/>
    <s v="rock"/>
    <n v="1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x v="1830"/>
    <x v="7"/>
    <b v="0"/>
    <n v="14"/>
    <b v="1"/>
    <s v="music/classical music"/>
    <x v="7"/>
    <s v="classical music"/>
    <n v="1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x v="1831"/>
    <x v="2"/>
    <b v="1"/>
    <n v="23"/>
    <b v="0"/>
    <s v="technology/space exploration"/>
    <x v="0"/>
    <s v="space exploration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x v="1832"/>
    <x v="2"/>
    <b v="0"/>
    <n v="41"/>
    <b v="1"/>
    <s v="theater/plays"/>
    <x v="6"/>
    <s v="plays"/>
    <n v="1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x v="1833"/>
    <x v="2"/>
    <b v="0"/>
    <n v="39"/>
    <b v="1"/>
    <s v="theater/plays"/>
    <x v="6"/>
    <s v="plays"/>
    <n v="3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x v="1834"/>
    <x v="4"/>
    <b v="1"/>
    <n v="75"/>
    <b v="1"/>
    <s v="music/indie rock"/>
    <x v="7"/>
    <s v="indie rock"/>
    <n v="1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x v="1835"/>
    <x v="5"/>
    <b v="0"/>
    <n v="38"/>
    <b v="1"/>
    <s v="theater/plays"/>
    <x v="6"/>
    <s v="plays"/>
    <n v="1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x v="1836"/>
    <x v="3"/>
    <b v="0"/>
    <n v="33"/>
    <b v="1"/>
    <s v="theater/plays"/>
    <x v="6"/>
    <s v="plays"/>
    <n v="10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x v="1837"/>
    <x v="5"/>
    <b v="0"/>
    <n v="53"/>
    <b v="1"/>
    <s v="theater/plays"/>
    <x v="6"/>
    <s v="plays"/>
    <n v="1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x v="1838"/>
    <x v="5"/>
    <b v="0"/>
    <n v="35"/>
    <b v="1"/>
    <s v="theater/plays"/>
    <x v="6"/>
    <s v="plays"/>
    <n v="11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x v="1839"/>
    <x v="2"/>
    <b v="0"/>
    <n v="33"/>
    <b v="0"/>
    <s v="publishing/children's books"/>
    <x v="1"/>
    <s v="children's books"/>
    <n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x v="1840"/>
    <x v="0"/>
    <b v="0"/>
    <n v="24"/>
    <b v="1"/>
    <s v="film &amp; video/shorts"/>
    <x v="5"/>
    <s v="shorts"/>
    <n v="17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x v="1841"/>
    <x v="0"/>
    <b v="1"/>
    <n v="45"/>
    <b v="1"/>
    <s v="music/rock"/>
    <x v="7"/>
    <s v="rock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x v="1842"/>
    <x v="5"/>
    <b v="0"/>
    <n v="39"/>
    <b v="1"/>
    <s v="theater/plays"/>
    <x v="6"/>
    <s v="plays"/>
    <n v="1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x v="1843"/>
    <x v="0"/>
    <b v="0"/>
    <n v="49"/>
    <b v="1"/>
    <s v="publishing/nonfiction"/>
    <x v="1"/>
    <s v="nonfiction"/>
    <n v="10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x v="1844"/>
    <x v="5"/>
    <b v="0"/>
    <n v="38"/>
    <b v="1"/>
    <s v="theater/plays"/>
    <x v="6"/>
    <s v="plays"/>
    <n v="10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x v="1845"/>
    <x v="2"/>
    <b v="0"/>
    <n v="25"/>
    <b v="0"/>
    <s v="food/food trucks"/>
    <x v="4"/>
    <s v="food trucks"/>
    <n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x v="1846"/>
    <x v="5"/>
    <b v="0"/>
    <n v="37"/>
    <b v="0"/>
    <s v="film &amp; video/science fiction"/>
    <x v="5"/>
    <s v="science fiction"/>
    <n v="2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x v="1847"/>
    <x v="5"/>
    <b v="0"/>
    <n v="39"/>
    <b v="0"/>
    <s v="theater/musical"/>
    <x v="6"/>
    <s v="musical"/>
    <n v="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x v="1848"/>
    <x v="2"/>
    <b v="0"/>
    <n v="48"/>
    <b v="1"/>
    <s v="film &amp; video/documentary"/>
    <x v="5"/>
    <s v="documentary"/>
    <n v="20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x v="1849"/>
    <x v="6"/>
    <b v="0"/>
    <n v="41"/>
    <b v="1"/>
    <s v="music/indie rock"/>
    <x v="7"/>
    <s v="indie rock"/>
    <n v="10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x v="1850"/>
    <x v="5"/>
    <b v="0"/>
    <n v="46"/>
    <b v="1"/>
    <s v="theater/plays"/>
    <x v="6"/>
    <s v="plays"/>
    <n v="1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x v="1851"/>
    <x v="5"/>
    <b v="0"/>
    <n v="30"/>
    <b v="1"/>
    <s v="theater/plays"/>
    <x v="6"/>
    <s v="plays"/>
    <n v="1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x v="1852"/>
    <x v="5"/>
    <b v="0"/>
    <n v="36"/>
    <b v="1"/>
    <s v="theater/plays"/>
    <x v="6"/>
    <s v="plays"/>
    <n v="1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x v="1853"/>
    <x v="3"/>
    <b v="0"/>
    <n v="46"/>
    <b v="0"/>
    <s v="theater/musical"/>
    <x v="6"/>
    <s v="musical"/>
    <n v="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x v="1854"/>
    <x v="4"/>
    <b v="0"/>
    <n v="23"/>
    <b v="1"/>
    <s v="music/rock"/>
    <x v="7"/>
    <s v="rock"/>
    <n v="1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x v="1855"/>
    <x v="5"/>
    <b v="0"/>
    <n v="29"/>
    <b v="1"/>
    <s v="theater/plays"/>
    <x v="6"/>
    <s v="plays"/>
    <n v="1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x v="1856"/>
    <x v="5"/>
    <b v="0"/>
    <n v="51"/>
    <b v="1"/>
    <s v="theater/plays"/>
    <x v="6"/>
    <s v="plays"/>
    <n v="1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x v="1857"/>
    <x v="3"/>
    <b v="0"/>
    <n v="45"/>
    <b v="1"/>
    <s v="music/rock"/>
    <x v="7"/>
    <s v="rock"/>
    <n v="2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x v="1858"/>
    <x v="1"/>
    <b v="1"/>
    <n v="52"/>
    <b v="0"/>
    <s v="technology/space exploration"/>
    <x v="0"/>
    <s v="space exploration"/>
    <n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x v="1859"/>
    <x v="4"/>
    <b v="0"/>
    <n v="38"/>
    <b v="1"/>
    <s v="music/indie rock"/>
    <x v="7"/>
    <s v="indie rock"/>
    <n v="13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x v="1860"/>
    <x v="1"/>
    <b v="0"/>
    <n v="59"/>
    <b v="1"/>
    <s v="theater/plays"/>
    <x v="6"/>
    <s v="plays"/>
    <n v="10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x v="1861"/>
    <x v="3"/>
    <b v="0"/>
    <n v="20"/>
    <b v="1"/>
    <s v="theater/plays"/>
    <x v="6"/>
    <s v="plays"/>
    <n v="1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x v="1862"/>
    <x v="3"/>
    <b v="0"/>
    <n v="28"/>
    <b v="1"/>
    <s v="theater/plays"/>
    <x v="6"/>
    <s v="plays"/>
    <n v="1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x v="1863"/>
    <x v="5"/>
    <b v="0"/>
    <n v="31"/>
    <b v="1"/>
    <s v="theater/plays"/>
    <x v="6"/>
    <s v="plays"/>
    <n v="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x v="1864"/>
    <x v="3"/>
    <b v="1"/>
    <n v="39"/>
    <b v="1"/>
    <s v="theater/plays"/>
    <x v="6"/>
    <s v="plays"/>
    <n v="10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x v="1865"/>
    <x v="5"/>
    <b v="0"/>
    <n v="17"/>
    <b v="1"/>
    <s v="theater/plays"/>
    <x v="6"/>
    <s v="plays"/>
    <n v="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x v="1866"/>
    <x v="2"/>
    <b v="0"/>
    <n v="23"/>
    <b v="1"/>
    <s v="theater/plays"/>
    <x v="6"/>
    <s v="plays"/>
    <n v="10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x v="1867"/>
    <x v="4"/>
    <b v="0"/>
    <n v="34"/>
    <b v="1"/>
    <s v="music/rock"/>
    <x v="7"/>
    <s v="rock"/>
    <n v="20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x v="1868"/>
    <x v="2"/>
    <b v="0"/>
    <n v="40"/>
    <b v="1"/>
    <s v="music/rock"/>
    <x v="7"/>
    <s v="rock"/>
    <n v="1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x v="1869"/>
    <x v="3"/>
    <b v="0"/>
    <n v="27"/>
    <b v="1"/>
    <s v="theater/musical"/>
    <x v="6"/>
    <s v="musical"/>
    <n v="1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x v="1870"/>
    <x v="5"/>
    <b v="0"/>
    <n v="63"/>
    <b v="1"/>
    <s v="theater/plays"/>
    <x v="6"/>
    <s v="plays"/>
    <n v="10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x v="1871"/>
    <x v="6"/>
    <b v="0"/>
    <n v="22"/>
    <b v="1"/>
    <s v="film &amp; video/documentary"/>
    <x v="5"/>
    <s v="documentary"/>
    <n v="10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x v="1872"/>
    <x v="3"/>
    <b v="0"/>
    <n v="26"/>
    <b v="0"/>
    <s v="theater/plays"/>
    <x v="6"/>
    <s v="plays"/>
    <n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x v="1873"/>
    <x v="3"/>
    <b v="0"/>
    <n v="19"/>
    <b v="1"/>
    <s v="theater/plays"/>
    <x v="6"/>
    <s v="plays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x v="1874"/>
    <x v="3"/>
    <b v="0"/>
    <n v="11"/>
    <b v="0"/>
    <s v="technology/wearables"/>
    <x v="0"/>
    <s v="wearables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x v="1875"/>
    <x v="2"/>
    <b v="0"/>
    <n v="16"/>
    <b v="1"/>
    <s v="film &amp; video/television"/>
    <x v="5"/>
    <s v="television"/>
    <n v="10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x v="1876"/>
    <x v="5"/>
    <b v="0"/>
    <n v="28"/>
    <b v="1"/>
    <s v="theater/plays"/>
    <x v="6"/>
    <s v="plays"/>
    <n v="10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x v="1877"/>
    <x v="2"/>
    <b v="1"/>
    <n v="52"/>
    <b v="1"/>
    <s v="music/rock"/>
    <x v="7"/>
    <s v="rock"/>
    <n v="10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x v="1878"/>
    <x v="2"/>
    <b v="0"/>
    <n v="38"/>
    <b v="1"/>
    <s v="music/rock"/>
    <x v="7"/>
    <s v="rock"/>
    <n v="1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x v="1879"/>
    <x v="2"/>
    <b v="0"/>
    <n v="38"/>
    <b v="1"/>
    <s v="theater/plays"/>
    <x v="6"/>
    <s v="plays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x v="1880"/>
    <x v="5"/>
    <b v="0"/>
    <n v="32"/>
    <b v="1"/>
    <s v="theater/plays"/>
    <x v="6"/>
    <s v="plays"/>
    <n v="1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x v="1881"/>
    <x v="3"/>
    <b v="0"/>
    <n v="31"/>
    <b v="1"/>
    <s v="theater/plays"/>
    <x v="6"/>
    <s v="plays"/>
    <n v="1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x v="1882"/>
    <x v="5"/>
    <b v="0"/>
    <n v="3"/>
    <b v="0"/>
    <s v="publishing/translations"/>
    <x v="1"/>
    <s v="translations"/>
    <n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x v="1883"/>
    <x v="2"/>
    <b v="0"/>
    <n v="38"/>
    <b v="1"/>
    <s v="music/rock"/>
    <x v="7"/>
    <s v="rock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x v="1884"/>
    <x v="2"/>
    <b v="0"/>
    <n v="21"/>
    <b v="1"/>
    <s v="theater/plays"/>
    <x v="6"/>
    <s v="plays"/>
    <n v="10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x v="1885"/>
    <x v="3"/>
    <b v="0"/>
    <n v="39"/>
    <b v="1"/>
    <s v="theater/plays"/>
    <x v="6"/>
    <s v="plays"/>
    <n v="10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x v="1886"/>
    <x v="5"/>
    <b v="0"/>
    <n v="56"/>
    <b v="1"/>
    <s v="theater/plays"/>
    <x v="6"/>
    <s v="plays"/>
    <n v="1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x v="1887"/>
    <x v="6"/>
    <b v="0"/>
    <n v="20"/>
    <b v="1"/>
    <s v="music/pop"/>
    <x v="7"/>
    <s v="pop"/>
    <n v="10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x v="1888"/>
    <x v="4"/>
    <b v="0"/>
    <n v="22"/>
    <b v="1"/>
    <s v="music/indie rock"/>
    <x v="7"/>
    <s v="indie rock"/>
    <n v="10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x v="1889"/>
    <x v="5"/>
    <b v="0"/>
    <n v="21"/>
    <b v="1"/>
    <s v="theater/plays"/>
    <x v="6"/>
    <s v="plays"/>
    <n v="10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x v="1890"/>
    <x v="3"/>
    <b v="0"/>
    <n v="36"/>
    <b v="1"/>
    <s v="theater/plays"/>
    <x v="6"/>
    <s v="plays"/>
    <n v="1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x v="1891"/>
    <x v="3"/>
    <b v="0"/>
    <n v="33"/>
    <b v="1"/>
    <s v="theater/plays"/>
    <x v="6"/>
    <s v="plays"/>
    <n v="10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x v="1892"/>
    <x v="3"/>
    <b v="0"/>
    <n v="77"/>
    <b v="1"/>
    <s v="music/pop"/>
    <x v="7"/>
    <s v="pop"/>
    <n v="10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x v="1893"/>
    <x v="6"/>
    <b v="0"/>
    <n v="32"/>
    <b v="1"/>
    <s v="music/rock"/>
    <x v="7"/>
    <s v="rock"/>
    <n v="10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x v="1894"/>
    <x v="5"/>
    <b v="0"/>
    <n v="33"/>
    <b v="1"/>
    <s v="theater/plays"/>
    <x v="6"/>
    <s v="plays"/>
    <n v="1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x v="1895"/>
    <x v="2"/>
    <b v="0"/>
    <n v="38"/>
    <b v="1"/>
    <s v="music/indie rock"/>
    <x v="7"/>
    <s v="indie rock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x v="1896"/>
    <x v="2"/>
    <b v="0"/>
    <n v="44"/>
    <b v="1"/>
    <s v="publishing/nonfiction"/>
    <x v="1"/>
    <s v="nonfiction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x v="1897"/>
    <x v="1"/>
    <b v="0"/>
    <n v="4"/>
    <b v="0"/>
    <s v="food/food trucks"/>
    <x v="4"/>
    <s v="food trucks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x v="1898"/>
    <x v="5"/>
    <b v="0"/>
    <n v="30"/>
    <b v="1"/>
    <s v="theater/plays"/>
    <x v="6"/>
    <s v="plays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x v="1899"/>
    <x v="5"/>
    <b v="0"/>
    <n v="14"/>
    <b v="1"/>
    <s v="theater/musical"/>
    <x v="6"/>
    <s v="musical"/>
    <n v="1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x v="1900"/>
    <x v="5"/>
    <b v="0"/>
    <n v="25"/>
    <b v="1"/>
    <s v="film &amp; video/television"/>
    <x v="5"/>
    <s v="television"/>
    <n v="1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x v="1901"/>
    <x v="3"/>
    <b v="0"/>
    <n v="17"/>
    <b v="1"/>
    <s v="theater/plays"/>
    <x v="6"/>
    <s v="plays"/>
    <n v="1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x v="1902"/>
    <x v="4"/>
    <b v="1"/>
    <n v="52"/>
    <b v="1"/>
    <s v="theater/plays"/>
    <x v="6"/>
    <s v="plays"/>
    <n v="1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x v="1903"/>
    <x v="3"/>
    <b v="0"/>
    <n v="24"/>
    <b v="0"/>
    <s v="music/indie rock"/>
    <x v="7"/>
    <s v="indie rock"/>
    <n v="4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x v="1904"/>
    <x v="5"/>
    <b v="1"/>
    <n v="35"/>
    <b v="1"/>
    <s v="theater/plays"/>
    <x v="6"/>
    <s v="plays"/>
    <n v="1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x v="1905"/>
    <x v="4"/>
    <b v="0"/>
    <n v="30"/>
    <b v="1"/>
    <s v="music/rock"/>
    <x v="7"/>
    <s v="rock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x v="1906"/>
    <x v="2"/>
    <b v="0"/>
    <n v="19"/>
    <b v="1"/>
    <s v="film &amp; video/television"/>
    <x v="5"/>
    <s v="television"/>
    <n v="1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x v="1907"/>
    <x v="2"/>
    <b v="0"/>
    <n v="15"/>
    <b v="1"/>
    <s v="film &amp; video/television"/>
    <x v="5"/>
    <s v="television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x v="1908"/>
    <x v="2"/>
    <b v="0"/>
    <n v="23"/>
    <b v="1"/>
    <s v="music/rock"/>
    <x v="7"/>
    <s v="rock"/>
    <n v="13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x v="1909"/>
    <x v="0"/>
    <b v="0"/>
    <n v="7"/>
    <b v="1"/>
    <s v="music/electronic music"/>
    <x v="7"/>
    <s v="electronic music"/>
    <n v="1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x v="1910"/>
    <x v="4"/>
    <b v="0"/>
    <n v="47"/>
    <b v="1"/>
    <s v="music/indie rock"/>
    <x v="7"/>
    <s v="indie rock"/>
    <n v="1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x v="1911"/>
    <x v="5"/>
    <b v="0"/>
    <n v="8"/>
    <b v="1"/>
    <s v="music/indie rock"/>
    <x v="7"/>
    <s v="indie rock"/>
    <n v="1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x v="1912"/>
    <x v="2"/>
    <b v="0"/>
    <n v="55"/>
    <b v="1"/>
    <s v="theater/musical"/>
    <x v="6"/>
    <s v="musical"/>
    <n v="1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x v="1913"/>
    <x v="2"/>
    <b v="0"/>
    <n v="15"/>
    <b v="1"/>
    <s v="theater/plays"/>
    <x v="6"/>
    <s v="plays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x v="1914"/>
    <x v="5"/>
    <b v="0"/>
    <n v="17"/>
    <b v="1"/>
    <s v="theater/plays"/>
    <x v="6"/>
    <s v="plays"/>
    <n v="1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x v="1915"/>
    <x v="2"/>
    <b v="0"/>
    <n v="21"/>
    <b v="1"/>
    <s v="theater/plays"/>
    <x v="6"/>
    <s v="plays"/>
    <n v="1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x v="1916"/>
    <x v="5"/>
    <b v="0"/>
    <n v="31"/>
    <b v="1"/>
    <s v="theater/plays"/>
    <x v="6"/>
    <s v="plays"/>
    <n v="1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x v="1917"/>
    <x v="3"/>
    <b v="0"/>
    <n v="29"/>
    <b v="1"/>
    <s v="theater/plays"/>
    <x v="6"/>
    <s v="plays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x v="1918"/>
    <x v="5"/>
    <b v="0"/>
    <n v="20"/>
    <b v="1"/>
    <s v="theater/musical"/>
    <x v="6"/>
    <s v="musical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x v="1919"/>
    <x v="0"/>
    <b v="0"/>
    <n v="73"/>
    <b v="1"/>
    <s v="music/electronic music"/>
    <x v="7"/>
    <s v="electronic music"/>
    <n v="13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x v="1920"/>
    <x v="5"/>
    <b v="1"/>
    <n v="33"/>
    <b v="0"/>
    <s v="photography/photobooks"/>
    <x v="2"/>
    <s v="photobooks"/>
    <n v="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x v="1921"/>
    <x v="4"/>
    <b v="0"/>
    <n v="24"/>
    <b v="0"/>
    <s v="music/jazz"/>
    <x v="7"/>
    <s v="jazz"/>
    <n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x v="1922"/>
    <x v="3"/>
    <b v="0"/>
    <n v="74"/>
    <b v="1"/>
    <s v="technology/space exploration"/>
    <x v="0"/>
    <s v="space exploration"/>
    <n v="1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x v="1923"/>
    <x v="5"/>
    <b v="0"/>
    <n v="17"/>
    <b v="0"/>
    <s v="music/faith"/>
    <x v="7"/>
    <s v="faith"/>
    <n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x v="1924"/>
    <x v="3"/>
    <b v="0"/>
    <n v="30"/>
    <b v="1"/>
    <s v="theater/plays"/>
    <x v="6"/>
    <s v="plays"/>
    <n v="11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x v="1925"/>
    <x v="2"/>
    <b v="1"/>
    <n v="51"/>
    <b v="1"/>
    <s v="theater/plays"/>
    <x v="6"/>
    <s v="plays"/>
    <n v="13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x v="1926"/>
    <x v="0"/>
    <b v="0"/>
    <n v="32"/>
    <b v="1"/>
    <s v="music/rock"/>
    <x v="7"/>
    <s v="rock"/>
    <n v="10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x v="1927"/>
    <x v="2"/>
    <b v="0"/>
    <n v="19"/>
    <b v="1"/>
    <s v="film &amp; video/television"/>
    <x v="5"/>
    <s v="television"/>
    <n v="15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x v="1928"/>
    <x v="2"/>
    <b v="0"/>
    <n v="40"/>
    <b v="0"/>
    <s v="music/world music"/>
    <x v="7"/>
    <s v="world music"/>
    <n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x v="1929"/>
    <x v="4"/>
    <b v="0"/>
    <n v="49"/>
    <b v="1"/>
    <s v="music/pop"/>
    <x v="7"/>
    <s v="pop"/>
    <n v="11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x v="1930"/>
    <x v="5"/>
    <b v="0"/>
    <n v="37"/>
    <b v="1"/>
    <s v="theater/spaces"/>
    <x v="6"/>
    <s v="spaces"/>
    <n v="12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x v="1931"/>
    <x v="2"/>
    <b v="0"/>
    <n v="56"/>
    <b v="1"/>
    <s v="theater/plays"/>
    <x v="6"/>
    <s v="plays"/>
    <n v="1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x v="1932"/>
    <x v="4"/>
    <b v="0"/>
    <n v="42"/>
    <b v="1"/>
    <s v="music/indie rock"/>
    <x v="7"/>
    <s v="indie rock"/>
    <n v="1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20:59:00"/>
    <x v="1933"/>
    <x v="8"/>
    <b v="0"/>
    <n v="26"/>
    <b v="0"/>
    <s v="film &amp; video/animation"/>
    <x v="5"/>
    <s v="animation"/>
    <n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x v="1934"/>
    <x v="3"/>
    <b v="0"/>
    <n v="5"/>
    <b v="0"/>
    <s v="theater/plays"/>
    <x v="6"/>
    <s v="plays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x v="1935"/>
    <x v="2"/>
    <b v="1"/>
    <n v="29"/>
    <b v="0"/>
    <s v="technology/makerspaces"/>
    <x v="0"/>
    <s v="makerspaces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x v="1936"/>
    <x v="5"/>
    <b v="0"/>
    <n v="23"/>
    <b v="0"/>
    <s v="technology/wearables"/>
    <x v="0"/>
    <s v="wearables"/>
    <n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x v="1937"/>
    <x v="5"/>
    <b v="1"/>
    <n v="53"/>
    <b v="1"/>
    <s v="technology/space exploration"/>
    <x v="0"/>
    <s v="space exploration"/>
    <n v="18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x v="1938"/>
    <x v="4"/>
    <b v="1"/>
    <n v="50"/>
    <b v="1"/>
    <s v="music/indie rock"/>
    <x v="7"/>
    <s v="indie rock"/>
    <n v="1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x v="1939"/>
    <x v="4"/>
    <b v="1"/>
    <n v="81"/>
    <b v="1"/>
    <s v="publishing/radio &amp; podcasts"/>
    <x v="1"/>
    <s v="radio &amp; podcasts"/>
    <n v="1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x v="1940"/>
    <x v="5"/>
    <b v="1"/>
    <n v="19"/>
    <b v="0"/>
    <s v="photography/photobooks"/>
    <x v="2"/>
    <s v="photobooks"/>
    <n v="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x v="1941"/>
    <x v="5"/>
    <b v="0"/>
    <n v="11"/>
    <b v="0"/>
    <s v="film &amp; video/animation"/>
    <x v="5"/>
    <s v="animation"/>
    <n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x v="1942"/>
    <x v="1"/>
    <b v="0"/>
    <n v="52"/>
    <b v="1"/>
    <s v="theater/plays"/>
    <x v="6"/>
    <s v="plays"/>
    <n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x v="1943"/>
    <x v="3"/>
    <b v="0"/>
    <n v="50"/>
    <b v="1"/>
    <s v="technology/space exploration"/>
    <x v="0"/>
    <s v="space exploration"/>
    <n v="18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x v="1944"/>
    <x v="5"/>
    <b v="0"/>
    <n v="93"/>
    <b v="1"/>
    <s v="theater/plays"/>
    <x v="6"/>
    <s v="plays"/>
    <n v="18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x v="1945"/>
    <x v="5"/>
    <b v="0"/>
    <n v="52"/>
    <b v="1"/>
    <s v="theater/plays"/>
    <x v="6"/>
    <s v="plays"/>
    <n v="11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x v="1946"/>
    <x v="3"/>
    <b v="0"/>
    <n v="6"/>
    <b v="0"/>
    <s v="film &amp; video/science fiction"/>
    <x v="5"/>
    <s v="science fiction"/>
    <n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x v="1947"/>
    <x v="5"/>
    <b v="0"/>
    <n v="41"/>
    <b v="1"/>
    <s v="theater/spaces"/>
    <x v="6"/>
    <s v="spaces"/>
    <n v="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x v="1948"/>
    <x v="1"/>
    <b v="0"/>
    <n v="12"/>
    <b v="0"/>
    <s v="technology/wearables"/>
    <x v="0"/>
    <s v="wearables"/>
    <n v="1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x v="1949"/>
    <x v="5"/>
    <b v="0"/>
    <n v="31"/>
    <b v="0"/>
    <s v="theater/plays"/>
    <x v="6"/>
    <s v="plays"/>
    <n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x v="1950"/>
    <x v="0"/>
    <b v="0"/>
    <n v="14"/>
    <b v="1"/>
    <s v="music/rock"/>
    <x v="7"/>
    <s v="rock"/>
    <n v="10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x v="1951"/>
    <x v="3"/>
    <b v="0"/>
    <n v="23"/>
    <b v="1"/>
    <s v="theater/plays"/>
    <x v="6"/>
    <s v="plays"/>
    <n v="18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x v="1952"/>
    <x v="2"/>
    <b v="0"/>
    <n v="45"/>
    <b v="1"/>
    <s v="theater/plays"/>
    <x v="6"/>
    <s v="plays"/>
    <n v="1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x v="1953"/>
    <x v="4"/>
    <b v="0"/>
    <n v="30"/>
    <b v="1"/>
    <s v="music/rock"/>
    <x v="7"/>
    <s v="rock"/>
    <n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x v="1954"/>
    <x v="6"/>
    <b v="1"/>
    <n v="41"/>
    <b v="1"/>
    <s v="technology/hardware"/>
    <x v="0"/>
    <s v="hardware"/>
    <n v="1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x v="1955"/>
    <x v="5"/>
    <b v="0"/>
    <n v="27"/>
    <b v="1"/>
    <s v="theater/plays"/>
    <x v="6"/>
    <s v="plays"/>
    <n v="14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x v="1956"/>
    <x v="2"/>
    <b v="0"/>
    <n v="25"/>
    <b v="1"/>
    <s v="theater/plays"/>
    <x v="6"/>
    <s v="plays"/>
    <n v="12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x v="1957"/>
    <x v="4"/>
    <b v="0"/>
    <n v="21"/>
    <b v="0"/>
    <s v="film &amp; video/animation"/>
    <x v="5"/>
    <s v="animation"/>
    <n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x v="1958"/>
    <x v="5"/>
    <b v="1"/>
    <n v="30"/>
    <b v="1"/>
    <s v="theater/plays"/>
    <x v="6"/>
    <s v="plays"/>
    <n v="1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x v="1959"/>
    <x v="2"/>
    <b v="0"/>
    <n v="13"/>
    <b v="0"/>
    <s v="theater/spaces"/>
    <x v="6"/>
    <s v="spaces"/>
    <n v="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x v="1960"/>
    <x v="5"/>
    <b v="0"/>
    <n v="26"/>
    <b v="1"/>
    <s v="theater/plays"/>
    <x v="6"/>
    <s v="plays"/>
    <n v="12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x v="1961"/>
    <x v="1"/>
    <b v="0"/>
    <n v="19"/>
    <b v="0"/>
    <s v="food/food trucks"/>
    <x v="4"/>
    <s v="food trucks"/>
    <n v="1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x v="1962"/>
    <x v="2"/>
    <b v="0"/>
    <n v="98"/>
    <b v="0"/>
    <s v="games/video games"/>
    <x v="3"/>
    <s v="video games"/>
    <n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x v="1963"/>
    <x v="2"/>
    <b v="0"/>
    <n v="13"/>
    <b v="1"/>
    <s v="theater/plays"/>
    <x v="6"/>
    <s v="plays"/>
    <n v="121"/>
  </r>
  <r>
    <n v="1473"/>
    <s v="ONE LOVES ONLY FORM"/>
    <s v="Public Radio Project"/>
    <n v="1500"/>
    <n v="1807.74"/>
    <x v="0"/>
    <s v="US"/>
    <s v="USD"/>
    <n v="1330644639"/>
    <n v="1328052639"/>
    <d v="2012-03-01T23:30:39"/>
    <x v="1964"/>
    <x v="4"/>
    <b v="1"/>
    <n v="47"/>
    <b v="1"/>
    <s v="publishing/radio &amp; podcasts"/>
    <x v="1"/>
    <s v="radio &amp; podcasts"/>
    <n v="1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x v="1965"/>
    <x v="5"/>
    <b v="1"/>
    <n v="12"/>
    <b v="1"/>
    <s v="theater/plays"/>
    <x v="6"/>
    <s v="plays"/>
    <n v="1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x v="1966"/>
    <x v="2"/>
    <b v="0"/>
    <n v="22"/>
    <b v="0"/>
    <s v="games/video games"/>
    <x v="3"/>
    <s v="video games"/>
    <n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x v="1967"/>
    <x v="4"/>
    <b v="0"/>
    <n v="19"/>
    <b v="1"/>
    <s v="music/rock"/>
    <x v="7"/>
    <s v="rock"/>
    <n v="1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x v="1968"/>
    <x v="5"/>
    <b v="0"/>
    <n v="6"/>
    <b v="0"/>
    <s v="theater/musical"/>
    <x v="6"/>
    <s v="musical"/>
    <n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x v="1969"/>
    <x v="2"/>
    <b v="0"/>
    <n v="31"/>
    <b v="1"/>
    <s v="theater/plays"/>
    <x v="6"/>
    <s v="plays"/>
    <n v="1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x v="1970"/>
    <x v="2"/>
    <b v="0"/>
    <n v="37"/>
    <b v="1"/>
    <s v="theater/plays"/>
    <x v="6"/>
    <s v="plays"/>
    <n v="11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x v="1971"/>
    <x v="5"/>
    <b v="0"/>
    <n v="20"/>
    <b v="0"/>
    <s v="theater/plays"/>
    <x v="6"/>
    <s v="plays"/>
    <n v="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x v="1972"/>
    <x v="2"/>
    <b v="0"/>
    <n v="15"/>
    <b v="0"/>
    <s v="film &amp; video/science fiction"/>
    <x v="5"/>
    <s v="science fiction"/>
    <n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x v="1973"/>
    <x v="2"/>
    <b v="1"/>
    <n v="41"/>
    <b v="1"/>
    <s v="music/rock"/>
    <x v="7"/>
    <s v="rock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x v="1974"/>
    <x v="5"/>
    <b v="0"/>
    <n v="13"/>
    <b v="0"/>
    <s v="theater/plays"/>
    <x v="6"/>
    <s v="plays"/>
    <n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x v="1975"/>
    <x v="3"/>
    <b v="0"/>
    <n v="30"/>
    <b v="0"/>
    <s v="technology/wearables"/>
    <x v="0"/>
    <s v="wearables"/>
    <n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x v="1976"/>
    <x v="2"/>
    <b v="0"/>
    <n v="49"/>
    <b v="1"/>
    <s v="music/pop"/>
    <x v="7"/>
    <s v="pop"/>
    <n v="11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x v="1977"/>
    <x v="0"/>
    <b v="1"/>
    <n v="50"/>
    <b v="1"/>
    <s v="technology/space exploration"/>
    <x v="0"/>
    <s v="space exploration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x v="1978"/>
    <x v="6"/>
    <b v="0"/>
    <n v="4"/>
    <b v="1"/>
    <s v="music/rock"/>
    <x v="7"/>
    <s v="rock"/>
    <n v="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x v="1979"/>
    <x v="5"/>
    <b v="0"/>
    <n v="35"/>
    <b v="1"/>
    <s v="music/indie rock"/>
    <x v="7"/>
    <s v="indie rock"/>
    <n v="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x v="1980"/>
    <x v="1"/>
    <b v="0"/>
    <n v="7"/>
    <b v="0"/>
    <s v="music/faith"/>
    <x v="7"/>
    <s v="faith"/>
    <n v="4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x v="1981"/>
    <x v="5"/>
    <b v="0"/>
    <n v="33"/>
    <b v="0"/>
    <s v="food/restaurants"/>
    <x v="4"/>
    <s v="restaurants"/>
    <n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x v="1982"/>
    <x v="3"/>
    <b v="0"/>
    <n v="26"/>
    <b v="1"/>
    <s v="theater/plays"/>
    <x v="6"/>
    <s v="plays"/>
    <n v="1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9T01:00:00"/>
    <x v="1983"/>
    <x v="3"/>
    <b v="0"/>
    <n v="31"/>
    <b v="0"/>
    <s v="theater/musical"/>
    <x v="6"/>
    <s v="musical"/>
    <n v="3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x v="1984"/>
    <x v="3"/>
    <b v="0"/>
    <n v="27"/>
    <b v="0"/>
    <s v="theater/spaces"/>
    <x v="6"/>
    <s v="spaces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x v="1985"/>
    <x v="2"/>
    <b v="0"/>
    <n v="24"/>
    <b v="1"/>
    <s v="music/electronic music"/>
    <x v="7"/>
    <s v="electronic music"/>
    <n v="29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x v="1986"/>
    <x v="4"/>
    <b v="0"/>
    <n v="49"/>
    <b v="0"/>
    <s v="publishing/children's books"/>
    <x v="1"/>
    <s v="children's books"/>
    <n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x v="1987"/>
    <x v="3"/>
    <b v="0"/>
    <n v="26"/>
    <b v="1"/>
    <s v="music/rock"/>
    <x v="7"/>
    <s v="rock"/>
    <n v="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x v="1988"/>
    <x v="3"/>
    <b v="0"/>
    <n v="15"/>
    <b v="0"/>
    <s v="technology/wearables"/>
    <x v="0"/>
    <s v="wearables"/>
    <n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x v="1989"/>
    <x v="2"/>
    <b v="0"/>
    <n v="38"/>
    <b v="0"/>
    <s v="theater/plays"/>
    <x v="6"/>
    <s v="plays"/>
    <n v="2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x v="1990"/>
    <x v="1"/>
    <b v="0"/>
    <n v="8"/>
    <b v="0"/>
    <s v="theater/spaces"/>
    <x v="6"/>
    <s v="spaces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x v="1991"/>
    <x v="5"/>
    <b v="0"/>
    <n v="76"/>
    <b v="1"/>
    <s v="music/metal"/>
    <x v="7"/>
    <s v="metal"/>
    <n v="14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x v="1992"/>
    <x v="7"/>
    <b v="0"/>
    <n v="34"/>
    <b v="1"/>
    <s v="film &amp; video/shorts"/>
    <x v="5"/>
    <s v="shorts"/>
    <n v="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x v="1993"/>
    <x v="3"/>
    <b v="0"/>
    <n v="42"/>
    <b v="0"/>
    <s v="theater/spaces"/>
    <x v="6"/>
    <s v="spaces"/>
    <n v="1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x v="1994"/>
    <x v="5"/>
    <b v="0"/>
    <n v="23"/>
    <b v="1"/>
    <s v="theater/plays"/>
    <x v="6"/>
    <s v="plays"/>
    <n v="1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x v="1995"/>
    <x v="5"/>
    <b v="0"/>
    <n v="8"/>
    <b v="0"/>
    <s v="photography/photobooks"/>
    <x v="2"/>
    <s v="photobooks"/>
    <n v="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14:32:00"/>
    <x v="1996"/>
    <x v="5"/>
    <b v="0"/>
    <n v="28"/>
    <b v="1"/>
    <s v="technology/makerspaces"/>
    <x v="0"/>
    <s v="makerspaces"/>
    <n v="17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x v="1997"/>
    <x v="5"/>
    <b v="0"/>
    <n v="41"/>
    <b v="0"/>
    <s v="technology/wearables"/>
    <x v="0"/>
    <s v="wearables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x v="1998"/>
    <x v="2"/>
    <b v="0"/>
    <n v="45"/>
    <b v="1"/>
    <s v="theater/plays"/>
    <x v="6"/>
    <s v="plays"/>
    <n v="1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x v="1999"/>
    <x v="0"/>
    <b v="0"/>
    <n v="26"/>
    <b v="1"/>
    <s v="film &amp; video/shorts"/>
    <x v="5"/>
    <s v="shorts"/>
    <n v="13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x v="2000"/>
    <x v="2"/>
    <b v="0"/>
    <n v="20"/>
    <b v="0"/>
    <s v="food/food trucks"/>
    <x v="4"/>
    <s v="food trucks"/>
    <n v="2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x v="2001"/>
    <x v="5"/>
    <b v="1"/>
    <n v="18"/>
    <b v="0"/>
    <s v="photography/photobooks"/>
    <x v="2"/>
    <s v="photobooks"/>
    <n v="4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x v="2002"/>
    <x v="5"/>
    <b v="1"/>
    <n v="9"/>
    <b v="0"/>
    <s v="theater/plays"/>
    <x v="6"/>
    <s v="plays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x v="2003"/>
    <x v="6"/>
    <b v="0"/>
    <n v="38"/>
    <b v="0"/>
    <s v="music/world music"/>
    <x v="7"/>
    <s v="world music"/>
    <n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x v="2004"/>
    <x v="3"/>
    <b v="0"/>
    <n v="42"/>
    <b v="1"/>
    <s v="theater/plays"/>
    <x v="6"/>
    <s v="plays"/>
    <n v="1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x v="2005"/>
    <x v="2"/>
    <b v="0"/>
    <n v="48"/>
    <b v="1"/>
    <s v="technology/wearables"/>
    <x v="0"/>
    <s v="wearables"/>
    <n v="11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x v="2006"/>
    <x v="5"/>
    <b v="0"/>
    <n v="58"/>
    <b v="1"/>
    <s v="theater/plays"/>
    <x v="6"/>
    <s v="plays"/>
    <n v="21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x v="2007"/>
    <x v="3"/>
    <b v="0"/>
    <n v="49"/>
    <b v="1"/>
    <s v="theater/plays"/>
    <x v="6"/>
    <s v="plays"/>
    <n v="109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x v="2008"/>
    <x v="3"/>
    <b v="0"/>
    <n v="32"/>
    <b v="0"/>
    <s v="technology/wearables"/>
    <x v="0"/>
    <s v="wearables"/>
    <n v="1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x v="2009"/>
    <x v="2"/>
    <b v="1"/>
    <n v="43"/>
    <b v="1"/>
    <s v="photography/photobooks"/>
    <x v="2"/>
    <s v="photobooks"/>
    <n v="1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x v="2010"/>
    <x v="1"/>
    <b v="0"/>
    <n v="37"/>
    <b v="1"/>
    <s v="theater/plays"/>
    <x v="6"/>
    <s v="plays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x v="2011"/>
    <x v="3"/>
    <b v="0"/>
    <n v="35"/>
    <b v="1"/>
    <s v="theater/plays"/>
    <x v="6"/>
    <s v="plays"/>
    <n v="1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x v="2012"/>
    <x v="5"/>
    <b v="0"/>
    <n v="28"/>
    <b v="1"/>
    <s v="film &amp; video/television"/>
    <x v="5"/>
    <s v="television"/>
    <n v="16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x v="2013"/>
    <x v="6"/>
    <b v="0"/>
    <n v="38"/>
    <b v="1"/>
    <s v="music/indie rock"/>
    <x v="7"/>
    <s v="indie rock"/>
    <n v="1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x v="2014"/>
    <x v="5"/>
    <b v="1"/>
    <n v="20"/>
    <b v="1"/>
    <s v="theater/plays"/>
    <x v="6"/>
    <s v="plays"/>
    <n v="1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x v="2015"/>
    <x v="3"/>
    <b v="0"/>
    <n v="18"/>
    <b v="1"/>
    <s v="technology/makerspaces"/>
    <x v="0"/>
    <s v="makerspaces"/>
    <n v="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x v="2016"/>
    <x v="3"/>
    <b v="0"/>
    <n v="30"/>
    <b v="1"/>
    <s v="theater/plays"/>
    <x v="6"/>
    <s v="plays"/>
    <n v="1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x v="2017"/>
    <x v="0"/>
    <b v="0"/>
    <n v="52"/>
    <b v="0"/>
    <s v="publishing/fiction"/>
    <x v="1"/>
    <s v="fiction"/>
    <n v="4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x v="2018"/>
    <x v="0"/>
    <b v="0"/>
    <n v="52"/>
    <b v="1"/>
    <s v="music/indie rock"/>
    <x v="7"/>
    <s v="indie rock"/>
    <n v="1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x v="2019"/>
    <x v="5"/>
    <b v="0"/>
    <n v="36"/>
    <b v="0"/>
    <s v="publishing/children's books"/>
    <x v="1"/>
    <s v="children's books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x v="2020"/>
    <x v="2"/>
    <b v="0"/>
    <n v="41"/>
    <b v="1"/>
    <s v="film &amp; video/shorts"/>
    <x v="5"/>
    <s v="shorts"/>
    <n v="12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x v="2021"/>
    <x v="2"/>
    <b v="0"/>
    <n v="33"/>
    <b v="1"/>
    <s v="theater/plays"/>
    <x v="6"/>
    <s v="plays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x v="2022"/>
    <x v="5"/>
    <b v="0"/>
    <n v="18"/>
    <b v="1"/>
    <s v="theater/plays"/>
    <x v="6"/>
    <s v="plays"/>
    <n v="1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x v="2023"/>
    <x v="3"/>
    <b v="0"/>
    <n v="69"/>
    <b v="1"/>
    <s v="theater/plays"/>
    <x v="6"/>
    <s v="plays"/>
    <n v="1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x v="2024"/>
    <x v="5"/>
    <b v="1"/>
    <n v="15"/>
    <b v="0"/>
    <s v="photography/photobooks"/>
    <x v="2"/>
    <s v="photobooks"/>
    <n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x v="2025"/>
    <x v="5"/>
    <b v="0"/>
    <n v="39"/>
    <b v="1"/>
    <s v="theater/plays"/>
    <x v="6"/>
    <s v="plays"/>
    <n v="10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x v="2026"/>
    <x v="3"/>
    <b v="0"/>
    <n v="56"/>
    <b v="0"/>
    <s v="games/video games"/>
    <x v="3"/>
    <s v="video games"/>
    <n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x v="2027"/>
    <x v="5"/>
    <b v="0"/>
    <n v="20"/>
    <b v="1"/>
    <s v="theater/plays"/>
    <x v="6"/>
    <s v="plays"/>
    <n v="1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x v="2028"/>
    <x v="5"/>
    <b v="0"/>
    <n v="17"/>
    <b v="1"/>
    <s v="theater/plays"/>
    <x v="6"/>
    <s v="plays"/>
    <n v="16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x v="2029"/>
    <x v="5"/>
    <b v="0"/>
    <n v="31"/>
    <b v="1"/>
    <s v="theater/plays"/>
    <x v="6"/>
    <s v="plays"/>
    <n v="16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x v="2030"/>
    <x v="3"/>
    <b v="0"/>
    <n v="18"/>
    <b v="1"/>
    <s v="theater/plays"/>
    <x v="6"/>
    <s v="plays"/>
    <n v="1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x v="2031"/>
    <x v="5"/>
    <b v="0"/>
    <n v="64"/>
    <b v="1"/>
    <s v="theater/plays"/>
    <x v="6"/>
    <s v="plays"/>
    <n v="10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x v="2032"/>
    <x v="5"/>
    <b v="0"/>
    <n v="21"/>
    <b v="1"/>
    <s v="music/rock"/>
    <x v="7"/>
    <s v="rock"/>
    <n v="16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x v="2033"/>
    <x v="0"/>
    <b v="0"/>
    <n v="37"/>
    <b v="1"/>
    <s v="music/classical music"/>
    <x v="7"/>
    <s v="classical music"/>
    <n v="10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x v="2034"/>
    <x v="0"/>
    <b v="0"/>
    <n v="25"/>
    <b v="1"/>
    <s v="music/rock"/>
    <x v="7"/>
    <s v="rock"/>
    <n v="1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x v="2035"/>
    <x v="3"/>
    <b v="0"/>
    <n v="28"/>
    <b v="1"/>
    <s v="theater/plays"/>
    <x v="6"/>
    <s v="plays"/>
    <n v="16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x v="2036"/>
    <x v="3"/>
    <b v="0"/>
    <n v="8"/>
    <b v="0"/>
    <s v="theater/spaces"/>
    <x v="6"/>
    <s v="spaces"/>
    <n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x v="2037"/>
    <x v="1"/>
    <b v="0"/>
    <n v="20"/>
    <b v="1"/>
    <s v="theater/spaces"/>
    <x v="6"/>
    <s v="spaces"/>
    <n v="11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x v="2038"/>
    <x v="2"/>
    <b v="0"/>
    <n v="41"/>
    <b v="1"/>
    <s v="publishing/nonfiction"/>
    <x v="1"/>
    <s v="nonfiction"/>
    <n v="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x v="2039"/>
    <x v="5"/>
    <b v="0"/>
    <n v="69"/>
    <b v="1"/>
    <s v="theater/plays"/>
    <x v="6"/>
    <s v="plays"/>
    <n v="10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x v="2040"/>
    <x v="2"/>
    <b v="0"/>
    <n v="39"/>
    <b v="1"/>
    <s v="film &amp; video/shorts"/>
    <x v="5"/>
    <s v="shorts"/>
    <n v="10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x v="2041"/>
    <x v="2"/>
    <b v="0"/>
    <n v="44"/>
    <b v="1"/>
    <s v="theater/plays"/>
    <x v="6"/>
    <s v="plays"/>
    <n v="1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x v="2042"/>
    <x v="3"/>
    <b v="0"/>
    <n v="12"/>
    <b v="0"/>
    <s v="photography/places"/>
    <x v="2"/>
    <s v="places"/>
    <n v="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x v="2043"/>
    <x v="5"/>
    <b v="0"/>
    <n v="32"/>
    <b v="0"/>
    <s v="theater/plays"/>
    <x v="6"/>
    <s v="plays"/>
    <n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x v="2044"/>
    <x v="0"/>
    <b v="0"/>
    <n v="27"/>
    <b v="1"/>
    <s v="music/rock"/>
    <x v="7"/>
    <s v="rock"/>
    <n v="10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x v="2045"/>
    <x v="4"/>
    <b v="0"/>
    <n v="27"/>
    <b v="1"/>
    <s v="music/rock"/>
    <x v="7"/>
    <s v="rock"/>
    <n v="10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x v="2046"/>
    <x v="4"/>
    <b v="0"/>
    <n v="28"/>
    <b v="0"/>
    <s v="music/jazz"/>
    <x v="7"/>
    <s v="jazz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x v="2047"/>
    <x v="2"/>
    <b v="0"/>
    <n v="7"/>
    <b v="0"/>
    <s v="publishing/translations"/>
    <x v="1"/>
    <s v="translations"/>
    <n v="1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x v="2048"/>
    <x v="3"/>
    <b v="0"/>
    <n v="44"/>
    <b v="1"/>
    <s v="theater/plays"/>
    <x v="6"/>
    <s v="plays"/>
    <n v="315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x v="2049"/>
    <x v="2"/>
    <b v="0"/>
    <n v="18"/>
    <b v="0"/>
    <s v="film &amp; video/drama"/>
    <x v="5"/>
    <s v="drama"/>
    <n v="2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x v="2050"/>
    <x v="5"/>
    <b v="0"/>
    <n v="7"/>
    <b v="0"/>
    <s v="technology/web"/>
    <x v="0"/>
    <s v="web"/>
    <n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x v="2051"/>
    <x v="4"/>
    <b v="0"/>
    <n v="26"/>
    <b v="1"/>
    <s v="film &amp; video/shorts"/>
    <x v="5"/>
    <s v="shorts"/>
    <n v="3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x v="2052"/>
    <x v="1"/>
    <b v="0"/>
    <n v="46"/>
    <b v="0"/>
    <s v="theater/spaces"/>
    <x v="6"/>
    <s v="spaces"/>
    <n v="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x v="2053"/>
    <x v="5"/>
    <b v="0"/>
    <n v="29"/>
    <b v="1"/>
    <s v="theater/plays"/>
    <x v="6"/>
    <s v="plays"/>
    <n v="1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x v="2054"/>
    <x v="1"/>
    <b v="0"/>
    <n v="18"/>
    <b v="1"/>
    <s v="theater/plays"/>
    <x v="6"/>
    <s v="plays"/>
    <n v="13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x v="2055"/>
    <x v="2"/>
    <b v="0"/>
    <n v="28"/>
    <b v="1"/>
    <s v="theater/plays"/>
    <x v="6"/>
    <s v="plays"/>
    <n v="1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x v="2056"/>
    <x v="3"/>
    <b v="0"/>
    <n v="64"/>
    <b v="1"/>
    <s v="publishing/nonfiction"/>
    <x v="1"/>
    <s v="nonfiction"/>
    <n v="1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x v="2057"/>
    <x v="8"/>
    <b v="0"/>
    <n v="29"/>
    <b v="1"/>
    <s v="music/rock"/>
    <x v="7"/>
    <s v="rock"/>
    <n v="1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x v="2058"/>
    <x v="7"/>
    <b v="1"/>
    <n v="17"/>
    <b v="1"/>
    <s v="technology/hardware"/>
    <x v="0"/>
    <s v="hardware"/>
    <n v="31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x v="2059"/>
    <x v="5"/>
    <b v="0"/>
    <n v="45"/>
    <b v="1"/>
    <s v="theater/plays"/>
    <x v="6"/>
    <s v="plays"/>
    <n v="10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x v="2060"/>
    <x v="0"/>
    <b v="0"/>
    <n v="20"/>
    <b v="1"/>
    <s v="music/rock"/>
    <x v="7"/>
    <s v="rock"/>
    <n v="10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x v="2061"/>
    <x v="1"/>
    <b v="0"/>
    <n v="61"/>
    <b v="0"/>
    <s v="food/small batch"/>
    <x v="4"/>
    <s v="small batch"/>
    <n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x v="2062"/>
    <x v="6"/>
    <b v="0"/>
    <n v="25"/>
    <b v="1"/>
    <s v="music/indie rock"/>
    <x v="7"/>
    <s v="indie rock"/>
    <n v="10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x v="2063"/>
    <x v="2"/>
    <b v="0"/>
    <n v="23"/>
    <b v="1"/>
    <s v="publishing/nonfiction"/>
    <x v="1"/>
    <s v="nonfiction"/>
    <n v="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x v="2064"/>
    <x v="3"/>
    <b v="0"/>
    <n v="2"/>
    <b v="0"/>
    <s v="theater/spaces"/>
    <x v="6"/>
    <s v="spaces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x v="2065"/>
    <x v="3"/>
    <b v="0"/>
    <n v="24"/>
    <b v="1"/>
    <s v="theater/musical"/>
    <x v="6"/>
    <s v="musical"/>
    <n v="1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x v="2066"/>
    <x v="5"/>
    <b v="0"/>
    <n v="14"/>
    <b v="0"/>
    <s v="technology/wearables"/>
    <x v="0"/>
    <s v="wearables"/>
    <n v="1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x v="2067"/>
    <x v="5"/>
    <b v="0"/>
    <n v="32"/>
    <b v="1"/>
    <s v="games/tabletop games"/>
    <x v="3"/>
    <s v="tabletop games"/>
    <n v="1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x v="2068"/>
    <x v="4"/>
    <b v="0"/>
    <n v="23"/>
    <b v="1"/>
    <s v="music/indie rock"/>
    <x v="7"/>
    <s v="indie rock"/>
    <n v="1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x v="2069"/>
    <x v="2"/>
    <b v="0"/>
    <n v="22"/>
    <b v="1"/>
    <s v="theater/plays"/>
    <x v="6"/>
    <s v="plays"/>
    <n v="10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x v="2070"/>
    <x v="4"/>
    <b v="0"/>
    <n v="22"/>
    <b v="1"/>
    <s v="film &amp; video/documentary"/>
    <x v="5"/>
    <s v="documentary"/>
    <n v="256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x v="2071"/>
    <x v="2"/>
    <b v="0"/>
    <n v="26"/>
    <b v="1"/>
    <s v="theater/musical"/>
    <x v="6"/>
    <s v="musical"/>
    <n v="10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x v="2072"/>
    <x v="3"/>
    <b v="0"/>
    <n v="14"/>
    <b v="1"/>
    <s v="theater/plays"/>
    <x v="6"/>
    <s v="plays"/>
    <n v="15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x v="2073"/>
    <x v="5"/>
    <b v="1"/>
    <n v="24"/>
    <b v="0"/>
    <s v="photography/photobooks"/>
    <x v="2"/>
    <s v="photobooks"/>
    <n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x v="2074"/>
    <x v="2"/>
    <b v="0"/>
    <n v="37"/>
    <b v="1"/>
    <s v="theater/plays"/>
    <x v="6"/>
    <s v="plays"/>
    <n v="1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x v="2075"/>
    <x v="2"/>
    <b v="0"/>
    <n v="18"/>
    <b v="0"/>
    <s v="technology/wearables"/>
    <x v="0"/>
    <s v="wearables"/>
    <n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x v="2076"/>
    <x v="2"/>
    <b v="0"/>
    <n v="25"/>
    <b v="1"/>
    <s v="theater/plays"/>
    <x v="6"/>
    <s v="plays"/>
    <n v="10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x v="2077"/>
    <x v="3"/>
    <b v="0"/>
    <n v="14"/>
    <b v="0"/>
    <s v="publishing/translations"/>
    <x v="1"/>
    <s v="translations"/>
    <n v="2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x v="2078"/>
    <x v="3"/>
    <b v="0"/>
    <n v="10"/>
    <b v="1"/>
    <s v="theater/plays"/>
    <x v="6"/>
    <s v="plays"/>
    <n v="1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x v="2079"/>
    <x v="6"/>
    <b v="0"/>
    <n v="20"/>
    <b v="1"/>
    <s v="music/rock"/>
    <x v="7"/>
    <s v="rock"/>
    <n v="1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x v="2080"/>
    <x v="3"/>
    <b v="0"/>
    <n v="27"/>
    <b v="1"/>
    <s v="theater/plays"/>
    <x v="6"/>
    <s v="plays"/>
    <n v="10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x v="2081"/>
    <x v="2"/>
    <b v="0"/>
    <n v="30"/>
    <b v="0"/>
    <s v="music/jazz"/>
    <x v="7"/>
    <s v="jazz"/>
    <n v="3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x v="2082"/>
    <x v="2"/>
    <b v="0"/>
    <n v="19"/>
    <b v="1"/>
    <s v="theater/plays"/>
    <x v="6"/>
    <s v="plays"/>
    <n v="10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x v="2083"/>
    <x v="4"/>
    <b v="0"/>
    <n v="39"/>
    <b v="1"/>
    <s v="music/indie rock"/>
    <x v="7"/>
    <s v="indie rock"/>
    <n v="1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x v="2084"/>
    <x v="4"/>
    <b v="1"/>
    <n v="7"/>
    <b v="1"/>
    <s v="film &amp; video/documentary"/>
    <x v="5"/>
    <s v="documentary"/>
    <n v="10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x v="2085"/>
    <x v="2"/>
    <b v="0"/>
    <n v="36"/>
    <b v="1"/>
    <s v="film &amp; video/television"/>
    <x v="5"/>
    <s v="television"/>
    <n v="1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x v="2086"/>
    <x v="1"/>
    <b v="0"/>
    <n v="31"/>
    <b v="1"/>
    <s v="music/rock"/>
    <x v="7"/>
    <s v="rock"/>
    <n v="1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x v="2087"/>
    <x v="5"/>
    <b v="0"/>
    <n v="42"/>
    <b v="1"/>
    <s v="theater/plays"/>
    <x v="6"/>
    <s v="plays"/>
    <n v="10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x v="2088"/>
    <x v="2"/>
    <b v="0"/>
    <n v="20"/>
    <b v="1"/>
    <s v="theater/plays"/>
    <x v="6"/>
    <s v="plays"/>
    <n v="10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x v="2089"/>
    <x v="6"/>
    <b v="0"/>
    <n v="21"/>
    <b v="1"/>
    <s v="film &amp; video/shorts"/>
    <x v="5"/>
    <s v="shorts"/>
    <n v="126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x v="2090"/>
    <x v="5"/>
    <b v="0"/>
    <n v="50"/>
    <b v="0"/>
    <s v="theater/spaces"/>
    <x v="6"/>
    <s v="spaces"/>
    <n v="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x v="2091"/>
    <x v="5"/>
    <b v="0"/>
    <n v="39"/>
    <b v="1"/>
    <s v="theater/plays"/>
    <x v="6"/>
    <s v="plays"/>
    <n v="1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x v="2092"/>
    <x v="0"/>
    <b v="0"/>
    <n v="34"/>
    <b v="1"/>
    <s v="music/rock"/>
    <x v="7"/>
    <s v="rock"/>
    <n v="12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x v="2093"/>
    <x v="6"/>
    <b v="0"/>
    <n v="32"/>
    <b v="1"/>
    <s v="music/rock"/>
    <x v="7"/>
    <s v="rock"/>
    <n v="1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x v="2094"/>
    <x v="0"/>
    <b v="0"/>
    <n v="14"/>
    <b v="1"/>
    <s v="music/rock"/>
    <x v="7"/>
    <s v="rock"/>
    <n v="1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x v="2095"/>
    <x v="4"/>
    <b v="0"/>
    <n v="38"/>
    <b v="1"/>
    <s v="music/indie rock"/>
    <x v="7"/>
    <s v="indie rock"/>
    <n v="1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x v="2096"/>
    <x v="3"/>
    <b v="0"/>
    <n v="37"/>
    <b v="1"/>
    <s v="theater/plays"/>
    <x v="6"/>
    <s v="plays"/>
    <n v="1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x v="2097"/>
    <x v="3"/>
    <b v="0"/>
    <n v="47"/>
    <b v="1"/>
    <s v="music/metal"/>
    <x v="7"/>
    <s v="metal"/>
    <n v="1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21:10:47"/>
    <x v="2098"/>
    <x v="3"/>
    <b v="0"/>
    <n v="29"/>
    <b v="1"/>
    <s v="theater/spaces"/>
    <x v="6"/>
    <s v="spaces"/>
    <n v="1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x v="2099"/>
    <x v="1"/>
    <b v="0"/>
    <n v="30"/>
    <b v="1"/>
    <s v="theater/plays"/>
    <x v="6"/>
    <s v="plays"/>
    <n v="12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x v="2100"/>
    <x v="2"/>
    <b v="0"/>
    <n v="29"/>
    <b v="1"/>
    <s v="theater/plays"/>
    <x v="6"/>
    <s v="plays"/>
    <n v="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x v="2101"/>
    <x v="2"/>
    <b v="0"/>
    <n v="29"/>
    <b v="1"/>
    <s v="theater/plays"/>
    <x v="6"/>
    <s v="plays"/>
    <n v="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x v="2102"/>
    <x v="2"/>
    <b v="0"/>
    <n v="45"/>
    <b v="1"/>
    <s v="theater/plays"/>
    <x v="6"/>
    <s v="plays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x v="2103"/>
    <x v="3"/>
    <b v="0"/>
    <n v="27"/>
    <b v="1"/>
    <s v="theater/musical"/>
    <x v="6"/>
    <s v="musical"/>
    <n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x v="2104"/>
    <x v="2"/>
    <b v="0"/>
    <n v="10"/>
    <b v="0"/>
    <s v="theater/musical"/>
    <x v="6"/>
    <s v="musical"/>
    <n v="1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x v="2105"/>
    <x v="0"/>
    <b v="0"/>
    <n v="83"/>
    <b v="0"/>
    <s v="games/video games"/>
    <x v="3"/>
    <s v="video games"/>
    <n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x v="2106"/>
    <x v="2"/>
    <b v="0"/>
    <n v="31"/>
    <b v="0"/>
    <s v="technology/wearables"/>
    <x v="0"/>
    <s v="wearables"/>
    <n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x v="2107"/>
    <x v="4"/>
    <b v="0"/>
    <n v="28"/>
    <b v="1"/>
    <s v="film &amp; video/shorts"/>
    <x v="5"/>
    <s v="shorts"/>
    <n v="1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8:26:21"/>
    <x v="2108"/>
    <x v="5"/>
    <b v="0"/>
    <n v="24"/>
    <b v="0"/>
    <s v="technology/wearables"/>
    <x v="0"/>
    <s v="wearables"/>
    <n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x v="2109"/>
    <x v="3"/>
    <b v="0"/>
    <n v="42"/>
    <b v="1"/>
    <s v="technology/space exploration"/>
    <x v="0"/>
    <s v="space exploration"/>
    <n v="137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x v="2110"/>
    <x v="5"/>
    <b v="0"/>
    <n v="19"/>
    <b v="0"/>
    <s v="film &amp; video/drama"/>
    <x v="5"/>
    <s v="drama"/>
    <n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x v="2111"/>
    <x v="6"/>
    <b v="0"/>
    <n v="24"/>
    <b v="0"/>
    <s v="music/world music"/>
    <x v="7"/>
    <s v="world music"/>
    <n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x v="2112"/>
    <x v="3"/>
    <b v="0"/>
    <n v="31"/>
    <b v="0"/>
    <s v="theater/plays"/>
    <x v="6"/>
    <s v="plays"/>
    <n v="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x v="2113"/>
    <x v="5"/>
    <b v="0"/>
    <n v="5"/>
    <b v="0"/>
    <s v="technology/web"/>
    <x v="0"/>
    <s v="web"/>
    <n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x v="2114"/>
    <x v="3"/>
    <b v="0"/>
    <n v="38"/>
    <b v="1"/>
    <s v="theater/musical"/>
    <x v="6"/>
    <s v="musical"/>
    <n v="14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x v="2115"/>
    <x v="7"/>
    <b v="1"/>
    <n v="36"/>
    <b v="1"/>
    <s v="film &amp; video/documentary"/>
    <x v="5"/>
    <s v="documentary"/>
    <n v="14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x v="2116"/>
    <x v="1"/>
    <b v="0"/>
    <n v="16"/>
    <b v="0"/>
    <s v="games/mobile games"/>
    <x v="3"/>
    <s v="mobile games"/>
    <n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x v="2117"/>
    <x v="3"/>
    <b v="0"/>
    <n v="21"/>
    <b v="1"/>
    <s v="music/indie rock"/>
    <x v="7"/>
    <s v="indie rock"/>
    <n v="14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x v="2118"/>
    <x v="1"/>
    <b v="0"/>
    <n v="13"/>
    <b v="0"/>
    <s v="games/mobile games"/>
    <x v="3"/>
    <s v="mobile games"/>
    <n v="1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x v="2119"/>
    <x v="2"/>
    <b v="1"/>
    <n v="45"/>
    <b v="1"/>
    <s v="theater/plays"/>
    <x v="6"/>
    <s v="plays"/>
    <n v="12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x v="2120"/>
    <x v="5"/>
    <b v="0"/>
    <n v="33"/>
    <b v="1"/>
    <s v="music/rock"/>
    <x v="7"/>
    <s v="rock"/>
    <n v="1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x v="2121"/>
    <x v="3"/>
    <b v="0"/>
    <n v="52"/>
    <b v="1"/>
    <s v="technology/space exploration"/>
    <x v="0"/>
    <s v="space exploration"/>
    <n v="95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x v="2122"/>
    <x v="2"/>
    <b v="0"/>
    <n v="20"/>
    <b v="0"/>
    <s v="games/video games"/>
    <x v="3"/>
    <s v="video games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x v="2123"/>
    <x v="2"/>
    <b v="0"/>
    <n v="21"/>
    <b v="1"/>
    <s v="film &amp; video/documentary"/>
    <x v="5"/>
    <s v="documentary"/>
    <n v="1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x v="2124"/>
    <x v="3"/>
    <b v="0"/>
    <n v="16"/>
    <b v="0"/>
    <s v="photography/people"/>
    <x v="2"/>
    <s v="people"/>
    <n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x v="2125"/>
    <x v="3"/>
    <b v="1"/>
    <n v="24"/>
    <b v="0"/>
    <s v="photography/photobooks"/>
    <x v="2"/>
    <s v="photobooks"/>
    <n v="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x v="2126"/>
    <x v="2"/>
    <b v="0"/>
    <n v="22"/>
    <b v="0"/>
    <s v="technology/web"/>
    <x v="0"/>
    <s v="web"/>
    <n v="3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x v="2127"/>
    <x v="2"/>
    <b v="0"/>
    <n v="26"/>
    <b v="1"/>
    <s v="music/classical music"/>
    <x v="7"/>
    <s v="classical music"/>
    <n v="1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x v="2128"/>
    <x v="1"/>
    <b v="0"/>
    <n v="23"/>
    <b v="0"/>
    <s v="music/faith"/>
    <x v="7"/>
    <s v="faith"/>
    <n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23:28:26"/>
    <x v="2129"/>
    <x v="2"/>
    <b v="0"/>
    <n v="15"/>
    <b v="0"/>
    <s v="publishing/children's books"/>
    <x v="1"/>
    <s v="children's books"/>
    <n v="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x v="2130"/>
    <x v="3"/>
    <b v="0"/>
    <n v="24"/>
    <b v="0"/>
    <s v="technology/wearables"/>
    <x v="0"/>
    <s v="wearables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x v="2131"/>
    <x v="2"/>
    <b v="0"/>
    <n v="20"/>
    <b v="1"/>
    <s v="theater/plays"/>
    <x v="6"/>
    <s v="plays"/>
    <n v="11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x v="2132"/>
    <x v="1"/>
    <b v="0"/>
    <n v="41"/>
    <b v="0"/>
    <s v="technology/gadgets"/>
    <x v="0"/>
    <s v="gadgets"/>
    <n v="4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x v="2133"/>
    <x v="3"/>
    <b v="0"/>
    <n v="41"/>
    <b v="0"/>
    <s v="music/faith"/>
    <x v="7"/>
    <s v="faith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x v="2134"/>
    <x v="5"/>
    <b v="0"/>
    <n v="34"/>
    <b v="1"/>
    <s v="theater/plays"/>
    <x v="6"/>
    <s v="plays"/>
    <n v="1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x v="2135"/>
    <x v="4"/>
    <b v="0"/>
    <n v="38"/>
    <b v="1"/>
    <s v="music/rock"/>
    <x v="7"/>
    <s v="rock"/>
    <n v="10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x v="2136"/>
    <x v="3"/>
    <b v="0"/>
    <n v="12"/>
    <b v="1"/>
    <s v="music/rock"/>
    <x v="7"/>
    <s v="rock"/>
    <n v="18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x v="2137"/>
    <x v="5"/>
    <b v="0"/>
    <n v="12"/>
    <b v="0"/>
    <s v="technology/wearables"/>
    <x v="0"/>
    <s v="wearables"/>
    <n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x v="2138"/>
    <x v="5"/>
    <b v="0"/>
    <n v="13"/>
    <b v="0"/>
    <s v="film &amp; video/science fiction"/>
    <x v="5"/>
    <s v="science fiction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x v="2139"/>
    <x v="5"/>
    <b v="0"/>
    <n v="17"/>
    <b v="0"/>
    <s v="theater/plays"/>
    <x v="6"/>
    <s v="plays"/>
    <n v="1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x v="2140"/>
    <x v="5"/>
    <b v="0"/>
    <n v="17"/>
    <b v="1"/>
    <s v="theater/plays"/>
    <x v="6"/>
    <s v="plays"/>
    <n v="13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x v="2141"/>
    <x v="0"/>
    <b v="0"/>
    <n v="30"/>
    <b v="0"/>
    <s v="music/jazz"/>
    <x v="7"/>
    <s v="jazz"/>
    <n v="1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x v="2142"/>
    <x v="6"/>
    <b v="0"/>
    <n v="34"/>
    <b v="1"/>
    <s v="music/pop"/>
    <x v="7"/>
    <s v="pop"/>
    <n v="1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x v="2143"/>
    <x v="2"/>
    <b v="0"/>
    <n v="59"/>
    <b v="1"/>
    <s v="theater/spaces"/>
    <x v="6"/>
    <s v="spaces"/>
    <n v="4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x v="2144"/>
    <x v="0"/>
    <b v="0"/>
    <n v="17"/>
    <b v="1"/>
    <s v="music/rock"/>
    <x v="7"/>
    <s v="rock"/>
    <n v="11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x v="2145"/>
    <x v="2"/>
    <b v="0"/>
    <n v="49"/>
    <b v="1"/>
    <s v="film &amp; video/shorts"/>
    <x v="5"/>
    <s v="shorts"/>
    <n v="1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x v="2146"/>
    <x v="3"/>
    <b v="0"/>
    <n v="20"/>
    <b v="0"/>
    <s v="technology/web"/>
    <x v="0"/>
    <s v="web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x v="2147"/>
    <x v="3"/>
    <b v="0"/>
    <n v="27"/>
    <b v="1"/>
    <s v="music/electronic music"/>
    <x v="7"/>
    <s v="electronic music"/>
    <n v="10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x v="2148"/>
    <x v="3"/>
    <b v="0"/>
    <n v="20"/>
    <b v="1"/>
    <s v="theater/plays"/>
    <x v="6"/>
    <s v="plays"/>
    <n v="1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x v="2149"/>
    <x v="6"/>
    <b v="0"/>
    <n v="47"/>
    <b v="1"/>
    <s v="music/indie rock"/>
    <x v="7"/>
    <s v="indie rock"/>
    <n v="11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x v="2150"/>
    <x v="5"/>
    <b v="0"/>
    <n v="20"/>
    <b v="0"/>
    <s v="theater/plays"/>
    <x v="6"/>
    <s v="plays"/>
    <n v="2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x v="2151"/>
    <x v="5"/>
    <b v="0"/>
    <n v="18"/>
    <b v="1"/>
    <s v="music/classical music"/>
    <x v="7"/>
    <s v="classical music"/>
    <n v="10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x v="2152"/>
    <x v="6"/>
    <b v="0"/>
    <n v="38"/>
    <b v="1"/>
    <s v="music/indie rock"/>
    <x v="7"/>
    <s v="indie rock"/>
    <n v="13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x v="2153"/>
    <x v="5"/>
    <b v="0"/>
    <n v="21"/>
    <b v="1"/>
    <s v="theater/plays"/>
    <x v="6"/>
    <s v="plays"/>
    <n v="1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7:32:01"/>
    <x v="2154"/>
    <x v="3"/>
    <b v="0"/>
    <n v="35"/>
    <b v="1"/>
    <s v="film &amp; video/shorts"/>
    <x v="5"/>
    <s v="shorts"/>
    <n v="270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x v="2155"/>
    <x v="0"/>
    <b v="0"/>
    <n v="29"/>
    <b v="0"/>
    <s v="music/jazz"/>
    <x v="7"/>
    <s v="jazz"/>
    <n v="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x v="2156"/>
    <x v="4"/>
    <b v="0"/>
    <n v="26"/>
    <b v="1"/>
    <s v="music/indie rock"/>
    <x v="7"/>
    <s v="indie rock"/>
    <n v="13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x v="2157"/>
    <x v="6"/>
    <b v="0"/>
    <n v="17"/>
    <b v="1"/>
    <s v="music/indie rock"/>
    <x v="7"/>
    <s v="indie rock"/>
    <n v="13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x v="2158"/>
    <x v="5"/>
    <b v="0"/>
    <n v="16"/>
    <b v="0"/>
    <s v="food/food trucks"/>
    <x v="4"/>
    <s v="food trucks"/>
    <n v="4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x v="2159"/>
    <x v="2"/>
    <b v="0"/>
    <n v="47"/>
    <b v="1"/>
    <s v="music/metal"/>
    <x v="7"/>
    <s v="metal"/>
    <n v="12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x v="2160"/>
    <x v="0"/>
    <b v="0"/>
    <n v="42"/>
    <b v="1"/>
    <s v="publishing/nonfiction"/>
    <x v="1"/>
    <s v="nonfiction"/>
    <n v="1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x v="2161"/>
    <x v="3"/>
    <b v="0"/>
    <n v="6"/>
    <b v="0"/>
    <s v="theater/plays"/>
    <x v="6"/>
    <s v="plays"/>
    <n v="9"/>
  </r>
  <r>
    <n v="2659"/>
    <s v="test (Canceled)"/>
    <s v="test"/>
    <n v="49000"/>
    <n v="1333"/>
    <x v="1"/>
    <s v="US"/>
    <s v="USD"/>
    <n v="1429321210"/>
    <n v="1426729210"/>
    <d v="2015-04-18T01:40:10"/>
    <x v="2162"/>
    <x v="5"/>
    <b v="0"/>
    <n v="10"/>
    <b v="0"/>
    <s v="technology/space exploration"/>
    <x v="0"/>
    <s v="space exploration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x v="2163"/>
    <x v="3"/>
    <b v="0"/>
    <n v="44"/>
    <b v="0"/>
    <s v="technology/wearables"/>
    <x v="0"/>
    <s v="wearables"/>
    <n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x v="2164"/>
    <x v="5"/>
    <b v="0"/>
    <n v="30"/>
    <b v="1"/>
    <s v="theater/plays"/>
    <x v="6"/>
    <s v="plays"/>
    <n v="1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x v="2165"/>
    <x v="5"/>
    <b v="0"/>
    <n v="52"/>
    <b v="1"/>
    <s v="photography/photobooks"/>
    <x v="2"/>
    <s v="photobooks"/>
    <n v="1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x v="2166"/>
    <x v="5"/>
    <b v="0"/>
    <n v="31"/>
    <b v="1"/>
    <s v="theater/plays"/>
    <x v="6"/>
    <s v="plays"/>
    <n v="1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x v="2167"/>
    <x v="5"/>
    <b v="0"/>
    <n v="28"/>
    <b v="1"/>
    <s v="theater/musical"/>
    <x v="6"/>
    <s v="musical"/>
    <n v="1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x v="2168"/>
    <x v="3"/>
    <b v="0"/>
    <n v="11"/>
    <b v="1"/>
    <s v="theater/musical"/>
    <x v="6"/>
    <s v="musical"/>
    <n v="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x v="2169"/>
    <x v="3"/>
    <b v="0"/>
    <n v="20"/>
    <b v="0"/>
    <s v="theater/spaces"/>
    <x v="6"/>
    <s v="spaces"/>
    <n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x v="2170"/>
    <x v="4"/>
    <b v="0"/>
    <n v="34"/>
    <b v="1"/>
    <s v="music/pop"/>
    <x v="7"/>
    <s v="pop"/>
    <n v="12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x v="2171"/>
    <x v="5"/>
    <b v="0"/>
    <n v="28"/>
    <b v="1"/>
    <s v="theater/plays"/>
    <x v="6"/>
    <s v="plays"/>
    <n v="10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x v="2172"/>
    <x v="5"/>
    <b v="0"/>
    <n v="23"/>
    <b v="0"/>
    <s v="theater/plays"/>
    <x v="6"/>
    <s v="plays"/>
    <n v="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x v="2173"/>
    <x v="3"/>
    <b v="1"/>
    <n v="26"/>
    <b v="1"/>
    <s v="theater/plays"/>
    <x v="6"/>
    <s v="plays"/>
    <n v="1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x v="2174"/>
    <x v="3"/>
    <b v="0"/>
    <n v="201"/>
    <b v="0"/>
    <s v="technology/wearables"/>
    <x v="0"/>
    <s v="wearables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x v="2175"/>
    <x v="3"/>
    <b v="0"/>
    <n v="6"/>
    <b v="0"/>
    <s v="theater/plays"/>
    <x v="6"/>
    <s v="plays"/>
    <n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x v="2176"/>
    <x v="5"/>
    <b v="0"/>
    <n v="11"/>
    <b v="0"/>
    <s v="music/faith"/>
    <x v="7"/>
    <s v="faith"/>
    <n v="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x v="2177"/>
    <x v="2"/>
    <b v="0"/>
    <n v="26"/>
    <b v="1"/>
    <s v="music/rock"/>
    <x v="7"/>
    <s v="rock"/>
    <n v="1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x v="2178"/>
    <x v="5"/>
    <b v="0"/>
    <n v="17"/>
    <b v="0"/>
    <s v="film &amp; video/drama"/>
    <x v="5"/>
    <s v="drama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x v="2179"/>
    <x v="4"/>
    <b v="1"/>
    <n v="25"/>
    <b v="1"/>
    <s v="theater/plays"/>
    <x v="6"/>
    <s v="plays"/>
    <n v="1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x v="2180"/>
    <x v="2"/>
    <b v="0"/>
    <n v="26"/>
    <b v="0"/>
    <s v="film &amp; video/drama"/>
    <x v="5"/>
    <s v="drama"/>
    <n v="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x v="2181"/>
    <x v="3"/>
    <b v="0"/>
    <n v="20"/>
    <b v="0"/>
    <s v="theater/spaces"/>
    <x v="6"/>
    <s v="spaces"/>
    <n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x v="2182"/>
    <x v="3"/>
    <b v="0"/>
    <n v="30"/>
    <b v="1"/>
    <s v="theater/plays"/>
    <x v="6"/>
    <s v="plays"/>
    <n v="1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x v="2183"/>
    <x v="5"/>
    <b v="0"/>
    <n v="28"/>
    <b v="0"/>
    <s v="film &amp; video/science fiction"/>
    <x v="5"/>
    <s v="science fiction"/>
    <n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x v="2184"/>
    <x v="1"/>
    <b v="0"/>
    <n v="25"/>
    <b v="1"/>
    <s v="theater/spaces"/>
    <x v="6"/>
    <s v="spaces"/>
    <n v="143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x v="2185"/>
    <x v="0"/>
    <b v="0"/>
    <n v="45"/>
    <b v="0"/>
    <s v="music/jazz"/>
    <x v="7"/>
    <s v="jazz"/>
    <n v="4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x v="2186"/>
    <x v="4"/>
    <b v="0"/>
    <n v="41"/>
    <b v="1"/>
    <s v="music/indie rock"/>
    <x v="7"/>
    <s v="indie rock"/>
    <n v="17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x v="2187"/>
    <x v="5"/>
    <b v="0"/>
    <n v="7"/>
    <b v="1"/>
    <s v="film &amp; video/documentary"/>
    <x v="5"/>
    <s v="documentary"/>
    <n v="1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x v="2188"/>
    <x v="2"/>
    <b v="0"/>
    <n v="34"/>
    <b v="1"/>
    <s v="theater/musical"/>
    <x v="6"/>
    <s v="musical"/>
    <n v="128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x v="2189"/>
    <x v="3"/>
    <b v="0"/>
    <n v="26"/>
    <b v="1"/>
    <s v="theater/plays"/>
    <x v="6"/>
    <s v="plays"/>
    <n v="12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x v="2190"/>
    <x v="3"/>
    <b v="0"/>
    <n v="10"/>
    <b v="0"/>
    <s v="theater/musical"/>
    <x v="6"/>
    <s v="musical"/>
    <n v="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x v="2191"/>
    <x v="3"/>
    <b v="0"/>
    <n v="27"/>
    <b v="1"/>
    <s v="theater/plays"/>
    <x v="6"/>
    <s v="plays"/>
    <n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x v="2192"/>
    <x v="6"/>
    <b v="0"/>
    <n v="28"/>
    <b v="1"/>
    <s v="music/rock"/>
    <x v="7"/>
    <s v="rock"/>
    <n v="1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x v="2193"/>
    <x v="2"/>
    <b v="1"/>
    <n v="94"/>
    <b v="1"/>
    <s v="food/small batch"/>
    <x v="4"/>
    <s v="small batch"/>
    <n v="21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x v="2194"/>
    <x v="5"/>
    <b v="0"/>
    <n v="25"/>
    <b v="1"/>
    <s v="theater/spaces"/>
    <x v="6"/>
    <s v="spaces"/>
    <n v="12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x v="2195"/>
    <x v="0"/>
    <b v="0"/>
    <n v="26"/>
    <b v="1"/>
    <s v="music/indie rock"/>
    <x v="7"/>
    <s v="indie rock"/>
    <n v="12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x v="2196"/>
    <x v="4"/>
    <b v="0"/>
    <n v="48"/>
    <b v="1"/>
    <s v="music/indie rock"/>
    <x v="7"/>
    <s v="indie rock"/>
    <n v="18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x v="2197"/>
    <x v="5"/>
    <b v="0"/>
    <n v="32"/>
    <b v="1"/>
    <s v="theater/plays"/>
    <x v="6"/>
    <s v="plays"/>
    <n v="10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x v="2198"/>
    <x v="2"/>
    <b v="0"/>
    <n v="17"/>
    <b v="1"/>
    <s v="theater/plays"/>
    <x v="6"/>
    <s v="plays"/>
    <n v="1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x v="2199"/>
    <x v="3"/>
    <b v="0"/>
    <n v="49"/>
    <b v="1"/>
    <s v="theater/plays"/>
    <x v="6"/>
    <s v="plays"/>
    <n v="1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x v="2200"/>
    <x v="3"/>
    <b v="0"/>
    <n v="9"/>
    <b v="1"/>
    <s v="theater/plays"/>
    <x v="6"/>
    <s v="plays"/>
    <n v="10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x v="2201"/>
    <x v="4"/>
    <b v="0"/>
    <n v="19"/>
    <b v="1"/>
    <s v="music/indie rock"/>
    <x v="7"/>
    <s v="indie rock"/>
    <n v="1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x v="2202"/>
    <x v="6"/>
    <b v="0"/>
    <n v="11"/>
    <b v="0"/>
    <s v="film &amp; video/animation"/>
    <x v="5"/>
    <s v="animation"/>
    <n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x v="2203"/>
    <x v="5"/>
    <b v="1"/>
    <n v="21"/>
    <b v="1"/>
    <s v="theater/plays"/>
    <x v="6"/>
    <s v="plays"/>
    <n v="10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x v="2204"/>
    <x v="2"/>
    <b v="0"/>
    <n v="20"/>
    <b v="1"/>
    <s v="theater/plays"/>
    <x v="6"/>
    <s v="plays"/>
    <n v="1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x v="2205"/>
    <x v="3"/>
    <b v="0"/>
    <n v="24"/>
    <b v="1"/>
    <s v="theater/plays"/>
    <x v="6"/>
    <s v="plays"/>
    <n v="1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x v="2206"/>
    <x v="3"/>
    <b v="0"/>
    <n v="25"/>
    <b v="0"/>
    <s v="technology/web"/>
    <x v="0"/>
    <s v="web"/>
    <n v="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x v="2207"/>
    <x v="5"/>
    <b v="0"/>
    <n v="46"/>
    <b v="1"/>
    <s v="theater/plays"/>
    <x v="6"/>
    <s v="plays"/>
    <n v="1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x v="2208"/>
    <x v="3"/>
    <b v="0"/>
    <n v="14"/>
    <b v="0"/>
    <s v="theater/musical"/>
    <x v="6"/>
    <s v="musical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x v="2209"/>
    <x v="5"/>
    <b v="0"/>
    <n v="22"/>
    <b v="1"/>
    <s v="film &amp; video/television"/>
    <x v="5"/>
    <s v="television"/>
    <n v="1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x v="2210"/>
    <x v="2"/>
    <b v="0"/>
    <n v="29"/>
    <b v="1"/>
    <s v="music/indie rock"/>
    <x v="7"/>
    <s v="indie rock"/>
    <n v="1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x v="2211"/>
    <x v="5"/>
    <b v="0"/>
    <n v="18"/>
    <b v="1"/>
    <s v="theater/plays"/>
    <x v="6"/>
    <s v="plays"/>
    <n v="17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x v="2212"/>
    <x v="3"/>
    <b v="0"/>
    <n v="7"/>
    <b v="0"/>
    <s v="theater/plays"/>
    <x v="6"/>
    <s v="plays"/>
    <n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x v="2213"/>
    <x v="5"/>
    <b v="0"/>
    <n v="4"/>
    <b v="0"/>
    <s v="food/food trucks"/>
    <x v="4"/>
    <s v="food trucks"/>
    <n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x v="2214"/>
    <x v="6"/>
    <b v="1"/>
    <n v="21"/>
    <b v="1"/>
    <s v="theater/plays"/>
    <x v="6"/>
    <s v="plays"/>
    <n v="1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x v="2215"/>
    <x v="5"/>
    <b v="0"/>
    <n v="20"/>
    <b v="1"/>
    <s v="theater/plays"/>
    <x v="6"/>
    <s v="plays"/>
    <n v="1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x v="2216"/>
    <x v="2"/>
    <b v="0"/>
    <n v="28"/>
    <b v="1"/>
    <s v="theater/plays"/>
    <x v="6"/>
    <s v="plays"/>
    <n v="18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x v="2217"/>
    <x v="5"/>
    <b v="0"/>
    <n v="17"/>
    <b v="0"/>
    <s v="games/mobile games"/>
    <x v="3"/>
    <s v="mobile game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x v="2218"/>
    <x v="5"/>
    <b v="0"/>
    <n v="6"/>
    <b v="0"/>
    <s v="food/food trucks"/>
    <x v="4"/>
    <s v="food trucks"/>
    <n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x v="2219"/>
    <x v="5"/>
    <b v="0"/>
    <n v="27"/>
    <b v="1"/>
    <s v="theater/plays"/>
    <x v="6"/>
    <s v="plays"/>
    <n v="1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x v="2220"/>
    <x v="2"/>
    <b v="0"/>
    <n v="23"/>
    <b v="1"/>
    <s v="music/rock"/>
    <x v="7"/>
    <s v="rock"/>
    <n v="10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x v="2221"/>
    <x v="2"/>
    <b v="0"/>
    <n v="25"/>
    <b v="1"/>
    <s v="film &amp; video/documentary"/>
    <x v="5"/>
    <s v="documentary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x v="2222"/>
    <x v="8"/>
    <b v="0"/>
    <n v="11"/>
    <b v="0"/>
    <s v="music/jazz"/>
    <x v="7"/>
    <s v="jazz"/>
    <n v="2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x v="2223"/>
    <x v="5"/>
    <b v="0"/>
    <n v="24"/>
    <b v="1"/>
    <s v="music/metal"/>
    <x v="7"/>
    <s v="metal"/>
    <n v="1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x v="2224"/>
    <x v="3"/>
    <b v="0"/>
    <n v="23"/>
    <b v="1"/>
    <s v="theater/plays"/>
    <x v="6"/>
    <s v="plays"/>
    <n v="1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x v="2225"/>
    <x v="6"/>
    <b v="0"/>
    <n v="28"/>
    <b v="1"/>
    <s v="music/pop"/>
    <x v="7"/>
    <s v="pop"/>
    <n v="1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x v="2226"/>
    <x v="5"/>
    <b v="0"/>
    <n v="42"/>
    <b v="1"/>
    <s v="music/indie rock"/>
    <x v="7"/>
    <s v="indie rock"/>
    <n v="13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x v="2227"/>
    <x v="5"/>
    <b v="0"/>
    <n v="18"/>
    <b v="1"/>
    <s v="theater/plays"/>
    <x v="6"/>
    <s v="plays"/>
    <n v="12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x v="2228"/>
    <x v="3"/>
    <b v="0"/>
    <n v="23"/>
    <b v="1"/>
    <s v="theater/plays"/>
    <x v="6"/>
    <s v="plays"/>
    <n v="17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x v="2229"/>
    <x v="2"/>
    <b v="0"/>
    <n v="38"/>
    <b v="1"/>
    <s v="theater/plays"/>
    <x v="6"/>
    <s v="plays"/>
    <n v="1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x v="2230"/>
    <x v="2"/>
    <b v="0"/>
    <n v="38"/>
    <b v="1"/>
    <s v="theater/plays"/>
    <x v="6"/>
    <s v="plays"/>
    <n v="1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x v="2231"/>
    <x v="5"/>
    <b v="0"/>
    <n v="46"/>
    <b v="1"/>
    <s v="theater/plays"/>
    <x v="6"/>
    <s v="plays"/>
    <n v="23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x v="2232"/>
    <x v="4"/>
    <b v="0"/>
    <n v="43"/>
    <b v="1"/>
    <s v="music/indie rock"/>
    <x v="7"/>
    <s v="indie rock"/>
    <n v="1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x v="2233"/>
    <x v="5"/>
    <b v="0"/>
    <n v="5"/>
    <b v="0"/>
    <s v="theater/spaces"/>
    <x v="6"/>
    <s v="spaces"/>
    <n v="3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x v="2234"/>
    <x v="2"/>
    <b v="0"/>
    <n v="15"/>
    <b v="1"/>
    <s v="theater/plays"/>
    <x v="6"/>
    <s v="plays"/>
    <n v="1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x v="2235"/>
    <x v="5"/>
    <b v="0"/>
    <n v="21"/>
    <b v="0"/>
    <s v="theater/spaces"/>
    <x v="6"/>
    <s v="spaces"/>
    <n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x v="2236"/>
    <x v="0"/>
    <b v="0"/>
    <n v="25"/>
    <b v="1"/>
    <s v="music/rock"/>
    <x v="7"/>
    <s v="rock"/>
    <n v="11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x v="2237"/>
    <x v="2"/>
    <b v="0"/>
    <n v="25"/>
    <b v="1"/>
    <s v="music/pop"/>
    <x v="7"/>
    <s v="pop"/>
    <n v="1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x v="2238"/>
    <x v="2"/>
    <b v="0"/>
    <n v="12"/>
    <b v="1"/>
    <s v="theater/plays"/>
    <x v="6"/>
    <s v="plays"/>
    <n v="13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x v="2239"/>
    <x v="5"/>
    <b v="0"/>
    <n v="49"/>
    <b v="0"/>
    <s v="games/video games"/>
    <x v="3"/>
    <s v="video games"/>
    <n v="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x v="2240"/>
    <x v="5"/>
    <b v="0"/>
    <n v="14"/>
    <b v="0"/>
    <s v="food/food trucks"/>
    <x v="4"/>
    <s v="food trucks"/>
    <n v="3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x v="2241"/>
    <x v="2"/>
    <b v="0"/>
    <n v="26"/>
    <b v="1"/>
    <s v="theater/plays"/>
    <x v="6"/>
    <s v="plays"/>
    <n v="1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x v="2242"/>
    <x v="1"/>
    <b v="0"/>
    <n v="28"/>
    <b v="1"/>
    <s v="games/tabletop games"/>
    <x v="3"/>
    <s v="tabletop games"/>
    <n v="116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x v="2243"/>
    <x v="1"/>
    <b v="0"/>
    <n v="31"/>
    <b v="0"/>
    <s v="technology/wearables"/>
    <x v="0"/>
    <s v="wearables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x v="2244"/>
    <x v="2"/>
    <b v="0"/>
    <n v="14"/>
    <b v="0"/>
    <s v="theater/plays"/>
    <x v="6"/>
    <s v="plays"/>
    <n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x v="2245"/>
    <x v="5"/>
    <b v="0"/>
    <n v="19"/>
    <b v="0"/>
    <s v="food/food trucks"/>
    <x v="4"/>
    <s v="food trucks"/>
    <n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x v="2246"/>
    <x v="2"/>
    <b v="0"/>
    <n v="23"/>
    <b v="1"/>
    <s v="theater/plays"/>
    <x v="6"/>
    <s v="plays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x v="2247"/>
    <x v="3"/>
    <b v="0"/>
    <n v="10"/>
    <b v="1"/>
    <s v="theater/musical"/>
    <x v="6"/>
    <s v="musical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x v="2248"/>
    <x v="2"/>
    <b v="1"/>
    <n v="13"/>
    <b v="0"/>
    <s v="photography/photobooks"/>
    <x v="2"/>
    <s v="photobooks"/>
    <n v="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x v="2249"/>
    <x v="3"/>
    <b v="0"/>
    <n v="27"/>
    <b v="1"/>
    <s v="photography/photobooks"/>
    <x v="2"/>
    <s v="photobooks"/>
    <n v="11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x v="2250"/>
    <x v="4"/>
    <b v="0"/>
    <n v="20"/>
    <b v="1"/>
    <s v="music/indie rock"/>
    <x v="7"/>
    <s v="indie rock"/>
    <n v="11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x v="2251"/>
    <x v="1"/>
    <b v="0"/>
    <n v="7"/>
    <b v="0"/>
    <s v="theater/spaces"/>
    <x v="6"/>
    <s v="spaces"/>
    <n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x v="2252"/>
    <x v="5"/>
    <b v="0"/>
    <n v="61"/>
    <b v="1"/>
    <s v="theater/plays"/>
    <x v="6"/>
    <s v="plays"/>
    <n v="1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x v="2253"/>
    <x v="5"/>
    <b v="0"/>
    <n v="4"/>
    <b v="0"/>
    <s v="theater/musical"/>
    <x v="6"/>
    <s v="musical"/>
    <n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x v="2254"/>
    <x v="2"/>
    <b v="0"/>
    <n v="14"/>
    <b v="0"/>
    <s v="theater/plays"/>
    <x v="6"/>
    <s v="plays"/>
    <n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x v="2255"/>
    <x v="2"/>
    <b v="0"/>
    <n v="27"/>
    <b v="1"/>
    <s v="theater/plays"/>
    <x v="6"/>
    <s v="plays"/>
    <n v="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x v="2256"/>
    <x v="4"/>
    <b v="0"/>
    <n v="27"/>
    <b v="1"/>
    <s v="music/electronic music"/>
    <x v="7"/>
    <s v="electronic music"/>
    <n v="15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x v="2257"/>
    <x v="3"/>
    <b v="0"/>
    <n v="38"/>
    <b v="0"/>
    <s v="technology/wearables"/>
    <x v="0"/>
    <s v="wearables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x v="2258"/>
    <x v="5"/>
    <b v="0"/>
    <n v="11"/>
    <b v="0"/>
    <s v="technology/wearables"/>
    <x v="0"/>
    <s v="wearables"/>
    <n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x v="2259"/>
    <x v="0"/>
    <b v="0"/>
    <n v="17"/>
    <b v="1"/>
    <s v="music/rock"/>
    <x v="7"/>
    <s v="rock"/>
    <n v="1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x v="2260"/>
    <x v="4"/>
    <b v="0"/>
    <n v="34"/>
    <b v="1"/>
    <s v="music/electronic music"/>
    <x v="7"/>
    <s v="electronic music"/>
    <n v="10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x v="2261"/>
    <x v="3"/>
    <b v="0"/>
    <n v="17"/>
    <b v="1"/>
    <s v="theater/plays"/>
    <x v="6"/>
    <s v="plays"/>
    <n v="11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x v="2262"/>
    <x v="3"/>
    <b v="0"/>
    <n v="20"/>
    <b v="0"/>
    <s v="food/food trucks"/>
    <x v="4"/>
    <s v="food trucks"/>
    <n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x v="2263"/>
    <x v="2"/>
    <b v="0"/>
    <n v="13"/>
    <b v="0"/>
    <s v="theater/plays"/>
    <x v="6"/>
    <s v="plays"/>
    <n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x v="2264"/>
    <x v="5"/>
    <b v="0"/>
    <n v="19"/>
    <b v="1"/>
    <s v="theater/plays"/>
    <x v="6"/>
    <s v="plays"/>
    <n v="10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x v="2265"/>
    <x v="4"/>
    <b v="0"/>
    <n v="29"/>
    <b v="1"/>
    <s v="music/indie rock"/>
    <x v="7"/>
    <s v="indie rock"/>
    <n v="1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x v="2266"/>
    <x v="3"/>
    <b v="0"/>
    <n v="19"/>
    <b v="1"/>
    <s v="theater/plays"/>
    <x v="6"/>
    <s v="plays"/>
    <n v="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x v="2267"/>
    <x v="3"/>
    <b v="0"/>
    <n v="18"/>
    <b v="1"/>
    <s v="theater/plays"/>
    <x v="6"/>
    <s v="plays"/>
    <n v="11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x v="2268"/>
    <x v="3"/>
    <b v="0"/>
    <n v="18"/>
    <b v="1"/>
    <s v="theater/plays"/>
    <x v="6"/>
    <s v="plays"/>
    <n v="10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x v="2269"/>
    <x v="2"/>
    <b v="0"/>
    <n v="18"/>
    <b v="1"/>
    <s v="theater/plays"/>
    <x v="6"/>
    <s v="plays"/>
    <n v="22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x v="2270"/>
    <x v="6"/>
    <b v="0"/>
    <n v="31"/>
    <b v="1"/>
    <s v="music/indie rock"/>
    <x v="7"/>
    <s v="indie rock"/>
    <n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x v="2271"/>
    <x v="2"/>
    <b v="0"/>
    <n v="19"/>
    <b v="1"/>
    <s v="theater/plays"/>
    <x v="6"/>
    <s v="plays"/>
    <n v="1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x v="2272"/>
    <x v="3"/>
    <b v="0"/>
    <n v="17"/>
    <b v="0"/>
    <s v="technology/wearables"/>
    <x v="0"/>
    <s v="wearables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x v="2273"/>
    <x v="4"/>
    <b v="0"/>
    <n v="15"/>
    <b v="1"/>
    <s v="film &amp; video/shorts"/>
    <x v="5"/>
    <s v="shorts"/>
    <n v="1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x v="2274"/>
    <x v="5"/>
    <b v="0"/>
    <n v="18"/>
    <b v="1"/>
    <s v="theater/plays"/>
    <x v="6"/>
    <s v="plays"/>
    <n v="22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x v="2275"/>
    <x v="3"/>
    <b v="0"/>
    <n v="12"/>
    <b v="0"/>
    <s v="theater/plays"/>
    <x v="6"/>
    <s v="plays"/>
    <n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x v="2276"/>
    <x v="5"/>
    <b v="0"/>
    <n v="3"/>
    <b v="0"/>
    <s v="technology/web"/>
    <x v="0"/>
    <s v="web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x v="2277"/>
    <x v="2"/>
    <b v="0"/>
    <n v="27"/>
    <b v="1"/>
    <s v="theater/plays"/>
    <x v="6"/>
    <s v="plays"/>
    <n v="1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x v="2278"/>
    <x v="6"/>
    <b v="0"/>
    <n v="11"/>
    <b v="1"/>
    <s v="music/classical music"/>
    <x v="7"/>
    <s v="classical music"/>
    <n v="1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x v="2279"/>
    <x v="5"/>
    <b v="0"/>
    <n v="2"/>
    <b v="0"/>
    <s v="technology/makerspaces"/>
    <x v="0"/>
    <s v="makerspaces"/>
    <n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x v="2280"/>
    <x v="3"/>
    <b v="0"/>
    <n v="15"/>
    <b v="1"/>
    <s v="theater/musical"/>
    <x v="6"/>
    <s v="musical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x v="2281"/>
    <x v="2"/>
    <b v="1"/>
    <n v="23"/>
    <b v="0"/>
    <s v="theater/plays"/>
    <x v="6"/>
    <s v="plays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9:16:13"/>
    <x v="2282"/>
    <x v="2"/>
    <b v="0"/>
    <n v="58"/>
    <b v="0"/>
    <s v="theater/spaces"/>
    <x v="6"/>
    <s v="spaces"/>
    <n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x v="2283"/>
    <x v="0"/>
    <b v="0"/>
    <n v="25"/>
    <b v="1"/>
    <s v="publishing/nonfiction"/>
    <x v="1"/>
    <s v="nonfiction"/>
    <n v="10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x v="2284"/>
    <x v="5"/>
    <b v="0"/>
    <n v="20"/>
    <b v="1"/>
    <s v="theater/plays"/>
    <x v="6"/>
    <s v="plays"/>
    <n v="2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x v="2285"/>
    <x v="5"/>
    <b v="0"/>
    <n v="41"/>
    <b v="1"/>
    <s v="theater/plays"/>
    <x v="6"/>
    <s v="plays"/>
    <n v="10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x v="2286"/>
    <x v="2"/>
    <b v="0"/>
    <n v="35"/>
    <b v="1"/>
    <s v="theater/plays"/>
    <x v="6"/>
    <s v="plays"/>
    <n v="10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x v="2287"/>
    <x v="0"/>
    <b v="1"/>
    <n v="34"/>
    <b v="1"/>
    <s v="music/rock"/>
    <x v="7"/>
    <s v="rock"/>
    <n v="16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x v="2288"/>
    <x v="5"/>
    <b v="0"/>
    <n v="25"/>
    <b v="1"/>
    <s v="theater/plays"/>
    <x v="6"/>
    <s v="plays"/>
    <n v="10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x v="2289"/>
    <x v="5"/>
    <b v="1"/>
    <n v="22"/>
    <b v="0"/>
    <s v="photography/photobooks"/>
    <x v="2"/>
    <s v="photobooks"/>
    <n v="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x v="2290"/>
    <x v="5"/>
    <b v="0"/>
    <n v="32"/>
    <b v="1"/>
    <s v="music/pop"/>
    <x v="7"/>
    <s v="pop"/>
    <n v="108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x v="2291"/>
    <x v="5"/>
    <b v="0"/>
    <n v="20"/>
    <b v="1"/>
    <s v="theater/spaces"/>
    <x v="6"/>
    <s v="spaces"/>
    <n v="1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x v="2292"/>
    <x v="3"/>
    <b v="0"/>
    <n v="14"/>
    <b v="1"/>
    <s v="theater/plays"/>
    <x v="6"/>
    <s v="plays"/>
    <n v="10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x v="2293"/>
    <x v="2"/>
    <b v="0"/>
    <n v="30"/>
    <b v="1"/>
    <s v="theater/plays"/>
    <x v="6"/>
    <s v="plays"/>
    <n v="2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x v="2294"/>
    <x v="3"/>
    <b v="0"/>
    <n v="13"/>
    <b v="0"/>
    <s v="theater/spaces"/>
    <x v="6"/>
    <s v="spaces"/>
    <n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x v="2295"/>
    <x v="3"/>
    <b v="0"/>
    <n v="50"/>
    <b v="1"/>
    <s v="games/tabletop games"/>
    <x v="3"/>
    <s v="tabletop games"/>
    <n v="22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x v="2296"/>
    <x v="3"/>
    <b v="0"/>
    <n v="20"/>
    <b v="1"/>
    <s v="theater/plays"/>
    <x v="6"/>
    <s v="plays"/>
    <n v="1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x v="2297"/>
    <x v="2"/>
    <b v="0"/>
    <n v="36"/>
    <b v="1"/>
    <s v="music/classical music"/>
    <x v="7"/>
    <s v="classical music"/>
    <n v="1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x v="2298"/>
    <x v="7"/>
    <b v="0"/>
    <n v="32"/>
    <b v="1"/>
    <s v="theater/spaces"/>
    <x v="6"/>
    <s v="spaces"/>
    <n v="21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x v="2299"/>
    <x v="0"/>
    <b v="0"/>
    <n v="25"/>
    <b v="1"/>
    <s v="music/rock"/>
    <x v="7"/>
    <s v="rock"/>
    <n v="13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x v="2300"/>
    <x v="2"/>
    <b v="1"/>
    <n v="19"/>
    <b v="0"/>
    <s v="theater/plays"/>
    <x v="6"/>
    <s v="plays"/>
    <n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x v="2301"/>
    <x v="5"/>
    <b v="0"/>
    <n v="26"/>
    <b v="1"/>
    <s v="theater/plays"/>
    <x v="6"/>
    <s v="plays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x v="2302"/>
    <x v="3"/>
    <b v="0"/>
    <n v="42"/>
    <b v="1"/>
    <s v="theater/plays"/>
    <x v="6"/>
    <s v="plays"/>
    <n v="10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x v="2303"/>
    <x v="2"/>
    <b v="0"/>
    <n v="18"/>
    <b v="0"/>
    <s v="music/world music"/>
    <x v="7"/>
    <s v="world music"/>
    <n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x v="2304"/>
    <x v="2"/>
    <b v="0"/>
    <n v="13"/>
    <b v="0"/>
    <s v="theater/plays"/>
    <x v="6"/>
    <s v="plays"/>
    <n v="1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x v="2305"/>
    <x v="3"/>
    <b v="0"/>
    <n v="9"/>
    <b v="0"/>
    <s v="technology/makerspaces"/>
    <x v="0"/>
    <s v="makerspaces"/>
    <n v="5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x v="2306"/>
    <x v="5"/>
    <b v="0"/>
    <n v="20"/>
    <b v="1"/>
    <s v="music/indie rock"/>
    <x v="7"/>
    <s v="indie rock"/>
    <n v="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x v="2307"/>
    <x v="2"/>
    <b v="0"/>
    <n v="27"/>
    <b v="1"/>
    <s v="technology/wearables"/>
    <x v="0"/>
    <s v="wearables"/>
    <n v="1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x v="2308"/>
    <x v="2"/>
    <b v="0"/>
    <n v="18"/>
    <b v="1"/>
    <s v="theater/plays"/>
    <x v="6"/>
    <s v="plays"/>
    <n v="2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x v="2309"/>
    <x v="6"/>
    <b v="0"/>
    <n v="14"/>
    <b v="1"/>
    <s v="music/rock"/>
    <x v="7"/>
    <s v="rock"/>
    <n v="35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x v="2310"/>
    <x v="0"/>
    <b v="0"/>
    <n v="27"/>
    <b v="1"/>
    <s v="music/rock"/>
    <x v="7"/>
    <s v="rock"/>
    <n v="10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x v="2311"/>
    <x v="2"/>
    <b v="0"/>
    <n v="2"/>
    <b v="0"/>
    <s v="music/faith"/>
    <x v="7"/>
    <s v="faith"/>
    <n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x v="2312"/>
    <x v="0"/>
    <b v="0"/>
    <n v="25"/>
    <b v="1"/>
    <s v="music/rock"/>
    <x v="7"/>
    <s v="rock"/>
    <n v="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x v="2313"/>
    <x v="2"/>
    <b v="0"/>
    <n v="33"/>
    <b v="0"/>
    <s v="publishing/children's books"/>
    <x v="1"/>
    <s v="children's books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x v="2314"/>
    <x v="4"/>
    <b v="0"/>
    <n v="32"/>
    <b v="1"/>
    <s v="music/indie rock"/>
    <x v="7"/>
    <s v="indie rock"/>
    <n v="10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x v="2315"/>
    <x v="5"/>
    <b v="0"/>
    <n v="23"/>
    <b v="1"/>
    <s v="theater/plays"/>
    <x v="6"/>
    <s v="plays"/>
    <n v="10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x v="2316"/>
    <x v="5"/>
    <b v="0"/>
    <n v="23"/>
    <b v="1"/>
    <s v="theater/plays"/>
    <x v="6"/>
    <s v="plays"/>
    <n v="13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x v="2317"/>
    <x v="6"/>
    <b v="1"/>
    <n v="36"/>
    <b v="1"/>
    <s v="film &amp; video/documentary"/>
    <x v="5"/>
    <s v="documentary"/>
    <n v="10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x v="2318"/>
    <x v="6"/>
    <b v="0"/>
    <n v="27"/>
    <b v="1"/>
    <s v="music/rock"/>
    <x v="7"/>
    <s v="rock"/>
    <n v="10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x v="2319"/>
    <x v="0"/>
    <b v="0"/>
    <n v="12"/>
    <b v="1"/>
    <s v="music/rock"/>
    <x v="7"/>
    <s v="rock"/>
    <n v="1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x v="2320"/>
    <x v="0"/>
    <b v="0"/>
    <n v="3"/>
    <b v="0"/>
    <s v="music/jazz"/>
    <x v="7"/>
    <s v="jazz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23:26:02"/>
    <x v="2321"/>
    <x v="3"/>
    <b v="0"/>
    <n v="17"/>
    <b v="0"/>
    <s v="theater/spaces"/>
    <x v="6"/>
    <s v="spaces"/>
    <n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x v="2322"/>
    <x v="0"/>
    <b v="0"/>
    <n v="37"/>
    <b v="1"/>
    <s v="music/indie rock"/>
    <x v="7"/>
    <s v="indie rock"/>
    <n v="1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x v="2323"/>
    <x v="1"/>
    <b v="0"/>
    <n v="32"/>
    <b v="1"/>
    <s v="photography/photobooks"/>
    <x v="2"/>
    <s v="photobooks"/>
    <n v="1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x v="2324"/>
    <x v="2"/>
    <b v="0"/>
    <n v="27"/>
    <b v="1"/>
    <s v="theater/plays"/>
    <x v="6"/>
    <s v="plays"/>
    <n v="1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x v="2325"/>
    <x v="5"/>
    <b v="0"/>
    <n v="24"/>
    <b v="1"/>
    <s v="theater/plays"/>
    <x v="6"/>
    <s v="plays"/>
    <n v="10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x v="2326"/>
    <x v="5"/>
    <b v="0"/>
    <n v="28"/>
    <b v="1"/>
    <s v="theater/plays"/>
    <x v="6"/>
    <s v="plays"/>
    <n v="1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x v="2327"/>
    <x v="4"/>
    <b v="0"/>
    <n v="36"/>
    <b v="1"/>
    <s v="music/indie rock"/>
    <x v="7"/>
    <s v="indie rock"/>
    <n v="10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x v="2328"/>
    <x v="4"/>
    <b v="0"/>
    <n v="14"/>
    <b v="1"/>
    <s v="music/rock"/>
    <x v="7"/>
    <s v="rock"/>
    <n v="1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x v="2329"/>
    <x v="2"/>
    <b v="0"/>
    <n v="16"/>
    <b v="1"/>
    <s v="theater/plays"/>
    <x v="6"/>
    <s v="plays"/>
    <n v="1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x v="2330"/>
    <x v="3"/>
    <b v="0"/>
    <n v="9"/>
    <b v="0"/>
    <s v="games/video games"/>
    <x v="3"/>
    <s v="video games"/>
    <n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x v="2331"/>
    <x v="7"/>
    <b v="0"/>
    <n v="23"/>
    <b v="1"/>
    <s v="music/pop"/>
    <x v="7"/>
    <s v="pop"/>
    <n v="1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x v="2332"/>
    <x v="3"/>
    <b v="0"/>
    <n v="3"/>
    <b v="0"/>
    <s v="technology/web"/>
    <x v="0"/>
    <s v="web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x v="2333"/>
    <x v="2"/>
    <b v="0"/>
    <n v="10"/>
    <b v="1"/>
    <s v="music/rock"/>
    <x v="7"/>
    <s v="rock"/>
    <n v="1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x v="2334"/>
    <x v="5"/>
    <b v="0"/>
    <n v="27"/>
    <b v="1"/>
    <s v="theater/plays"/>
    <x v="6"/>
    <s v="plays"/>
    <n v="1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x v="2335"/>
    <x v="2"/>
    <b v="0"/>
    <n v="5"/>
    <b v="0"/>
    <s v="theater/musical"/>
    <x v="6"/>
    <s v="musical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x v="2336"/>
    <x v="5"/>
    <b v="0"/>
    <n v="21"/>
    <b v="1"/>
    <s v="music/electronic music"/>
    <x v="7"/>
    <s v="electronic music"/>
    <n v="10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x v="2337"/>
    <x v="3"/>
    <b v="0"/>
    <n v="3"/>
    <b v="0"/>
    <s v="food/food trucks"/>
    <x v="4"/>
    <s v="food trucks"/>
    <n v="6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x v="2338"/>
    <x v="5"/>
    <b v="0"/>
    <n v="2"/>
    <b v="0"/>
    <s v="photography/places"/>
    <x v="2"/>
    <s v="places"/>
    <n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x v="2339"/>
    <x v="5"/>
    <b v="0"/>
    <n v="42"/>
    <b v="1"/>
    <s v="theater/plays"/>
    <x v="6"/>
    <s v="plays"/>
    <n v="1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x v="2340"/>
    <x v="4"/>
    <b v="0"/>
    <n v="24"/>
    <b v="1"/>
    <s v="music/electronic music"/>
    <x v="7"/>
    <s v="electronic music"/>
    <n v="1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x v="2341"/>
    <x v="4"/>
    <b v="0"/>
    <n v="26"/>
    <b v="1"/>
    <s v="music/rock"/>
    <x v="7"/>
    <s v="rock"/>
    <n v="1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x v="2342"/>
    <x v="5"/>
    <b v="0"/>
    <n v="19"/>
    <b v="1"/>
    <s v="music/electronic music"/>
    <x v="7"/>
    <s v="electronic music"/>
    <n v="10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x v="2343"/>
    <x v="3"/>
    <b v="0"/>
    <n v="6"/>
    <b v="1"/>
    <s v="photography/photobooks"/>
    <x v="2"/>
    <s v="photobooks"/>
    <n v="10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x v="2344"/>
    <x v="5"/>
    <b v="0"/>
    <n v="17"/>
    <b v="1"/>
    <s v="theater/plays"/>
    <x v="6"/>
    <s v="plays"/>
    <n v="20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x v="2345"/>
    <x v="5"/>
    <b v="0"/>
    <n v="16"/>
    <b v="0"/>
    <s v="theater/plays"/>
    <x v="6"/>
    <s v="plays"/>
    <n v="6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x v="2346"/>
    <x v="4"/>
    <b v="0"/>
    <n v="19"/>
    <b v="1"/>
    <s v="music/rock"/>
    <x v="7"/>
    <s v="rock"/>
    <n v="10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x v="2347"/>
    <x v="3"/>
    <b v="0"/>
    <n v="27"/>
    <b v="1"/>
    <s v="theater/spaces"/>
    <x v="6"/>
    <s v="spaces"/>
    <n v="10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x v="2348"/>
    <x v="5"/>
    <b v="0"/>
    <n v="17"/>
    <b v="1"/>
    <s v="theater/plays"/>
    <x v="6"/>
    <s v="plays"/>
    <n v="10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x v="2349"/>
    <x v="3"/>
    <b v="0"/>
    <n v="24"/>
    <b v="0"/>
    <s v="games/mobile games"/>
    <x v="3"/>
    <s v="mobile games"/>
    <n v="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x v="2350"/>
    <x v="3"/>
    <b v="0"/>
    <n v="36"/>
    <b v="1"/>
    <s v="music/pop"/>
    <x v="7"/>
    <s v="pop"/>
    <n v="1254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x v="2351"/>
    <x v="3"/>
    <b v="0"/>
    <n v="22"/>
    <b v="1"/>
    <s v="theater/spaces"/>
    <x v="6"/>
    <s v="spaces"/>
    <n v="1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x v="2352"/>
    <x v="4"/>
    <b v="0"/>
    <n v="34"/>
    <b v="0"/>
    <s v="publishing/children's books"/>
    <x v="1"/>
    <s v="children's books"/>
    <n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x v="2353"/>
    <x v="6"/>
    <b v="0"/>
    <n v="28"/>
    <b v="1"/>
    <s v="music/rock"/>
    <x v="7"/>
    <s v="rock"/>
    <n v="1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x v="2354"/>
    <x v="0"/>
    <b v="0"/>
    <n v="27"/>
    <b v="1"/>
    <s v="music/rock"/>
    <x v="7"/>
    <s v="rock"/>
    <n v="1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x v="2355"/>
    <x v="2"/>
    <b v="0"/>
    <n v="19"/>
    <b v="1"/>
    <s v="music/rock"/>
    <x v="7"/>
    <s v="rock"/>
    <n v="1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x v="2356"/>
    <x v="4"/>
    <b v="0"/>
    <n v="25"/>
    <b v="1"/>
    <s v="music/rock"/>
    <x v="7"/>
    <s v="rock"/>
    <n v="1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x v="2357"/>
    <x v="6"/>
    <b v="0"/>
    <n v="25"/>
    <b v="1"/>
    <s v="music/indie rock"/>
    <x v="7"/>
    <s v="indie rock"/>
    <n v="1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x v="2358"/>
    <x v="3"/>
    <b v="0"/>
    <n v="11"/>
    <b v="1"/>
    <s v="technology/makerspaces"/>
    <x v="0"/>
    <s v="makerspaces"/>
    <n v="12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x v="2359"/>
    <x v="2"/>
    <b v="0"/>
    <n v="21"/>
    <b v="1"/>
    <s v="theater/plays"/>
    <x v="6"/>
    <s v="plays"/>
    <n v="1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x v="2360"/>
    <x v="5"/>
    <b v="0"/>
    <n v="20"/>
    <b v="1"/>
    <s v="theater/plays"/>
    <x v="6"/>
    <s v="plays"/>
    <n v="1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x v="2361"/>
    <x v="5"/>
    <b v="0"/>
    <n v="14"/>
    <b v="1"/>
    <s v="film &amp; video/documentary"/>
    <x v="5"/>
    <s v="documentary"/>
    <n v="1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7T04:55:00"/>
    <x v="2362"/>
    <x v="3"/>
    <b v="0"/>
    <n v="19"/>
    <b v="1"/>
    <s v="music/rock"/>
    <x v="7"/>
    <s v="rock"/>
    <n v="1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13:55:20"/>
    <x v="2363"/>
    <x v="5"/>
    <b v="0"/>
    <n v="13"/>
    <b v="1"/>
    <s v="music/rock"/>
    <x v="7"/>
    <s v="rock"/>
    <n v="1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x v="2364"/>
    <x v="5"/>
    <b v="0"/>
    <n v="28"/>
    <b v="0"/>
    <s v="food/restaurants"/>
    <x v="4"/>
    <s v="restaurants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x v="2365"/>
    <x v="2"/>
    <b v="0"/>
    <n v="35"/>
    <b v="1"/>
    <s v="theater/plays"/>
    <x v="6"/>
    <s v="plays"/>
    <n v="1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x v="2366"/>
    <x v="3"/>
    <b v="0"/>
    <n v="24"/>
    <b v="1"/>
    <s v="theater/musical"/>
    <x v="6"/>
    <s v="musical"/>
    <n v="1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x v="2367"/>
    <x v="3"/>
    <b v="0"/>
    <n v="28"/>
    <b v="1"/>
    <s v="theater/spaces"/>
    <x v="6"/>
    <s v="spaces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x v="2368"/>
    <x v="2"/>
    <b v="1"/>
    <n v="24"/>
    <b v="1"/>
    <s v="theater/plays"/>
    <x v="6"/>
    <s v="plays"/>
    <n v="1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x v="2369"/>
    <x v="5"/>
    <b v="0"/>
    <n v="8"/>
    <b v="1"/>
    <s v="theater/plays"/>
    <x v="6"/>
    <s v="plays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x v="2370"/>
    <x v="5"/>
    <b v="0"/>
    <n v="17"/>
    <b v="1"/>
    <s v="theater/plays"/>
    <x v="6"/>
    <s v="plays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x v="2371"/>
    <x v="5"/>
    <b v="0"/>
    <n v="24"/>
    <b v="1"/>
    <s v="theater/plays"/>
    <x v="6"/>
    <s v="plays"/>
    <n v="1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x v="2372"/>
    <x v="5"/>
    <b v="0"/>
    <n v="7"/>
    <b v="0"/>
    <s v="theater/plays"/>
    <x v="6"/>
    <s v="plays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x v="2373"/>
    <x v="5"/>
    <b v="1"/>
    <n v="18"/>
    <b v="0"/>
    <s v="photography/photobooks"/>
    <x v="2"/>
    <s v="photobooks"/>
    <n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x v="2374"/>
    <x v="5"/>
    <b v="1"/>
    <n v="15"/>
    <b v="0"/>
    <s v="photography/photobooks"/>
    <x v="2"/>
    <s v="photobooks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x v="2375"/>
    <x v="5"/>
    <b v="0"/>
    <n v="15"/>
    <b v="0"/>
    <s v="technology/wearables"/>
    <x v="0"/>
    <s v="wearables"/>
    <n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x v="2376"/>
    <x v="3"/>
    <b v="0"/>
    <n v="25"/>
    <b v="1"/>
    <s v="technology/space exploration"/>
    <x v="0"/>
    <s v="space exploration"/>
    <n v="10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x v="2377"/>
    <x v="0"/>
    <b v="0"/>
    <n v="13"/>
    <b v="1"/>
    <s v="music/rock"/>
    <x v="7"/>
    <s v="rock"/>
    <n v="10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x v="2378"/>
    <x v="2"/>
    <b v="0"/>
    <n v="17"/>
    <b v="0"/>
    <s v="theater/musical"/>
    <x v="6"/>
    <s v="musical"/>
    <n v="1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x v="2379"/>
    <x v="2"/>
    <b v="0"/>
    <n v="16"/>
    <b v="0"/>
    <s v="food/food trucks"/>
    <x v="4"/>
    <s v="food trucks"/>
    <n v="2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x v="2380"/>
    <x v="1"/>
    <b v="0"/>
    <n v="5"/>
    <b v="0"/>
    <s v="technology/wearables"/>
    <x v="0"/>
    <s v="wearables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x v="2381"/>
    <x v="2"/>
    <b v="0"/>
    <n v="16"/>
    <b v="1"/>
    <s v="theater/plays"/>
    <x v="6"/>
    <s v="plays"/>
    <n v="1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x v="2382"/>
    <x v="5"/>
    <b v="0"/>
    <n v="45"/>
    <b v="1"/>
    <s v="technology/space exploration"/>
    <x v="0"/>
    <s v="space exploration"/>
    <n v="6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x v="2383"/>
    <x v="3"/>
    <b v="0"/>
    <n v="34"/>
    <b v="1"/>
    <s v="theater/plays"/>
    <x v="6"/>
    <s v="plays"/>
    <n v="1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x v="2384"/>
    <x v="5"/>
    <b v="0"/>
    <n v="8"/>
    <b v="0"/>
    <s v="theater/plays"/>
    <x v="6"/>
    <s v="plays"/>
    <n v="3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x v="2385"/>
    <x v="2"/>
    <b v="0"/>
    <n v="19"/>
    <b v="1"/>
    <s v="theater/plays"/>
    <x v="6"/>
    <s v="plays"/>
    <n v="1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x v="2386"/>
    <x v="5"/>
    <b v="0"/>
    <n v="12"/>
    <b v="0"/>
    <s v="food/restaurants"/>
    <x v="4"/>
    <s v="restaurants"/>
    <n v="1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x v="2387"/>
    <x v="2"/>
    <b v="0"/>
    <n v="21"/>
    <b v="1"/>
    <s v="technology/space exploration"/>
    <x v="0"/>
    <s v="space exploration"/>
    <n v="1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x v="2388"/>
    <x v="5"/>
    <b v="0"/>
    <n v="14"/>
    <b v="0"/>
    <s v="theater/musical"/>
    <x v="6"/>
    <s v="musical"/>
    <n v="3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x v="2389"/>
    <x v="2"/>
    <b v="0"/>
    <n v="21"/>
    <b v="1"/>
    <s v="theater/plays"/>
    <x v="6"/>
    <s v="plays"/>
    <n v="11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x v="2390"/>
    <x v="4"/>
    <b v="0"/>
    <n v="27"/>
    <b v="1"/>
    <s v="music/rock"/>
    <x v="7"/>
    <s v="rock"/>
    <n v="10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x v="2391"/>
    <x v="5"/>
    <b v="0"/>
    <n v="38"/>
    <b v="1"/>
    <s v="theater/plays"/>
    <x v="6"/>
    <s v="plays"/>
    <n v="1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x v="2392"/>
    <x v="1"/>
    <b v="0"/>
    <n v="17"/>
    <b v="1"/>
    <s v="music/rock"/>
    <x v="7"/>
    <s v="rock"/>
    <n v="1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x v="2393"/>
    <x v="0"/>
    <b v="0"/>
    <n v="33"/>
    <b v="1"/>
    <s v="music/rock"/>
    <x v="7"/>
    <s v="rock"/>
    <n v="152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x v="2394"/>
    <x v="5"/>
    <b v="0"/>
    <n v="15"/>
    <b v="0"/>
    <s v="food/food trucks"/>
    <x v="4"/>
    <s v="food trucks"/>
    <n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x v="2395"/>
    <x v="2"/>
    <b v="0"/>
    <n v="17"/>
    <b v="0"/>
    <s v="theater/spaces"/>
    <x v="6"/>
    <s v="spaces"/>
    <n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x v="2396"/>
    <x v="3"/>
    <b v="0"/>
    <n v="12"/>
    <b v="0"/>
    <s v="technology/wearables"/>
    <x v="0"/>
    <s v="wearables"/>
    <n v="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x v="2397"/>
    <x v="5"/>
    <b v="0"/>
    <n v="27"/>
    <b v="0"/>
    <s v="theater/plays"/>
    <x v="6"/>
    <s v="plays"/>
    <n v="3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x v="2398"/>
    <x v="2"/>
    <b v="1"/>
    <n v="29"/>
    <b v="0"/>
    <s v="photography/photobooks"/>
    <x v="2"/>
    <s v="photobooks"/>
    <n v="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x v="2399"/>
    <x v="2"/>
    <b v="0"/>
    <n v="15"/>
    <b v="1"/>
    <s v="theater/plays"/>
    <x v="6"/>
    <s v="plays"/>
    <n v="10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x v="2400"/>
    <x v="5"/>
    <b v="0"/>
    <n v="29"/>
    <b v="0"/>
    <s v="technology/wearables"/>
    <x v="0"/>
    <s v="wearables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x v="2401"/>
    <x v="0"/>
    <b v="0"/>
    <n v="29"/>
    <b v="1"/>
    <s v="music/rock"/>
    <x v="7"/>
    <s v="rock"/>
    <n v="1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x v="2402"/>
    <x v="6"/>
    <b v="0"/>
    <n v="18"/>
    <b v="1"/>
    <s v="film &amp; video/shorts"/>
    <x v="5"/>
    <s v="shorts"/>
    <n v="1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x v="2403"/>
    <x v="3"/>
    <b v="0"/>
    <n v="14"/>
    <b v="1"/>
    <s v="theater/plays"/>
    <x v="6"/>
    <s v="plays"/>
    <n v="1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x v="2404"/>
    <x v="1"/>
    <b v="0"/>
    <n v="25"/>
    <b v="1"/>
    <s v="games/tabletop games"/>
    <x v="3"/>
    <s v="tabletop games"/>
    <n v="1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x v="2405"/>
    <x v="0"/>
    <b v="0"/>
    <n v="19"/>
    <b v="0"/>
    <s v="publishing/fiction"/>
    <x v="1"/>
    <s v="fiction"/>
    <n v="3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x v="2406"/>
    <x v="2"/>
    <b v="1"/>
    <n v="25"/>
    <b v="0"/>
    <s v="photography/photobooks"/>
    <x v="2"/>
    <s v="photobooks"/>
    <n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x v="2407"/>
    <x v="5"/>
    <b v="0"/>
    <n v="26"/>
    <b v="0"/>
    <s v="technology/wearables"/>
    <x v="0"/>
    <s v="wearables"/>
    <n v="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x v="2408"/>
    <x v="6"/>
    <b v="0"/>
    <n v="25"/>
    <b v="1"/>
    <s v="music/classical music"/>
    <x v="7"/>
    <s v="classical music"/>
    <n v="1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x v="2409"/>
    <x v="5"/>
    <b v="0"/>
    <n v="30"/>
    <b v="1"/>
    <s v="theater/plays"/>
    <x v="6"/>
    <s v="plays"/>
    <n v="1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x v="2410"/>
    <x v="3"/>
    <b v="0"/>
    <n v="19"/>
    <b v="0"/>
    <s v="food/food trucks"/>
    <x v="4"/>
    <s v="food trucks"/>
    <n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x v="2411"/>
    <x v="0"/>
    <b v="1"/>
    <n v="25"/>
    <b v="1"/>
    <s v="publishing/radio &amp; podcasts"/>
    <x v="1"/>
    <s v="radio &amp; podcasts"/>
    <n v="14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x v="2412"/>
    <x v="3"/>
    <b v="0"/>
    <n v="25"/>
    <b v="1"/>
    <s v="photography/photobooks"/>
    <x v="2"/>
    <s v="photobooks"/>
    <n v="88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x v="2413"/>
    <x v="2"/>
    <b v="0"/>
    <n v="11"/>
    <b v="0"/>
    <s v="technology/space exploration"/>
    <x v="0"/>
    <s v="space exploration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x v="2414"/>
    <x v="5"/>
    <b v="0"/>
    <n v="17"/>
    <b v="0"/>
    <s v="technology/wearables"/>
    <x v="0"/>
    <s v="wearables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x v="2415"/>
    <x v="5"/>
    <b v="0"/>
    <n v="16"/>
    <b v="0"/>
    <s v="theater/musical"/>
    <x v="6"/>
    <s v="musical"/>
    <n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x v="2416"/>
    <x v="2"/>
    <b v="0"/>
    <n v="21"/>
    <b v="0"/>
    <s v="theater/plays"/>
    <x v="6"/>
    <s v="plays"/>
    <n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x v="2417"/>
    <x v="1"/>
    <b v="0"/>
    <n v="51"/>
    <b v="1"/>
    <s v="theater/plays"/>
    <x v="6"/>
    <s v="plays"/>
    <n v="1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x v="2418"/>
    <x v="5"/>
    <b v="0"/>
    <n v="29"/>
    <b v="0"/>
    <s v="technology/wearables"/>
    <x v="0"/>
    <s v="wearables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x v="2419"/>
    <x v="2"/>
    <b v="0"/>
    <n v="9"/>
    <b v="0"/>
    <s v="technology/wearables"/>
    <x v="0"/>
    <s v="wearables"/>
    <n v="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x v="2420"/>
    <x v="5"/>
    <b v="0"/>
    <n v="14"/>
    <b v="1"/>
    <s v="music/rock"/>
    <x v="7"/>
    <s v="rock"/>
    <n v="21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x v="2421"/>
    <x v="3"/>
    <b v="0"/>
    <n v="19"/>
    <b v="1"/>
    <s v="theater/plays"/>
    <x v="6"/>
    <s v="plays"/>
    <n v="1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x v="2422"/>
    <x v="2"/>
    <b v="1"/>
    <n v="34"/>
    <b v="0"/>
    <s v="theater/plays"/>
    <x v="6"/>
    <s v="plays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x v="2423"/>
    <x v="3"/>
    <b v="0"/>
    <n v="20"/>
    <b v="1"/>
    <s v="theater/plays"/>
    <x v="6"/>
    <s v="plays"/>
    <n v="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x v="2424"/>
    <x v="3"/>
    <b v="0"/>
    <n v="23"/>
    <b v="0"/>
    <s v="photography/photobooks"/>
    <x v="2"/>
    <s v="photobooks"/>
    <n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x v="2425"/>
    <x v="2"/>
    <b v="0"/>
    <n v="14"/>
    <b v="0"/>
    <s v="film &amp; video/animation"/>
    <x v="5"/>
    <s v="animation"/>
    <n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20:55:59"/>
    <x v="2426"/>
    <x v="5"/>
    <b v="0"/>
    <n v="17"/>
    <b v="0"/>
    <s v="technology/wearables"/>
    <x v="0"/>
    <s v="wearables"/>
    <n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x v="2427"/>
    <x v="4"/>
    <b v="0"/>
    <n v="33"/>
    <b v="1"/>
    <s v="music/electronic music"/>
    <x v="7"/>
    <s v="electronic music"/>
    <n v="15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x v="2428"/>
    <x v="2"/>
    <b v="1"/>
    <n v="19"/>
    <b v="0"/>
    <s v="photography/photobooks"/>
    <x v="2"/>
    <s v="photobooks"/>
    <n v="1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x v="2429"/>
    <x v="5"/>
    <b v="0"/>
    <n v="7"/>
    <b v="0"/>
    <s v="music/faith"/>
    <x v="7"/>
    <s v="faith"/>
    <n v="6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x v="2430"/>
    <x v="5"/>
    <b v="0"/>
    <n v="27"/>
    <b v="0"/>
    <s v="games/video games"/>
    <x v="3"/>
    <s v="video games"/>
    <n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x v="2431"/>
    <x v="5"/>
    <b v="1"/>
    <n v="24"/>
    <b v="0"/>
    <s v="theater/plays"/>
    <x v="6"/>
    <s v="plays"/>
    <n v="3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x v="2432"/>
    <x v="2"/>
    <b v="0"/>
    <n v="7"/>
    <b v="0"/>
    <s v="technology/web"/>
    <x v="0"/>
    <s v="web"/>
    <n v="3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x v="2433"/>
    <x v="0"/>
    <b v="0"/>
    <n v="21"/>
    <b v="0"/>
    <s v="games/video games"/>
    <x v="3"/>
    <s v="video games"/>
    <n v="3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x v="2434"/>
    <x v="5"/>
    <b v="0"/>
    <n v="15"/>
    <b v="0"/>
    <s v="music/faith"/>
    <x v="7"/>
    <s v="faith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x v="2435"/>
    <x v="4"/>
    <b v="0"/>
    <n v="25"/>
    <b v="1"/>
    <s v="music/indie rock"/>
    <x v="7"/>
    <s v="indie rock"/>
    <n v="1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x v="2436"/>
    <x v="5"/>
    <b v="0"/>
    <n v="21"/>
    <b v="1"/>
    <s v="theater/plays"/>
    <x v="6"/>
    <s v="plays"/>
    <n v="1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x v="2437"/>
    <x v="5"/>
    <b v="1"/>
    <n v="12"/>
    <b v="0"/>
    <s v="theater/plays"/>
    <x v="6"/>
    <s v="plays"/>
    <n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x v="2438"/>
    <x v="3"/>
    <b v="0"/>
    <n v="47"/>
    <b v="1"/>
    <s v="theater/plays"/>
    <x v="6"/>
    <s v="plays"/>
    <n v="1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x v="2439"/>
    <x v="1"/>
    <b v="0"/>
    <n v="7"/>
    <b v="0"/>
    <s v="technology/wearables"/>
    <x v="0"/>
    <s v="wearables"/>
    <n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x v="2440"/>
    <x v="4"/>
    <b v="0"/>
    <n v="22"/>
    <b v="0"/>
    <s v="publishing/children's books"/>
    <x v="1"/>
    <s v="children's books"/>
    <n v="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x v="2441"/>
    <x v="3"/>
    <b v="0"/>
    <n v="26"/>
    <b v="1"/>
    <s v="technology/space exploration"/>
    <x v="0"/>
    <s v="space exploration"/>
    <n v="16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x v="2442"/>
    <x v="1"/>
    <b v="1"/>
    <n v="35"/>
    <b v="0"/>
    <s v="theater/spaces"/>
    <x v="6"/>
    <s v="spaces"/>
    <n v="2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x v="2443"/>
    <x v="3"/>
    <b v="0"/>
    <n v="19"/>
    <b v="1"/>
    <s v="theater/plays"/>
    <x v="6"/>
    <s v="plays"/>
    <n v="3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x v="2444"/>
    <x v="6"/>
    <b v="0"/>
    <n v="22"/>
    <b v="1"/>
    <s v="publishing/nonfiction"/>
    <x v="1"/>
    <s v="nonfiction"/>
    <n v="11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x v="2445"/>
    <x v="0"/>
    <b v="0"/>
    <n v="49"/>
    <b v="0"/>
    <s v="film &amp; video/animation"/>
    <x v="5"/>
    <s v="animation"/>
    <n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x v="2446"/>
    <x v="3"/>
    <b v="0"/>
    <n v="12"/>
    <b v="0"/>
    <s v="theater/musical"/>
    <x v="6"/>
    <s v="musical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x v="2447"/>
    <x v="4"/>
    <b v="0"/>
    <n v="27"/>
    <b v="1"/>
    <s v="music/indie rock"/>
    <x v="7"/>
    <s v="indie rock"/>
    <n v="1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x v="2448"/>
    <x v="4"/>
    <b v="0"/>
    <n v="14"/>
    <b v="1"/>
    <s v="music/rock"/>
    <x v="7"/>
    <s v="rock"/>
    <n v="1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x v="2449"/>
    <x v="4"/>
    <b v="0"/>
    <n v="15"/>
    <b v="1"/>
    <s v="publishing/nonfiction"/>
    <x v="1"/>
    <s v="nonfiction"/>
    <n v="1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x v="2450"/>
    <x v="5"/>
    <b v="0"/>
    <n v="16"/>
    <b v="0"/>
    <s v="theater/plays"/>
    <x v="6"/>
    <s v="plays"/>
    <n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x v="2451"/>
    <x v="4"/>
    <b v="0"/>
    <n v="30"/>
    <b v="1"/>
    <s v="games/tabletop games"/>
    <x v="3"/>
    <s v="tabletop games"/>
    <n v="1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x v="2452"/>
    <x v="4"/>
    <b v="0"/>
    <n v="33"/>
    <b v="1"/>
    <s v="music/rock"/>
    <x v="7"/>
    <s v="rock"/>
    <n v="1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x v="2453"/>
    <x v="4"/>
    <b v="0"/>
    <n v="7"/>
    <b v="1"/>
    <s v="music/rock"/>
    <x v="7"/>
    <s v="rock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x v="2454"/>
    <x v="3"/>
    <b v="0"/>
    <n v="33"/>
    <b v="1"/>
    <s v="theater/plays"/>
    <x v="6"/>
    <s v="plays"/>
    <n v="1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x v="2455"/>
    <x v="2"/>
    <b v="0"/>
    <n v="22"/>
    <b v="0"/>
    <s v="publishing/translations"/>
    <x v="1"/>
    <s v="translations"/>
    <n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x v="2456"/>
    <x v="8"/>
    <b v="1"/>
    <n v="23"/>
    <b v="1"/>
    <s v="technology/hardware"/>
    <x v="0"/>
    <s v="hardware"/>
    <n v="1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x v="2457"/>
    <x v="3"/>
    <b v="0"/>
    <n v="10"/>
    <b v="0"/>
    <s v="publishing/translations"/>
    <x v="1"/>
    <s v="translations"/>
    <n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x v="2458"/>
    <x v="3"/>
    <b v="0"/>
    <n v="8"/>
    <b v="0"/>
    <s v="theater/plays"/>
    <x v="6"/>
    <s v="plays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x v="2459"/>
    <x v="5"/>
    <b v="0"/>
    <n v="15"/>
    <b v="1"/>
    <s v="food/small batch"/>
    <x v="4"/>
    <s v="small batch"/>
    <n v="1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x v="2460"/>
    <x v="2"/>
    <b v="0"/>
    <n v="19"/>
    <b v="0"/>
    <s v="publishing/children's books"/>
    <x v="1"/>
    <s v="children's books"/>
    <n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x v="2461"/>
    <x v="3"/>
    <b v="0"/>
    <n v="14"/>
    <b v="1"/>
    <s v="film &amp; video/television"/>
    <x v="5"/>
    <s v="television"/>
    <n v="13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x v="2462"/>
    <x v="5"/>
    <b v="0"/>
    <n v="5"/>
    <b v="0"/>
    <s v="film &amp; video/drama"/>
    <x v="5"/>
    <s v="drama"/>
    <n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x v="2463"/>
    <x v="5"/>
    <b v="0"/>
    <n v="9"/>
    <b v="0"/>
    <s v="publishing/translations"/>
    <x v="1"/>
    <s v="translations"/>
    <n v="1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x v="2464"/>
    <x v="2"/>
    <b v="0"/>
    <n v="4"/>
    <b v="0"/>
    <s v="food/food trucks"/>
    <x v="4"/>
    <s v="food trucks"/>
    <n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x v="2465"/>
    <x v="3"/>
    <b v="0"/>
    <n v="27"/>
    <b v="1"/>
    <s v="theater/plays"/>
    <x v="6"/>
    <s v="plays"/>
    <n v="1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x v="2466"/>
    <x v="3"/>
    <b v="0"/>
    <n v="1"/>
    <b v="0"/>
    <s v="theater/plays"/>
    <x v="6"/>
    <s v="plays"/>
    <n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x v="2467"/>
    <x v="4"/>
    <b v="0"/>
    <n v="30"/>
    <b v="1"/>
    <s v="music/indie rock"/>
    <x v="7"/>
    <s v="indie rock"/>
    <n v="26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x v="2468"/>
    <x v="3"/>
    <b v="0"/>
    <n v="9"/>
    <b v="0"/>
    <s v="theater/spaces"/>
    <x v="6"/>
    <s v="spaces"/>
    <n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x v="2469"/>
    <x v="2"/>
    <b v="0"/>
    <n v="9"/>
    <b v="1"/>
    <s v="theater/musical"/>
    <x v="6"/>
    <s v="musical"/>
    <n v="1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x v="2470"/>
    <x v="5"/>
    <b v="0"/>
    <n v="14"/>
    <b v="0"/>
    <s v="theater/spaces"/>
    <x v="6"/>
    <s v="spaces"/>
    <n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x v="2471"/>
    <x v="3"/>
    <b v="0"/>
    <n v="9"/>
    <b v="0"/>
    <s v="theater/plays"/>
    <x v="6"/>
    <s v="plays"/>
    <n v="5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x v="2472"/>
    <x v="5"/>
    <b v="0"/>
    <n v="10"/>
    <b v="1"/>
    <s v="theater/plays"/>
    <x v="6"/>
    <s v="plays"/>
    <n v="1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x v="2473"/>
    <x v="5"/>
    <b v="0"/>
    <n v="7"/>
    <b v="0"/>
    <s v="technology/web"/>
    <x v="0"/>
    <s v="web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x v="2474"/>
    <x v="4"/>
    <b v="0"/>
    <n v="34"/>
    <b v="1"/>
    <s v="music/classical music"/>
    <x v="7"/>
    <s v="classical music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x v="2475"/>
    <x v="2"/>
    <b v="0"/>
    <n v="27"/>
    <b v="1"/>
    <s v="theater/plays"/>
    <x v="6"/>
    <s v="plays"/>
    <n v="14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x v="2476"/>
    <x v="5"/>
    <b v="0"/>
    <n v="33"/>
    <b v="1"/>
    <s v="theater/plays"/>
    <x v="6"/>
    <s v="plays"/>
    <n v="13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x v="2477"/>
    <x v="5"/>
    <b v="0"/>
    <n v="27"/>
    <b v="1"/>
    <s v="theater/plays"/>
    <x v="6"/>
    <s v="plays"/>
    <n v="1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x v="2478"/>
    <x v="2"/>
    <b v="0"/>
    <n v="8"/>
    <b v="1"/>
    <s v="theater/plays"/>
    <x v="6"/>
    <s v="plays"/>
    <n v="10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x v="2479"/>
    <x v="5"/>
    <b v="0"/>
    <n v="6"/>
    <b v="0"/>
    <s v="theater/plays"/>
    <x v="6"/>
    <s v="plays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x v="2480"/>
    <x v="2"/>
    <b v="0"/>
    <n v="20"/>
    <b v="1"/>
    <s v="theater/plays"/>
    <x v="6"/>
    <s v="plays"/>
    <n v="1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x v="2481"/>
    <x v="5"/>
    <b v="0"/>
    <n v="16"/>
    <b v="0"/>
    <s v="film &amp; video/animation"/>
    <x v="5"/>
    <s v="animation"/>
    <n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x v="2482"/>
    <x v="6"/>
    <b v="0"/>
    <n v="19"/>
    <b v="1"/>
    <s v="publishing/nonfiction"/>
    <x v="1"/>
    <s v="nonfiction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13:39:51"/>
    <x v="2483"/>
    <x v="2"/>
    <b v="0"/>
    <n v="36"/>
    <b v="1"/>
    <s v="film &amp; video/shorts"/>
    <x v="5"/>
    <s v="shorts"/>
    <n v="12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x v="2484"/>
    <x v="1"/>
    <b v="0"/>
    <n v="10"/>
    <b v="0"/>
    <s v="music/faith"/>
    <x v="7"/>
    <s v="faith"/>
    <n v="2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x v="2485"/>
    <x v="5"/>
    <b v="0"/>
    <n v="15"/>
    <b v="1"/>
    <s v="theater/plays"/>
    <x v="6"/>
    <s v="plays"/>
    <n v="11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x v="2486"/>
    <x v="5"/>
    <b v="0"/>
    <n v="39"/>
    <b v="1"/>
    <s v="theater/plays"/>
    <x v="6"/>
    <s v="plays"/>
    <n v="15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x v="2487"/>
    <x v="3"/>
    <b v="0"/>
    <n v="6"/>
    <b v="0"/>
    <s v="theater/plays"/>
    <x v="6"/>
    <s v="plays"/>
    <n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x v="2488"/>
    <x v="0"/>
    <b v="0"/>
    <n v="18"/>
    <b v="1"/>
    <s v="music/rock"/>
    <x v="7"/>
    <s v="rock"/>
    <n v="10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x v="2489"/>
    <x v="2"/>
    <b v="0"/>
    <n v="15"/>
    <b v="1"/>
    <s v="music/electronic music"/>
    <x v="7"/>
    <s v="electronic music"/>
    <n v="1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x v="2490"/>
    <x v="3"/>
    <b v="0"/>
    <n v="17"/>
    <b v="1"/>
    <s v="theater/plays"/>
    <x v="6"/>
    <s v="plays"/>
    <n v="2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x v="2491"/>
    <x v="3"/>
    <b v="0"/>
    <n v="21"/>
    <b v="0"/>
    <s v="music/indie rock"/>
    <x v="7"/>
    <s v="indie rock"/>
    <n v="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x v="2492"/>
    <x v="4"/>
    <b v="0"/>
    <n v="27"/>
    <b v="1"/>
    <s v="music/indie rock"/>
    <x v="7"/>
    <s v="indie rock"/>
    <n v="1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x v="2493"/>
    <x v="2"/>
    <b v="0"/>
    <n v="9"/>
    <b v="0"/>
    <s v="theater/plays"/>
    <x v="6"/>
    <s v="plays"/>
    <n v="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x v="2494"/>
    <x v="5"/>
    <b v="0"/>
    <n v="8"/>
    <b v="0"/>
    <s v="film &amp; video/drama"/>
    <x v="5"/>
    <s v="drama"/>
    <n v="3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x v="2495"/>
    <x v="3"/>
    <b v="0"/>
    <n v="20"/>
    <b v="1"/>
    <s v="theater/spaces"/>
    <x v="6"/>
    <s v="spaces"/>
    <n v="14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x v="2496"/>
    <x v="5"/>
    <b v="0"/>
    <n v="21"/>
    <b v="0"/>
    <s v="theater/plays"/>
    <x v="6"/>
    <s v="plays"/>
    <n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x v="2497"/>
    <x v="4"/>
    <b v="0"/>
    <n v="21"/>
    <b v="0"/>
    <s v="games/video games"/>
    <x v="3"/>
    <s v="video games"/>
    <n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x v="2498"/>
    <x v="4"/>
    <b v="0"/>
    <n v="18"/>
    <b v="0"/>
    <s v="publishing/children's books"/>
    <x v="1"/>
    <s v="children's books"/>
    <n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x v="2499"/>
    <x v="0"/>
    <b v="0"/>
    <n v="21"/>
    <b v="0"/>
    <s v="music/jazz"/>
    <x v="7"/>
    <s v="jazz"/>
    <n v="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x v="2500"/>
    <x v="2"/>
    <b v="0"/>
    <n v="20"/>
    <b v="1"/>
    <s v="theater/plays"/>
    <x v="6"/>
    <s v="plays"/>
    <n v="10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x v="2501"/>
    <x v="2"/>
    <b v="0"/>
    <n v="8"/>
    <b v="0"/>
    <s v="theater/plays"/>
    <x v="6"/>
    <s v="plays"/>
    <n v="3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x v="2502"/>
    <x v="3"/>
    <b v="0"/>
    <n v="34"/>
    <b v="1"/>
    <s v="music/rock"/>
    <x v="7"/>
    <s v="rock"/>
    <n v="1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x v="2503"/>
    <x v="2"/>
    <b v="0"/>
    <n v="9"/>
    <b v="0"/>
    <s v="technology/wearables"/>
    <x v="0"/>
    <s v="wearables"/>
    <n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x v="2504"/>
    <x v="0"/>
    <b v="0"/>
    <n v="13"/>
    <b v="1"/>
    <s v="music/classical music"/>
    <x v="7"/>
    <s v="classical music"/>
    <n v="1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x v="2505"/>
    <x v="5"/>
    <b v="0"/>
    <n v="4"/>
    <b v="0"/>
    <s v="film &amp; video/drama"/>
    <x v="5"/>
    <s v="drama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x v="2506"/>
    <x v="5"/>
    <b v="0"/>
    <n v="6"/>
    <b v="1"/>
    <s v="theater/spaces"/>
    <x v="6"/>
    <s v="spaces"/>
    <n v="10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x v="2507"/>
    <x v="3"/>
    <b v="0"/>
    <n v="27"/>
    <b v="1"/>
    <s v="theater/plays"/>
    <x v="6"/>
    <s v="plays"/>
    <n v="10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x v="2508"/>
    <x v="3"/>
    <b v="0"/>
    <n v="13"/>
    <b v="1"/>
    <s v="theater/plays"/>
    <x v="6"/>
    <s v="plays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x v="2509"/>
    <x v="2"/>
    <b v="0"/>
    <n v="16"/>
    <b v="0"/>
    <s v="technology/wearables"/>
    <x v="0"/>
    <s v="wearables"/>
    <n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x v="2510"/>
    <x v="5"/>
    <b v="0"/>
    <n v="11"/>
    <b v="0"/>
    <s v="theater/spaces"/>
    <x v="6"/>
    <s v="spaces"/>
    <n v="6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x v="2511"/>
    <x v="5"/>
    <b v="0"/>
    <n v="26"/>
    <b v="1"/>
    <s v="theater/plays"/>
    <x v="6"/>
    <s v="plays"/>
    <n v="11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x v="2512"/>
    <x v="5"/>
    <b v="0"/>
    <n v="12"/>
    <b v="0"/>
    <s v="theater/plays"/>
    <x v="6"/>
    <s v="plays"/>
    <n v="5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x v="2513"/>
    <x v="5"/>
    <b v="0"/>
    <n v="14"/>
    <b v="1"/>
    <s v="theater/plays"/>
    <x v="6"/>
    <s v="plays"/>
    <n v="1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x v="2514"/>
    <x v="3"/>
    <b v="0"/>
    <n v="28"/>
    <b v="1"/>
    <s v="theater/musical"/>
    <x v="6"/>
    <s v="musical"/>
    <n v="1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x v="2515"/>
    <x v="3"/>
    <b v="0"/>
    <n v="37"/>
    <b v="0"/>
    <s v="technology/wearables"/>
    <x v="0"/>
    <s v="wearables"/>
    <n v="2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x v="2516"/>
    <x v="5"/>
    <b v="0"/>
    <n v="24"/>
    <b v="1"/>
    <s v="theater/plays"/>
    <x v="6"/>
    <s v="plays"/>
    <n v="1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x v="2517"/>
    <x v="2"/>
    <b v="0"/>
    <n v="21"/>
    <b v="1"/>
    <s v="theater/plays"/>
    <x v="6"/>
    <s v="plays"/>
    <n v="1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x v="2518"/>
    <x v="0"/>
    <b v="0"/>
    <n v="15"/>
    <b v="0"/>
    <s v="publishing/fiction"/>
    <x v="1"/>
    <s v="fiction"/>
    <n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x v="2519"/>
    <x v="5"/>
    <b v="0"/>
    <n v="7"/>
    <b v="0"/>
    <s v="technology/wearables"/>
    <x v="0"/>
    <s v="wearables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x v="2520"/>
    <x v="4"/>
    <b v="0"/>
    <n v="14"/>
    <b v="1"/>
    <s v="music/rock"/>
    <x v="7"/>
    <s v="rock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x v="2521"/>
    <x v="3"/>
    <b v="0"/>
    <n v="12"/>
    <b v="1"/>
    <s v="theater/plays"/>
    <x v="6"/>
    <s v="plays"/>
    <n v="13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x v="2522"/>
    <x v="3"/>
    <b v="0"/>
    <n v="9"/>
    <b v="0"/>
    <s v="technology/web"/>
    <x v="0"/>
    <s v="web"/>
    <n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x v="2523"/>
    <x v="3"/>
    <b v="0"/>
    <n v="15"/>
    <b v="1"/>
    <s v="film &amp; video/documentary"/>
    <x v="5"/>
    <s v="documentary"/>
    <n v="1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x v="2524"/>
    <x v="5"/>
    <b v="0"/>
    <n v="25"/>
    <b v="0"/>
    <s v="technology/wearables"/>
    <x v="0"/>
    <s v="wearables"/>
    <n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x v="2525"/>
    <x v="6"/>
    <b v="0"/>
    <n v="26"/>
    <b v="1"/>
    <s v="music/indie rock"/>
    <x v="7"/>
    <s v="indie rock"/>
    <n v="1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x v="2526"/>
    <x v="4"/>
    <b v="0"/>
    <n v="29"/>
    <b v="1"/>
    <s v="music/indie rock"/>
    <x v="7"/>
    <s v="indie rock"/>
    <n v="1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x v="2527"/>
    <x v="7"/>
    <b v="0"/>
    <n v="17"/>
    <b v="1"/>
    <s v="music/rock"/>
    <x v="7"/>
    <s v="rock"/>
    <n v="17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x v="2528"/>
    <x v="3"/>
    <b v="0"/>
    <n v="18"/>
    <b v="0"/>
    <s v="games/video games"/>
    <x v="3"/>
    <s v="video games"/>
    <n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x v="2529"/>
    <x v="3"/>
    <b v="0"/>
    <n v="12"/>
    <b v="0"/>
    <s v="photography/nature"/>
    <x v="2"/>
    <s v="nature"/>
    <n v="4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x v="2530"/>
    <x v="2"/>
    <b v="0"/>
    <n v="13"/>
    <b v="0"/>
    <s v="film &amp; video/animation"/>
    <x v="5"/>
    <s v="animation"/>
    <n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x v="2531"/>
    <x v="2"/>
    <b v="0"/>
    <n v="13"/>
    <b v="1"/>
    <s v="photography/photobooks"/>
    <x v="2"/>
    <s v="photobooks"/>
    <n v="1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x v="2532"/>
    <x v="5"/>
    <b v="0"/>
    <n v="13"/>
    <b v="0"/>
    <s v="theater/plays"/>
    <x v="6"/>
    <s v="plays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x v="2533"/>
    <x v="3"/>
    <b v="0"/>
    <n v="14"/>
    <b v="0"/>
    <s v="technology/web"/>
    <x v="0"/>
    <s v="web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x v="2534"/>
    <x v="3"/>
    <b v="0"/>
    <n v="16"/>
    <b v="0"/>
    <s v="technology/wearables"/>
    <x v="0"/>
    <s v="wearables"/>
    <n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x v="2535"/>
    <x v="2"/>
    <b v="0"/>
    <n v="13"/>
    <b v="1"/>
    <s v="theater/plays"/>
    <x v="6"/>
    <s v="plays"/>
    <n v="1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x v="2536"/>
    <x v="1"/>
    <b v="0"/>
    <n v="25"/>
    <b v="1"/>
    <s v="theater/plays"/>
    <x v="6"/>
    <s v="plays"/>
    <n v="1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x v="2537"/>
    <x v="5"/>
    <b v="0"/>
    <n v="18"/>
    <b v="1"/>
    <s v="theater/plays"/>
    <x v="6"/>
    <s v="plays"/>
    <n v="1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x v="2538"/>
    <x v="5"/>
    <b v="0"/>
    <n v="16"/>
    <b v="1"/>
    <s v="theater/plays"/>
    <x v="6"/>
    <s v="plays"/>
    <n v="1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x v="2539"/>
    <x v="5"/>
    <b v="0"/>
    <n v="14"/>
    <b v="0"/>
    <s v="theater/plays"/>
    <x v="6"/>
    <s v="plays"/>
    <n v="3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x v="2540"/>
    <x v="2"/>
    <b v="0"/>
    <n v="3"/>
    <b v="0"/>
    <s v="photography/people"/>
    <x v="2"/>
    <s v="people"/>
    <n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x v="2541"/>
    <x v="5"/>
    <b v="1"/>
    <n v="10"/>
    <b v="0"/>
    <s v="photography/photobooks"/>
    <x v="2"/>
    <s v="photobooks"/>
    <n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x v="2542"/>
    <x v="5"/>
    <b v="0"/>
    <n v="7"/>
    <b v="0"/>
    <s v="theater/plays"/>
    <x v="6"/>
    <s v="plays"/>
    <n v="1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x v="2543"/>
    <x v="5"/>
    <b v="0"/>
    <n v="10"/>
    <b v="0"/>
    <s v="publishing/art books"/>
    <x v="1"/>
    <s v="art books"/>
    <n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x v="2544"/>
    <x v="5"/>
    <b v="0"/>
    <n v="3"/>
    <b v="0"/>
    <s v="music/faith"/>
    <x v="7"/>
    <s v="faith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x v="2545"/>
    <x v="3"/>
    <b v="0"/>
    <n v="6"/>
    <b v="0"/>
    <s v="theater/plays"/>
    <x v="6"/>
    <s v="plays"/>
    <n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x v="2546"/>
    <x v="5"/>
    <b v="0"/>
    <n v="13"/>
    <b v="1"/>
    <s v="theater/plays"/>
    <x v="6"/>
    <s v="plays"/>
    <n v="1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x v="2547"/>
    <x v="5"/>
    <b v="0"/>
    <n v="14"/>
    <b v="1"/>
    <s v="theater/plays"/>
    <x v="6"/>
    <s v="plays"/>
    <n v="1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x v="2548"/>
    <x v="2"/>
    <b v="0"/>
    <n v="14"/>
    <b v="0"/>
    <s v="theater/plays"/>
    <x v="6"/>
    <s v="plays"/>
    <n v="2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x v="2549"/>
    <x v="5"/>
    <b v="0"/>
    <n v="7"/>
    <b v="0"/>
    <s v="theater/spaces"/>
    <x v="6"/>
    <s v="spaces"/>
    <n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x v="2550"/>
    <x v="1"/>
    <b v="0"/>
    <n v="12"/>
    <b v="0"/>
    <s v="theater/plays"/>
    <x v="6"/>
    <s v="plays"/>
    <n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x v="2551"/>
    <x v="4"/>
    <b v="0"/>
    <n v="30"/>
    <b v="0"/>
    <s v="music/jazz"/>
    <x v="7"/>
    <s v="jazz"/>
    <n v="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x v="2552"/>
    <x v="3"/>
    <b v="0"/>
    <n v="30"/>
    <b v="1"/>
    <s v="music/electronic music"/>
    <x v="7"/>
    <s v="electronic music"/>
    <n v="12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x v="2553"/>
    <x v="2"/>
    <b v="0"/>
    <n v="16"/>
    <b v="0"/>
    <s v="theater/plays"/>
    <x v="6"/>
    <s v="plays"/>
    <n v="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x v="2554"/>
    <x v="3"/>
    <b v="0"/>
    <n v="19"/>
    <b v="0"/>
    <s v="theater/plays"/>
    <x v="6"/>
    <s v="plays"/>
    <n v="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x v="2555"/>
    <x v="3"/>
    <b v="0"/>
    <n v="14"/>
    <b v="0"/>
    <s v="theater/plays"/>
    <x v="6"/>
    <s v="plays"/>
    <n v="2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x v="2556"/>
    <x v="2"/>
    <b v="0"/>
    <n v="7"/>
    <b v="0"/>
    <s v="film &amp; video/drama"/>
    <x v="5"/>
    <s v="drama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x v="2557"/>
    <x v="4"/>
    <b v="0"/>
    <n v="10"/>
    <b v="0"/>
    <s v="film &amp; video/animation"/>
    <x v="5"/>
    <s v="animation"/>
    <n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x v="2558"/>
    <x v="5"/>
    <b v="0"/>
    <n v="11"/>
    <b v="0"/>
    <s v="music/jazz"/>
    <x v="7"/>
    <s v="jazz"/>
    <n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x v="2559"/>
    <x v="4"/>
    <b v="0"/>
    <n v="17"/>
    <b v="1"/>
    <s v="music/indie rock"/>
    <x v="7"/>
    <s v="indie rock"/>
    <n v="12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x v="2560"/>
    <x v="1"/>
    <b v="0"/>
    <n v="22"/>
    <b v="0"/>
    <s v="theater/plays"/>
    <x v="6"/>
    <s v="plays"/>
    <n v="12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x v="2561"/>
    <x v="2"/>
    <b v="0"/>
    <n v="26"/>
    <b v="0"/>
    <s v="technology/gadgets"/>
    <x v="0"/>
    <s v="gadgets"/>
    <n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x v="2562"/>
    <x v="6"/>
    <b v="0"/>
    <n v="17"/>
    <b v="1"/>
    <s v="film &amp; video/shorts"/>
    <x v="5"/>
    <s v="shorts"/>
    <n v="1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x v="2563"/>
    <x v="2"/>
    <b v="0"/>
    <n v="7"/>
    <b v="0"/>
    <s v="technology/wearables"/>
    <x v="0"/>
    <s v="wearables"/>
    <n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x v="2564"/>
    <x v="3"/>
    <b v="0"/>
    <n v="9"/>
    <b v="1"/>
    <s v="theater/spaces"/>
    <x v="6"/>
    <s v="spaces"/>
    <n v="10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x v="2565"/>
    <x v="1"/>
    <b v="0"/>
    <n v="11"/>
    <b v="0"/>
    <s v="music/faith"/>
    <x v="7"/>
    <s v="faith"/>
    <n v="2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x v="2566"/>
    <x v="5"/>
    <b v="0"/>
    <n v="19"/>
    <b v="1"/>
    <s v="music/rock"/>
    <x v="7"/>
    <s v="rock"/>
    <n v="18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x v="2567"/>
    <x v="3"/>
    <b v="0"/>
    <n v="28"/>
    <b v="1"/>
    <s v="theater/plays"/>
    <x v="6"/>
    <s v="plays"/>
    <n v="127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x v="2568"/>
    <x v="4"/>
    <b v="0"/>
    <n v="22"/>
    <b v="1"/>
    <s v="film &amp; video/shorts"/>
    <x v="5"/>
    <s v="shorts"/>
    <n v="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x v="2569"/>
    <x v="3"/>
    <b v="0"/>
    <n v="36"/>
    <b v="1"/>
    <s v="theater/plays"/>
    <x v="6"/>
    <s v="plays"/>
    <n v="1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x v="2570"/>
    <x v="5"/>
    <b v="0"/>
    <n v="8"/>
    <b v="1"/>
    <s v="theater/plays"/>
    <x v="6"/>
    <s v="plays"/>
    <n v="1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x v="2571"/>
    <x v="3"/>
    <b v="0"/>
    <n v="20"/>
    <b v="1"/>
    <s v="film &amp; video/television"/>
    <x v="5"/>
    <s v="television"/>
    <n v="12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x v="2572"/>
    <x v="5"/>
    <b v="0"/>
    <n v="10"/>
    <b v="1"/>
    <s v="technology/hardware"/>
    <x v="0"/>
    <s v="hardware"/>
    <n v="12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x v="2573"/>
    <x v="3"/>
    <b v="0"/>
    <n v="25"/>
    <b v="0"/>
    <s v="photography/people"/>
    <x v="2"/>
    <s v="people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x v="2574"/>
    <x v="3"/>
    <b v="0"/>
    <n v="12"/>
    <b v="0"/>
    <s v="theater/plays"/>
    <x v="6"/>
    <s v="plays"/>
    <n v="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x v="2575"/>
    <x v="3"/>
    <b v="0"/>
    <n v="17"/>
    <b v="0"/>
    <s v="theater/plays"/>
    <x v="6"/>
    <s v="plays"/>
    <n v="1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x v="2576"/>
    <x v="3"/>
    <b v="0"/>
    <n v="7"/>
    <b v="0"/>
    <s v="technology/wearables"/>
    <x v="0"/>
    <s v="wearables"/>
    <n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x v="2577"/>
    <x v="4"/>
    <b v="0"/>
    <n v="16"/>
    <b v="1"/>
    <s v="music/rock"/>
    <x v="7"/>
    <s v="rock"/>
    <n v="124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x v="2578"/>
    <x v="4"/>
    <b v="0"/>
    <n v="11"/>
    <b v="1"/>
    <s v="music/indie rock"/>
    <x v="7"/>
    <s v="indie rock"/>
    <n v="10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x v="2579"/>
    <x v="5"/>
    <b v="0"/>
    <n v="12"/>
    <b v="0"/>
    <s v="theater/plays"/>
    <x v="6"/>
    <s v="plays"/>
    <n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x v="2580"/>
    <x v="2"/>
    <b v="0"/>
    <n v="10"/>
    <b v="0"/>
    <s v="theater/plays"/>
    <x v="6"/>
    <s v="plays"/>
    <n v="4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x v="2581"/>
    <x v="3"/>
    <b v="0"/>
    <n v="21"/>
    <b v="1"/>
    <s v="theater/plays"/>
    <x v="6"/>
    <s v="plays"/>
    <n v="12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x v="2582"/>
    <x v="3"/>
    <b v="0"/>
    <n v="3"/>
    <b v="1"/>
    <s v="technology/hardware"/>
    <x v="0"/>
    <s v="hardware"/>
    <n v="10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x v="2583"/>
    <x v="3"/>
    <b v="0"/>
    <n v="3"/>
    <b v="0"/>
    <s v="theater/plays"/>
    <x v="6"/>
    <s v="plays"/>
    <n v="6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x v="2584"/>
    <x v="5"/>
    <b v="0"/>
    <n v="22"/>
    <b v="1"/>
    <s v="theater/plays"/>
    <x v="6"/>
    <s v="plays"/>
    <n v="12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x v="2585"/>
    <x v="4"/>
    <b v="0"/>
    <n v="14"/>
    <b v="1"/>
    <s v="music/indie rock"/>
    <x v="7"/>
    <s v="indie rock"/>
    <n v="1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x v="2586"/>
    <x v="5"/>
    <b v="0"/>
    <n v="9"/>
    <b v="0"/>
    <s v="theater/spaces"/>
    <x v="6"/>
    <s v="spaces"/>
    <n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x v="2587"/>
    <x v="5"/>
    <b v="0"/>
    <n v="3"/>
    <b v="1"/>
    <s v="theater/plays"/>
    <x v="6"/>
    <s v="plays"/>
    <n v="12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x v="2588"/>
    <x v="0"/>
    <b v="0"/>
    <n v="24"/>
    <b v="0"/>
    <s v="games/video games"/>
    <x v="3"/>
    <s v="video games"/>
    <n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x v="2589"/>
    <x v="4"/>
    <b v="0"/>
    <n v="16"/>
    <b v="1"/>
    <s v="music/indie rock"/>
    <x v="7"/>
    <s v="indie rock"/>
    <n v="12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x v="2590"/>
    <x v="2"/>
    <b v="0"/>
    <n v="18"/>
    <b v="1"/>
    <s v="theater/plays"/>
    <x v="6"/>
    <s v="plays"/>
    <n v="1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x v="2591"/>
    <x v="5"/>
    <b v="0"/>
    <n v="25"/>
    <b v="1"/>
    <s v="theater/plays"/>
    <x v="6"/>
    <s v="plays"/>
    <n v="24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x v="2592"/>
    <x v="3"/>
    <b v="0"/>
    <n v="14"/>
    <b v="1"/>
    <s v="theater/plays"/>
    <x v="6"/>
    <s v="plays"/>
    <n v="24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x v="2593"/>
    <x v="5"/>
    <b v="0"/>
    <n v="3"/>
    <b v="0"/>
    <s v="theater/spaces"/>
    <x v="6"/>
    <s v="spaces"/>
    <n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x v="2594"/>
    <x v="5"/>
    <b v="0"/>
    <n v="13"/>
    <b v="1"/>
    <s v="film &amp; video/documentary"/>
    <x v="5"/>
    <s v="documentary"/>
    <n v="1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x v="2595"/>
    <x v="5"/>
    <b v="0"/>
    <n v="12"/>
    <b v="0"/>
    <s v="games/video games"/>
    <x v="3"/>
    <s v="video games"/>
    <n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x v="2596"/>
    <x v="5"/>
    <b v="0"/>
    <n v="22"/>
    <b v="1"/>
    <s v="film &amp; video/television"/>
    <x v="5"/>
    <s v="television"/>
    <n v="1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x v="2597"/>
    <x v="6"/>
    <b v="0"/>
    <n v="10"/>
    <b v="1"/>
    <s v="film &amp; video/shorts"/>
    <x v="5"/>
    <s v="shorts"/>
    <n v="1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x v="2598"/>
    <x v="2"/>
    <b v="0"/>
    <n v="14"/>
    <b v="1"/>
    <s v="film &amp; video/documentary"/>
    <x v="5"/>
    <s v="documentary"/>
    <n v="1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x v="2599"/>
    <x v="3"/>
    <b v="0"/>
    <n v="8"/>
    <b v="0"/>
    <s v="publishing/translations"/>
    <x v="1"/>
    <s v="translations"/>
    <n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x v="2600"/>
    <x v="3"/>
    <b v="0"/>
    <n v="17"/>
    <b v="1"/>
    <s v="games/tabletop games"/>
    <x v="3"/>
    <s v="tabletop games"/>
    <n v="29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x v="2601"/>
    <x v="4"/>
    <b v="0"/>
    <n v="18"/>
    <b v="1"/>
    <s v="publishing/nonfiction"/>
    <x v="1"/>
    <s v="nonfiction"/>
    <n v="2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x v="2602"/>
    <x v="2"/>
    <b v="0"/>
    <n v="13"/>
    <b v="1"/>
    <s v="theater/plays"/>
    <x v="6"/>
    <s v="plays"/>
    <n v="16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x v="2603"/>
    <x v="2"/>
    <b v="0"/>
    <n v="21"/>
    <b v="1"/>
    <s v="theater/plays"/>
    <x v="6"/>
    <s v="plays"/>
    <n v="10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x v="2604"/>
    <x v="2"/>
    <b v="1"/>
    <n v="8"/>
    <b v="0"/>
    <s v="photography/photobooks"/>
    <x v="2"/>
    <s v="photobooks"/>
    <n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x v="2605"/>
    <x v="2"/>
    <b v="0"/>
    <n v="13"/>
    <b v="0"/>
    <s v="technology/web"/>
    <x v="0"/>
    <s v="web"/>
    <n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x v="2606"/>
    <x v="1"/>
    <b v="0"/>
    <n v="7"/>
    <b v="0"/>
    <s v="technology/wearables"/>
    <x v="0"/>
    <s v="wearables"/>
    <n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x v="2607"/>
    <x v="3"/>
    <b v="0"/>
    <n v="23"/>
    <b v="0"/>
    <s v="theater/spaces"/>
    <x v="6"/>
    <s v="spaces"/>
    <n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x v="2608"/>
    <x v="5"/>
    <b v="0"/>
    <n v="24"/>
    <b v="0"/>
    <s v="theater/musical"/>
    <x v="6"/>
    <s v="musical"/>
    <n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x v="2609"/>
    <x v="3"/>
    <b v="0"/>
    <n v="34"/>
    <b v="1"/>
    <s v="music/rock"/>
    <x v="7"/>
    <s v="rock"/>
    <n v="16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x v="2610"/>
    <x v="2"/>
    <b v="0"/>
    <n v="23"/>
    <b v="0"/>
    <s v="games/mobile games"/>
    <x v="3"/>
    <s v="mobile games"/>
    <n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x v="2611"/>
    <x v="5"/>
    <b v="0"/>
    <n v="9"/>
    <b v="0"/>
    <s v="food/food trucks"/>
    <x v="4"/>
    <s v="food trucks"/>
    <n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x v="2612"/>
    <x v="5"/>
    <b v="0"/>
    <n v="20"/>
    <b v="1"/>
    <s v="theater/plays"/>
    <x v="6"/>
    <s v="plays"/>
    <n v="1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x v="2613"/>
    <x v="2"/>
    <b v="0"/>
    <n v="13"/>
    <b v="0"/>
    <s v="theater/plays"/>
    <x v="6"/>
    <s v="plays"/>
    <n v="2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x v="2614"/>
    <x v="5"/>
    <b v="0"/>
    <n v="8"/>
    <b v="0"/>
    <s v="film &amp; video/animation"/>
    <x v="5"/>
    <s v="animation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x v="2615"/>
    <x v="0"/>
    <b v="0"/>
    <n v="13"/>
    <b v="0"/>
    <s v="publishing/children's books"/>
    <x v="1"/>
    <s v="children's books"/>
    <n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x v="2616"/>
    <x v="5"/>
    <b v="0"/>
    <n v="14"/>
    <b v="1"/>
    <s v="theater/plays"/>
    <x v="6"/>
    <s v="plays"/>
    <n v="11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x v="2617"/>
    <x v="2"/>
    <b v="0"/>
    <n v="21"/>
    <b v="1"/>
    <s v="theater/plays"/>
    <x v="6"/>
    <s v="plays"/>
    <n v="1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x v="2618"/>
    <x v="5"/>
    <b v="0"/>
    <n v="10"/>
    <b v="1"/>
    <s v="theater/plays"/>
    <x v="6"/>
    <s v="plays"/>
    <n v="2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x v="2619"/>
    <x v="5"/>
    <b v="0"/>
    <n v="7"/>
    <b v="0"/>
    <s v="theater/plays"/>
    <x v="6"/>
    <s v="plays"/>
    <n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21:00:00"/>
    <x v="2620"/>
    <x v="3"/>
    <b v="0"/>
    <n v="15"/>
    <b v="1"/>
    <s v="theater/musical"/>
    <x v="6"/>
    <s v="musical"/>
    <n v="1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x v="2621"/>
    <x v="3"/>
    <b v="0"/>
    <n v="29"/>
    <b v="1"/>
    <s v="film &amp; video/shorts"/>
    <x v="5"/>
    <s v="shorts"/>
    <n v="11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x v="2622"/>
    <x v="0"/>
    <b v="0"/>
    <n v="45"/>
    <b v="1"/>
    <s v="music/pop"/>
    <x v="7"/>
    <s v="pop"/>
    <n v="1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x v="2623"/>
    <x v="2"/>
    <b v="0"/>
    <n v="11"/>
    <b v="0"/>
    <s v="theater/plays"/>
    <x v="6"/>
    <s v="plays"/>
    <n v="2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x v="2624"/>
    <x v="2"/>
    <b v="0"/>
    <n v="10"/>
    <b v="0"/>
    <s v="film &amp; video/drama"/>
    <x v="5"/>
    <s v="drama"/>
    <n v="2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x v="2625"/>
    <x v="2"/>
    <b v="0"/>
    <n v="9"/>
    <b v="0"/>
    <s v="music/faith"/>
    <x v="7"/>
    <s v="faith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x v="2626"/>
    <x v="0"/>
    <b v="0"/>
    <n v="11"/>
    <b v="0"/>
    <s v="games/video games"/>
    <x v="3"/>
    <s v="video games"/>
    <n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x v="2627"/>
    <x v="4"/>
    <b v="0"/>
    <n v="13"/>
    <b v="1"/>
    <s v="music/indie rock"/>
    <x v="7"/>
    <s v="indie rock"/>
    <n v="1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x v="2628"/>
    <x v="3"/>
    <b v="0"/>
    <n v="31"/>
    <b v="1"/>
    <s v="theater/plays"/>
    <x v="6"/>
    <s v="plays"/>
    <n v="15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x v="2629"/>
    <x v="6"/>
    <b v="0"/>
    <n v="11"/>
    <b v="1"/>
    <s v="music/rock"/>
    <x v="7"/>
    <s v="rock"/>
    <n v="1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x v="2630"/>
    <x v="5"/>
    <b v="0"/>
    <n v="10"/>
    <b v="0"/>
    <s v="technology/wearables"/>
    <x v="0"/>
    <s v="wearables"/>
    <n v="2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x v="2631"/>
    <x v="2"/>
    <b v="1"/>
    <n v="8"/>
    <b v="0"/>
    <s v="photography/photobooks"/>
    <x v="2"/>
    <s v="photobooks"/>
    <n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x v="2632"/>
    <x v="5"/>
    <b v="0"/>
    <n v="13"/>
    <b v="1"/>
    <s v="music/rock"/>
    <x v="7"/>
    <s v="rock"/>
    <n v="1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x v="2633"/>
    <x v="0"/>
    <b v="0"/>
    <n v="11"/>
    <b v="1"/>
    <s v="music/rock"/>
    <x v="7"/>
    <s v="rock"/>
    <n v="1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x v="2634"/>
    <x v="6"/>
    <b v="0"/>
    <n v="14"/>
    <b v="0"/>
    <s v="publishing/children's books"/>
    <x v="1"/>
    <s v="children's books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x v="2635"/>
    <x v="5"/>
    <b v="0"/>
    <n v="3"/>
    <b v="0"/>
    <s v="theater/plays"/>
    <x v="6"/>
    <s v="plays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x v="2636"/>
    <x v="5"/>
    <b v="0"/>
    <n v="10"/>
    <b v="1"/>
    <s v="theater/plays"/>
    <x v="6"/>
    <s v="plays"/>
    <n v="1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x v="2637"/>
    <x v="5"/>
    <b v="0"/>
    <n v="12"/>
    <b v="0"/>
    <s v="theater/plays"/>
    <x v="6"/>
    <s v="plays"/>
    <n v="1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x v="2638"/>
    <x v="3"/>
    <b v="0"/>
    <n v="16"/>
    <b v="1"/>
    <s v="food/small batch"/>
    <x v="4"/>
    <s v="small batch"/>
    <n v="18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x v="2639"/>
    <x v="4"/>
    <b v="0"/>
    <n v="19"/>
    <b v="1"/>
    <s v="music/rock"/>
    <x v="7"/>
    <s v="rock"/>
    <n v="1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x v="2640"/>
    <x v="3"/>
    <b v="0"/>
    <n v="28"/>
    <b v="1"/>
    <s v="music/metal"/>
    <x v="7"/>
    <s v="metal"/>
    <n v="21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x v="2641"/>
    <x v="2"/>
    <b v="1"/>
    <n v="15"/>
    <b v="1"/>
    <s v="theater/plays"/>
    <x v="6"/>
    <s v="plays"/>
    <n v="10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x v="2642"/>
    <x v="1"/>
    <b v="0"/>
    <n v="14"/>
    <b v="0"/>
    <s v="theater/plays"/>
    <x v="6"/>
    <s v="plays"/>
    <n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x v="2643"/>
    <x v="5"/>
    <b v="0"/>
    <n v="9"/>
    <b v="0"/>
    <s v="theater/plays"/>
    <x v="6"/>
    <s v="plays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x v="2644"/>
    <x v="1"/>
    <b v="0"/>
    <n v="16"/>
    <b v="0"/>
    <s v="theater/plays"/>
    <x v="6"/>
    <s v="plays"/>
    <n v="10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x v="2645"/>
    <x v="5"/>
    <b v="0"/>
    <n v="16"/>
    <b v="1"/>
    <s v="theater/plays"/>
    <x v="6"/>
    <s v="plays"/>
    <n v="1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x v="2646"/>
    <x v="2"/>
    <b v="0"/>
    <n v="15"/>
    <b v="1"/>
    <s v="theater/plays"/>
    <x v="6"/>
    <s v="plays"/>
    <n v="1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x v="2647"/>
    <x v="2"/>
    <b v="0"/>
    <n v="9"/>
    <b v="1"/>
    <s v="theater/plays"/>
    <x v="6"/>
    <s v="plays"/>
    <n v="10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x v="2648"/>
    <x v="2"/>
    <b v="0"/>
    <n v="12"/>
    <b v="0"/>
    <s v="food/food trucks"/>
    <x v="4"/>
    <s v="food trucks"/>
    <n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x v="2649"/>
    <x v="5"/>
    <b v="0"/>
    <n v="11"/>
    <b v="0"/>
    <s v="food/food trucks"/>
    <x v="4"/>
    <s v="food trucks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x v="2650"/>
    <x v="5"/>
    <b v="0"/>
    <n v="7"/>
    <b v="1"/>
    <s v="theater/plays"/>
    <x v="6"/>
    <s v="plays"/>
    <n v="10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x v="2651"/>
    <x v="3"/>
    <b v="0"/>
    <n v="25"/>
    <b v="1"/>
    <s v="theater/plays"/>
    <x v="6"/>
    <s v="plays"/>
    <n v="10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x v="2652"/>
    <x v="3"/>
    <b v="0"/>
    <n v="11"/>
    <b v="0"/>
    <s v="theater/plays"/>
    <x v="6"/>
    <s v="plays"/>
    <n v="1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x v="2653"/>
    <x v="3"/>
    <b v="0"/>
    <n v="35"/>
    <b v="1"/>
    <s v="film &amp; video/television"/>
    <x v="5"/>
    <s v="television"/>
    <n v="1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x v="2654"/>
    <x v="2"/>
    <b v="1"/>
    <n v="18"/>
    <b v="1"/>
    <s v="theater/plays"/>
    <x v="6"/>
    <s v="plays"/>
    <n v="17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x v="2655"/>
    <x v="3"/>
    <b v="0"/>
    <n v="7"/>
    <b v="1"/>
    <s v="theater/musical"/>
    <x v="6"/>
    <s v="musical"/>
    <n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x v="2656"/>
    <x v="3"/>
    <b v="0"/>
    <n v="9"/>
    <b v="0"/>
    <s v="theater/spaces"/>
    <x v="6"/>
    <s v="spaces"/>
    <n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x v="2657"/>
    <x v="3"/>
    <b v="0"/>
    <n v="16"/>
    <b v="1"/>
    <s v="music/rock"/>
    <x v="7"/>
    <s v="rock"/>
    <n v="10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x v="2658"/>
    <x v="4"/>
    <b v="0"/>
    <n v="8"/>
    <b v="0"/>
    <s v="music/jazz"/>
    <x v="7"/>
    <s v="jazz"/>
    <n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5:51:11"/>
    <x v="2659"/>
    <x v="3"/>
    <b v="0"/>
    <n v="11"/>
    <b v="1"/>
    <s v="music/rock"/>
    <x v="7"/>
    <s v="rock"/>
    <n v="1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x v="2660"/>
    <x v="2"/>
    <b v="0"/>
    <n v="9"/>
    <b v="1"/>
    <s v="theater/plays"/>
    <x v="6"/>
    <s v="plays"/>
    <n v="10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x v="2661"/>
    <x v="3"/>
    <b v="0"/>
    <n v="11"/>
    <b v="0"/>
    <s v="theater/plays"/>
    <x v="6"/>
    <s v="plays"/>
    <n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x v="2662"/>
    <x v="8"/>
    <b v="0"/>
    <n v="15"/>
    <b v="1"/>
    <s v="music/rock"/>
    <x v="7"/>
    <s v="rock"/>
    <n v="1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x v="2663"/>
    <x v="6"/>
    <b v="0"/>
    <n v="10"/>
    <b v="1"/>
    <s v="music/indie rock"/>
    <x v="7"/>
    <s v="indie rock"/>
    <n v="10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x v="2664"/>
    <x v="3"/>
    <b v="0"/>
    <n v="6"/>
    <b v="0"/>
    <s v="photography/photobooks"/>
    <x v="2"/>
    <s v="photobooks"/>
    <n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x v="2665"/>
    <x v="3"/>
    <b v="0"/>
    <n v="5"/>
    <b v="0"/>
    <s v="photography/people"/>
    <x v="2"/>
    <s v="people"/>
    <n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x v="2666"/>
    <x v="5"/>
    <b v="0"/>
    <n v="6"/>
    <b v="0"/>
    <s v="publishing/art books"/>
    <x v="1"/>
    <s v="art books"/>
    <n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x v="2667"/>
    <x v="5"/>
    <b v="0"/>
    <n v="17"/>
    <b v="1"/>
    <s v="theater/plays"/>
    <x v="6"/>
    <s v="plays"/>
    <n v="20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x v="2668"/>
    <x v="3"/>
    <b v="0"/>
    <n v="10"/>
    <b v="0"/>
    <s v="theater/plays"/>
    <x v="6"/>
    <s v="plays"/>
    <n v="2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x v="2669"/>
    <x v="5"/>
    <b v="0"/>
    <n v="22"/>
    <b v="1"/>
    <s v="theater/plays"/>
    <x v="6"/>
    <s v="plays"/>
    <n v="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x v="2670"/>
    <x v="3"/>
    <b v="0"/>
    <n v="20"/>
    <b v="1"/>
    <s v="theater/plays"/>
    <x v="6"/>
    <s v="plays"/>
    <n v="1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x v="2671"/>
    <x v="3"/>
    <b v="0"/>
    <n v="3"/>
    <b v="0"/>
    <s v="technology/wearables"/>
    <x v="0"/>
    <s v="wearables"/>
    <n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x v="2672"/>
    <x v="6"/>
    <b v="0"/>
    <n v="16"/>
    <b v="1"/>
    <s v="film &amp; video/shorts"/>
    <x v="5"/>
    <s v="shorts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x v="2673"/>
    <x v="3"/>
    <b v="0"/>
    <n v="8"/>
    <b v="1"/>
    <s v="theater/plays"/>
    <x v="6"/>
    <s v="plays"/>
    <n v="1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x v="2674"/>
    <x v="6"/>
    <b v="0"/>
    <n v="7"/>
    <b v="1"/>
    <s v="film &amp; video/shorts"/>
    <x v="5"/>
    <s v="shorts"/>
    <n v="1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x v="2675"/>
    <x v="5"/>
    <b v="0"/>
    <n v="1"/>
    <b v="0"/>
    <s v="film &amp; video/science fiction"/>
    <x v="5"/>
    <s v="science fiction"/>
    <n v="1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x v="2676"/>
    <x v="6"/>
    <b v="0"/>
    <n v="20"/>
    <b v="1"/>
    <s v="music/rock"/>
    <x v="7"/>
    <s v="rock"/>
    <n v="14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x v="2677"/>
    <x v="2"/>
    <b v="0"/>
    <n v="17"/>
    <b v="0"/>
    <s v="theater/plays"/>
    <x v="6"/>
    <s v="plays"/>
    <n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x v="2678"/>
    <x v="5"/>
    <b v="0"/>
    <n v="6"/>
    <b v="1"/>
    <s v="theater/musical"/>
    <x v="6"/>
    <s v="musical"/>
    <n v="1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x v="2679"/>
    <x v="1"/>
    <b v="0"/>
    <n v="8"/>
    <b v="1"/>
    <s v="theater/spaces"/>
    <x v="6"/>
    <s v="spaces"/>
    <n v="1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x v="2680"/>
    <x v="3"/>
    <b v="0"/>
    <n v="12"/>
    <b v="1"/>
    <s v="theater/plays"/>
    <x v="6"/>
    <s v="plays"/>
    <n v="1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x v="2681"/>
    <x v="5"/>
    <b v="0"/>
    <n v="9"/>
    <b v="1"/>
    <s v="theater/plays"/>
    <x v="6"/>
    <s v="plays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x v="2682"/>
    <x v="3"/>
    <b v="0"/>
    <n v="14"/>
    <b v="1"/>
    <s v="theater/plays"/>
    <x v="6"/>
    <s v="plays"/>
    <n v="1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x v="2683"/>
    <x v="3"/>
    <b v="0"/>
    <n v="17"/>
    <b v="1"/>
    <s v="theater/plays"/>
    <x v="6"/>
    <s v="plays"/>
    <n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x v="2684"/>
    <x v="5"/>
    <b v="0"/>
    <n v="3"/>
    <b v="1"/>
    <s v="theater/musical"/>
    <x v="6"/>
    <s v="musical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6:18:00"/>
    <x v="2685"/>
    <x v="5"/>
    <b v="0"/>
    <n v="1"/>
    <b v="0"/>
    <s v="theater/musical"/>
    <x v="6"/>
    <s v="musical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x v="2686"/>
    <x v="2"/>
    <b v="0"/>
    <n v="17"/>
    <b v="0"/>
    <s v="theater/plays"/>
    <x v="6"/>
    <s v="plays"/>
    <n v="1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x v="2687"/>
    <x v="5"/>
    <b v="0"/>
    <n v="49"/>
    <b v="1"/>
    <s v="technology/space exploration"/>
    <x v="0"/>
    <s v="space exploration"/>
    <n v="16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x v="2688"/>
    <x v="3"/>
    <b v="0"/>
    <n v="3"/>
    <b v="0"/>
    <s v="theater/plays"/>
    <x v="6"/>
    <s v="plays"/>
    <n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x v="2689"/>
    <x v="3"/>
    <b v="0"/>
    <n v="13"/>
    <b v="0"/>
    <s v="theater/plays"/>
    <x v="6"/>
    <s v="plays"/>
    <n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x v="2690"/>
    <x v="3"/>
    <b v="0"/>
    <n v="9"/>
    <b v="0"/>
    <s v="music/faith"/>
    <x v="7"/>
    <s v="faith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x v="2691"/>
    <x v="3"/>
    <b v="0"/>
    <n v="8"/>
    <b v="0"/>
    <s v="technology/wearables"/>
    <x v="0"/>
    <s v="wearables"/>
    <n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x v="2692"/>
    <x v="1"/>
    <b v="0"/>
    <n v="11"/>
    <b v="1"/>
    <s v="theater/plays"/>
    <x v="6"/>
    <s v="plays"/>
    <n v="1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x v="2693"/>
    <x v="3"/>
    <b v="0"/>
    <n v="17"/>
    <b v="1"/>
    <s v="theater/plays"/>
    <x v="6"/>
    <s v="plays"/>
    <n v="13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x v="2694"/>
    <x v="1"/>
    <b v="0"/>
    <n v="4"/>
    <b v="0"/>
    <s v="technology/wearables"/>
    <x v="0"/>
    <s v="wearables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x v="2695"/>
    <x v="5"/>
    <b v="0"/>
    <n v="8"/>
    <b v="0"/>
    <s v="theater/musical"/>
    <x v="6"/>
    <s v="musical"/>
    <n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x v="2696"/>
    <x v="5"/>
    <b v="0"/>
    <n v="12"/>
    <b v="0"/>
    <s v="film &amp; video/animation"/>
    <x v="5"/>
    <s v="animation"/>
    <n v="6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9:52:44"/>
    <x v="2697"/>
    <x v="3"/>
    <b v="0"/>
    <n v="8"/>
    <b v="0"/>
    <s v="technology/wearables"/>
    <x v="0"/>
    <s v="wearables"/>
    <n v="1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x v="2698"/>
    <x v="4"/>
    <b v="0"/>
    <n v="22"/>
    <b v="0"/>
    <s v="games/video games"/>
    <x v="3"/>
    <s v="video games"/>
    <n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x v="2699"/>
    <x v="5"/>
    <b v="0"/>
    <n v="6"/>
    <b v="0"/>
    <s v="theater/spaces"/>
    <x v="6"/>
    <s v="spaces"/>
    <n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x v="2700"/>
    <x v="3"/>
    <b v="0"/>
    <n v="31"/>
    <b v="1"/>
    <s v="theater/plays"/>
    <x v="6"/>
    <s v="plays"/>
    <n v="14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x v="2701"/>
    <x v="3"/>
    <b v="0"/>
    <n v="4"/>
    <b v="0"/>
    <s v="technology/wearables"/>
    <x v="0"/>
    <s v="wearables"/>
    <n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x v="2702"/>
    <x v="2"/>
    <b v="0"/>
    <n v="13"/>
    <b v="0"/>
    <s v="theater/plays"/>
    <x v="6"/>
    <s v="plays"/>
    <n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x v="2703"/>
    <x v="5"/>
    <b v="0"/>
    <n v="13"/>
    <b v="1"/>
    <s v="music/rock"/>
    <x v="7"/>
    <s v="rock"/>
    <n v="1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x v="2704"/>
    <x v="5"/>
    <b v="0"/>
    <n v="8"/>
    <b v="0"/>
    <s v="technology/web"/>
    <x v="0"/>
    <s v="web"/>
    <n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x v="2705"/>
    <x v="6"/>
    <b v="0"/>
    <n v="15"/>
    <b v="1"/>
    <s v="film &amp; video/shorts"/>
    <x v="5"/>
    <s v="shorts"/>
    <n v="15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x v="2706"/>
    <x v="4"/>
    <b v="0"/>
    <n v="21"/>
    <b v="1"/>
    <s v="film &amp; video/shorts"/>
    <x v="5"/>
    <s v="shorts"/>
    <n v="1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x v="2707"/>
    <x v="5"/>
    <b v="0"/>
    <n v="6"/>
    <b v="0"/>
    <s v="food/food trucks"/>
    <x v="4"/>
    <s v="food trucks"/>
    <n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x v="2708"/>
    <x v="5"/>
    <b v="0"/>
    <n v="13"/>
    <b v="0"/>
    <s v="food/food trucks"/>
    <x v="4"/>
    <s v="food trucks"/>
    <n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x v="2709"/>
    <x v="3"/>
    <b v="0"/>
    <n v="15"/>
    <b v="1"/>
    <s v="theater/plays"/>
    <x v="6"/>
    <s v="plays"/>
    <n v="1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x v="2710"/>
    <x v="2"/>
    <b v="0"/>
    <n v="12"/>
    <b v="0"/>
    <s v="theater/plays"/>
    <x v="6"/>
    <s v="plays"/>
    <n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x v="2711"/>
    <x v="5"/>
    <b v="0"/>
    <n v="9"/>
    <b v="0"/>
    <s v="theater/musical"/>
    <x v="6"/>
    <s v="musical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x v="2712"/>
    <x v="3"/>
    <b v="0"/>
    <n v="14"/>
    <b v="0"/>
    <s v="theater/plays"/>
    <x v="6"/>
    <s v="plays"/>
    <n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x v="2713"/>
    <x v="1"/>
    <b v="0"/>
    <n v="14"/>
    <b v="0"/>
    <s v="theater/plays"/>
    <x v="6"/>
    <s v="plays"/>
    <n v="3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x v="2714"/>
    <x v="5"/>
    <b v="0"/>
    <n v="15"/>
    <b v="0"/>
    <s v="theater/musical"/>
    <x v="6"/>
    <s v="musical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x v="2715"/>
    <x v="2"/>
    <b v="0"/>
    <n v="11"/>
    <b v="0"/>
    <s v="theater/spaces"/>
    <x v="6"/>
    <s v="spaces"/>
    <n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x v="2716"/>
    <x v="5"/>
    <b v="0"/>
    <n v="15"/>
    <b v="1"/>
    <s v="theater/plays"/>
    <x v="6"/>
    <s v="plays"/>
    <n v="1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x v="2717"/>
    <x v="2"/>
    <b v="0"/>
    <n v="7"/>
    <b v="0"/>
    <s v="theater/plays"/>
    <x v="6"/>
    <s v="plays"/>
    <n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x v="2718"/>
    <x v="3"/>
    <b v="0"/>
    <n v="10"/>
    <b v="0"/>
    <s v="publishing/translations"/>
    <x v="1"/>
    <s v="translations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x v="2719"/>
    <x v="5"/>
    <b v="0"/>
    <n v="11"/>
    <b v="0"/>
    <s v="publishing/fiction"/>
    <x v="1"/>
    <s v="fiction"/>
    <n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x v="2720"/>
    <x v="5"/>
    <b v="0"/>
    <n v="18"/>
    <b v="1"/>
    <s v="theater/plays"/>
    <x v="6"/>
    <s v="plays"/>
    <n v="1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x v="2721"/>
    <x v="5"/>
    <b v="0"/>
    <n v="10"/>
    <b v="0"/>
    <s v="theater/plays"/>
    <x v="6"/>
    <s v="plays"/>
    <n v="1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x v="2722"/>
    <x v="5"/>
    <b v="0"/>
    <n v="9"/>
    <b v="0"/>
    <s v="theater/plays"/>
    <x v="6"/>
    <s v="plays"/>
    <n v="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x v="2723"/>
    <x v="2"/>
    <b v="0"/>
    <n v="10"/>
    <b v="0"/>
    <s v="film &amp; video/drama"/>
    <x v="5"/>
    <s v="drama"/>
    <n v="16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x v="2724"/>
    <x v="0"/>
    <b v="0"/>
    <n v="14"/>
    <b v="1"/>
    <s v="music/rock"/>
    <x v="7"/>
    <s v="rock"/>
    <n v="1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x v="2725"/>
    <x v="5"/>
    <b v="0"/>
    <n v="3"/>
    <b v="0"/>
    <s v="technology/web"/>
    <x v="0"/>
    <s v="web"/>
    <n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x v="2726"/>
    <x v="3"/>
    <b v="0"/>
    <n v="4"/>
    <b v="0"/>
    <s v="technology/gadgets"/>
    <x v="0"/>
    <s v="gadgets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x v="2727"/>
    <x v="2"/>
    <b v="0"/>
    <n v="12"/>
    <b v="0"/>
    <s v="film &amp; video/animation"/>
    <x v="5"/>
    <s v="animation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x v="2728"/>
    <x v="3"/>
    <b v="0"/>
    <n v="9"/>
    <b v="1"/>
    <s v="food/small batch"/>
    <x v="4"/>
    <s v="small batch"/>
    <n v="1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x v="2729"/>
    <x v="5"/>
    <b v="0"/>
    <n v="10"/>
    <b v="0"/>
    <s v="theater/spaces"/>
    <x v="6"/>
    <s v="spaces"/>
    <n v="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x v="2730"/>
    <x v="5"/>
    <b v="0"/>
    <n v="14"/>
    <b v="1"/>
    <s v="theater/plays"/>
    <x v="6"/>
    <s v="plays"/>
    <n v="12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x v="2731"/>
    <x v="5"/>
    <b v="0"/>
    <n v="20"/>
    <b v="1"/>
    <s v="theater/plays"/>
    <x v="6"/>
    <s v="plays"/>
    <n v="14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x v="2732"/>
    <x v="5"/>
    <b v="0"/>
    <n v="13"/>
    <b v="0"/>
    <s v="theater/plays"/>
    <x v="6"/>
    <s v="plays"/>
    <n v="3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x v="2733"/>
    <x v="5"/>
    <b v="0"/>
    <n v="7"/>
    <b v="0"/>
    <s v="theater/plays"/>
    <x v="6"/>
    <s v="plays"/>
    <n v="2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x v="2734"/>
    <x v="5"/>
    <b v="0"/>
    <n v="8"/>
    <b v="0"/>
    <s v="technology/web"/>
    <x v="0"/>
    <s v="web"/>
    <n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x v="2735"/>
    <x v="5"/>
    <b v="0"/>
    <n v="9"/>
    <b v="0"/>
    <s v="theater/musical"/>
    <x v="6"/>
    <s v="musical"/>
    <n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x v="2736"/>
    <x v="6"/>
    <b v="0"/>
    <n v="8"/>
    <b v="1"/>
    <s v="film &amp; video/shorts"/>
    <x v="5"/>
    <s v="shorts"/>
    <n v="10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x v="2737"/>
    <x v="0"/>
    <b v="0"/>
    <n v="24"/>
    <b v="0"/>
    <s v="games/video games"/>
    <x v="3"/>
    <s v="video games"/>
    <n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x v="2738"/>
    <x v="5"/>
    <b v="0"/>
    <n v="7"/>
    <b v="0"/>
    <s v="games/mobile games"/>
    <x v="3"/>
    <s v="mobile games"/>
    <n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x v="2739"/>
    <x v="5"/>
    <b v="0"/>
    <n v="9"/>
    <b v="1"/>
    <s v="music/electronic music"/>
    <x v="7"/>
    <s v="electronic music"/>
    <n v="1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x v="2740"/>
    <x v="5"/>
    <b v="0"/>
    <n v="8"/>
    <b v="0"/>
    <s v="theater/plays"/>
    <x v="6"/>
    <s v="plays"/>
    <n v="2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x v="2741"/>
    <x v="0"/>
    <b v="0"/>
    <n v="28"/>
    <b v="1"/>
    <s v="music/electronic music"/>
    <x v="7"/>
    <s v="electronic music"/>
    <n v="383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x v="2742"/>
    <x v="5"/>
    <b v="0"/>
    <n v="4"/>
    <b v="1"/>
    <s v="theater/plays"/>
    <x v="6"/>
    <s v="plays"/>
    <n v="2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20:26:25"/>
    <x v="2743"/>
    <x v="3"/>
    <b v="0"/>
    <n v="4"/>
    <b v="0"/>
    <s v="publishing/translations"/>
    <x v="1"/>
    <s v="translations"/>
    <n v="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x v="2744"/>
    <x v="5"/>
    <b v="0"/>
    <n v="14"/>
    <b v="0"/>
    <s v="theater/plays"/>
    <x v="6"/>
    <s v="plays"/>
    <n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x v="2745"/>
    <x v="7"/>
    <b v="1"/>
    <n v="22"/>
    <b v="1"/>
    <s v="music/indie rock"/>
    <x v="7"/>
    <s v="indie rock"/>
    <n v="10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x v="2746"/>
    <x v="3"/>
    <b v="0"/>
    <n v="8"/>
    <b v="0"/>
    <s v="film &amp; video/animation"/>
    <x v="5"/>
    <s v="animation"/>
    <n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x v="2747"/>
    <x v="5"/>
    <b v="0"/>
    <n v="7"/>
    <b v="0"/>
    <s v="theater/plays"/>
    <x v="6"/>
    <s v="plays"/>
    <n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x v="2748"/>
    <x v="5"/>
    <b v="0"/>
    <n v="8"/>
    <b v="0"/>
    <s v="technology/wearables"/>
    <x v="0"/>
    <s v="wearables"/>
    <n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x v="2749"/>
    <x v="5"/>
    <b v="0"/>
    <n v="8"/>
    <b v="1"/>
    <s v="film &amp; video/television"/>
    <x v="5"/>
    <s v="television"/>
    <n v="1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x v="2750"/>
    <x v="2"/>
    <b v="0"/>
    <n v="1"/>
    <b v="0"/>
    <s v="games/video games"/>
    <x v="3"/>
    <s v="video games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x v="2751"/>
    <x v="1"/>
    <b v="0"/>
    <n v="10"/>
    <b v="0"/>
    <s v="theater/plays"/>
    <x v="6"/>
    <s v="plays"/>
    <n v="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x v="2752"/>
    <x v="3"/>
    <b v="0"/>
    <n v="27"/>
    <b v="1"/>
    <s v="theater/plays"/>
    <x v="6"/>
    <s v="plays"/>
    <n v="1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x v="2753"/>
    <x v="2"/>
    <b v="0"/>
    <n v="9"/>
    <b v="0"/>
    <s v="technology/wearables"/>
    <x v="0"/>
    <s v="wearables"/>
    <n v="1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x v="2754"/>
    <x v="3"/>
    <b v="0"/>
    <n v="4"/>
    <b v="0"/>
    <s v="games/video games"/>
    <x v="3"/>
    <s v="video games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x v="2755"/>
    <x v="2"/>
    <b v="0"/>
    <n v="5"/>
    <b v="0"/>
    <s v="film &amp; video/science fiction"/>
    <x v="5"/>
    <s v="science fiction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x v="2756"/>
    <x v="1"/>
    <b v="0"/>
    <n v="31"/>
    <b v="0"/>
    <s v="technology/wearables"/>
    <x v="0"/>
    <s v="wearables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x v="2757"/>
    <x v="2"/>
    <b v="0"/>
    <n v="5"/>
    <b v="0"/>
    <s v="publishing/translations"/>
    <x v="1"/>
    <s v="translations"/>
    <n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x v="2758"/>
    <x v="3"/>
    <b v="0"/>
    <n v="4"/>
    <b v="0"/>
    <s v="theater/musical"/>
    <x v="6"/>
    <s v="musical"/>
    <n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x v="2759"/>
    <x v="5"/>
    <b v="0"/>
    <n v="13"/>
    <b v="0"/>
    <s v="film &amp; video/drama"/>
    <x v="5"/>
    <s v="drama"/>
    <n v="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x v="2760"/>
    <x v="5"/>
    <b v="0"/>
    <n v="5"/>
    <b v="0"/>
    <s v="film &amp; video/drama"/>
    <x v="5"/>
    <s v="drama"/>
    <n v="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x v="2761"/>
    <x v="4"/>
    <b v="0"/>
    <n v="16"/>
    <b v="1"/>
    <s v="music/indie rock"/>
    <x v="7"/>
    <s v="indie rock"/>
    <n v="1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x v="2762"/>
    <x v="4"/>
    <b v="0"/>
    <n v="3"/>
    <b v="0"/>
    <s v="film &amp; video/animation"/>
    <x v="5"/>
    <s v="animation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x v="2763"/>
    <x v="7"/>
    <b v="0"/>
    <n v="6"/>
    <b v="0"/>
    <s v="publishing/fiction"/>
    <x v="1"/>
    <s v="fiction"/>
    <n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x v="2764"/>
    <x v="3"/>
    <b v="0"/>
    <n v="13"/>
    <b v="1"/>
    <s v="theater/plays"/>
    <x v="6"/>
    <s v="plays"/>
    <n v="1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x v="2765"/>
    <x v="3"/>
    <b v="0"/>
    <n v="6"/>
    <b v="0"/>
    <s v="theater/plays"/>
    <x v="6"/>
    <s v="plays"/>
    <n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x v="2766"/>
    <x v="1"/>
    <b v="0"/>
    <n v="5"/>
    <b v="0"/>
    <s v="theater/plays"/>
    <x v="6"/>
    <s v="plays"/>
    <n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x v="2767"/>
    <x v="5"/>
    <b v="0"/>
    <n v="5"/>
    <b v="0"/>
    <s v="theater/plays"/>
    <x v="6"/>
    <s v="plays"/>
    <n v="1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x v="2768"/>
    <x v="2"/>
    <b v="0"/>
    <n v="7"/>
    <b v="0"/>
    <s v="film &amp; video/animation"/>
    <x v="5"/>
    <s v="animation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x v="2769"/>
    <x v="6"/>
    <b v="0"/>
    <n v="13"/>
    <b v="1"/>
    <s v="music/classical music"/>
    <x v="7"/>
    <s v="classical music"/>
    <n v="15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x v="2770"/>
    <x v="3"/>
    <b v="0"/>
    <n v="14"/>
    <b v="1"/>
    <s v="theater/plays"/>
    <x v="6"/>
    <s v="plays"/>
    <n v="1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x v="2771"/>
    <x v="5"/>
    <b v="0"/>
    <n v="6"/>
    <b v="0"/>
    <s v="theater/plays"/>
    <x v="6"/>
    <s v="plays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x v="2772"/>
    <x v="2"/>
    <b v="0"/>
    <n v="12"/>
    <b v="0"/>
    <s v="photography/people"/>
    <x v="2"/>
    <s v="people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x v="2773"/>
    <x v="3"/>
    <b v="0"/>
    <n v="15"/>
    <b v="1"/>
    <s v="theater/plays"/>
    <x v="6"/>
    <s v="plays"/>
    <n v="12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x v="2774"/>
    <x v="5"/>
    <b v="0"/>
    <n v="7"/>
    <b v="0"/>
    <s v="film &amp; video/drama"/>
    <x v="5"/>
    <s v="drama"/>
    <n v="5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x v="2775"/>
    <x v="5"/>
    <b v="1"/>
    <n v="9"/>
    <b v="0"/>
    <s v="photography/photobooks"/>
    <x v="2"/>
    <s v="photobooks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x v="2776"/>
    <x v="4"/>
    <b v="0"/>
    <n v="8"/>
    <b v="0"/>
    <s v="publishing/children's books"/>
    <x v="1"/>
    <s v="children's books"/>
    <n v="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x v="2777"/>
    <x v="3"/>
    <b v="0"/>
    <n v="9"/>
    <b v="0"/>
    <s v="technology/wearables"/>
    <x v="0"/>
    <s v="wearables"/>
    <n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x v="2778"/>
    <x v="3"/>
    <b v="0"/>
    <n v="9"/>
    <b v="1"/>
    <s v="film &amp; video/documentary"/>
    <x v="5"/>
    <s v="documentary"/>
    <n v="1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x v="2779"/>
    <x v="2"/>
    <b v="0"/>
    <n v="7"/>
    <b v="0"/>
    <s v="theater/spaces"/>
    <x v="6"/>
    <s v="spaces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x v="2780"/>
    <x v="4"/>
    <b v="0"/>
    <n v="9"/>
    <b v="0"/>
    <s v="music/jazz"/>
    <x v="7"/>
    <s v="jazz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x v="2781"/>
    <x v="2"/>
    <b v="0"/>
    <n v="7"/>
    <b v="1"/>
    <s v="publishing/nonfiction"/>
    <x v="1"/>
    <s v="nonfiction"/>
    <n v="12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x v="2782"/>
    <x v="1"/>
    <b v="0"/>
    <n v="4"/>
    <b v="0"/>
    <s v="theater/plays"/>
    <x v="6"/>
    <s v="plays"/>
    <n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x v="2783"/>
    <x v="3"/>
    <b v="0"/>
    <n v="9"/>
    <b v="1"/>
    <s v="theater/plays"/>
    <x v="6"/>
    <s v="plays"/>
    <n v="15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x v="2784"/>
    <x v="5"/>
    <b v="0"/>
    <n v="25"/>
    <b v="1"/>
    <s v="theater/spaces"/>
    <x v="6"/>
    <s v="spaces"/>
    <n v="1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x v="2785"/>
    <x v="3"/>
    <b v="0"/>
    <n v="8"/>
    <b v="1"/>
    <s v="theater/plays"/>
    <x v="6"/>
    <s v="plays"/>
    <n v="12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x v="2786"/>
    <x v="2"/>
    <b v="0"/>
    <n v="9"/>
    <b v="0"/>
    <s v="photography/places"/>
    <x v="2"/>
    <s v="places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x v="2787"/>
    <x v="5"/>
    <b v="0"/>
    <n v="5"/>
    <b v="0"/>
    <s v="theater/plays"/>
    <x v="6"/>
    <s v="plays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x v="2788"/>
    <x v="3"/>
    <b v="0"/>
    <n v="11"/>
    <b v="0"/>
    <s v="games/mobile games"/>
    <x v="3"/>
    <s v="mobile games"/>
    <n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x v="2789"/>
    <x v="5"/>
    <b v="0"/>
    <n v="3"/>
    <b v="0"/>
    <s v="film &amp; video/drama"/>
    <x v="5"/>
    <s v="drama"/>
    <n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x v="2790"/>
    <x v="2"/>
    <b v="0"/>
    <n v="6"/>
    <b v="0"/>
    <s v="publishing/fiction"/>
    <x v="1"/>
    <s v="fiction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x v="2791"/>
    <x v="1"/>
    <b v="0"/>
    <n v="15"/>
    <b v="0"/>
    <s v="music/faith"/>
    <x v="7"/>
    <s v="faith"/>
    <n v="10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x v="2792"/>
    <x v="2"/>
    <b v="0"/>
    <n v="10"/>
    <b v="0"/>
    <s v="film &amp; video/science fiction"/>
    <x v="5"/>
    <s v="science fiction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x v="2793"/>
    <x v="3"/>
    <b v="0"/>
    <n v="5"/>
    <b v="0"/>
    <s v="technology/space exploration"/>
    <x v="0"/>
    <s v="space exploration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x v="2794"/>
    <x v="2"/>
    <b v="0"/>
    <n v="14"/>
    <b v="0"/>
    <s v="theater/plays"/>
    <x v="6"/>
    <s v="plays"/>
    <n v="1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x v="2795"/>
    <x v="5"/>
    <b v="0"/>
    <n v="6"/>
    <b v="1"/>
    <s v="theater/plays"/>
    <x v="6"/>
    <s v="plays"/>
    <n v="10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x v="2796"/>
    <x v="5"/>
    <b v="0"/>
    <n v="14"/>
    <b v="1"/>
    <s v="technology/space exploration"/>
    <x v="0"/>
    <s v="space exploration"/>
    <n v="1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x v="2797"/>
    <x v="2"/>
    <b v="0"/>
    <n v="9"/>
    <b v="0"/>
    <s v="publishing/fiction"/>
    <x v="1"/>
    <s v="fiction"/>
    <n v="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x v="2798"/>
    <x v="5"/>
    <b v="0"/>
    <n v="10"/>
    <b v="1"/>
    <s v="theater/musical"/>
    <x v="6"/>
    <s v="musical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x v="2799"/>
    <x v="3"/>
    <b v="0"/>
    <n v="3"/>
    <b v="0"/>
    <s v="technology/web"/>
    <x v="0"/>
    <s v="web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x v="2800"/>
    <x v="2"/>
    <b v="0"/>
    <n v="13"/>
    <b v="0"/>
    <s v="publishing/art books"/>
    <x v="1"/>
    <s v="art books"/>
    <n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x v="2801"/>
    <x v="5"/>
    <b v="0"/>
    <n v="10"/>
    <b v="1"/>
    <s v="theater/plays"/>
    <x v="6"/>
    <s v="plays"/>
    <n v="14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x v="2802"/>
    <x v="5"/>
    <b v="0"/>
    <n v="12"/>
    <b v="0"/>
    <s v="theater/plays"/>
    <x v="6"/>
    <s v="plays"/>
    <n v="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x v="2803"/>
    <x v="5"/>
    <b v="0"/>
    <n v="9"/>
    <b v="0"/>
    <s v="technology/web"/>
    <x v="0"/>
    <s v="web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x v="2804"/>
    <x v="3"/>
    <b v="0"/>
    <n v="5"/>
    <b v="0"/>
    <s v="film &amp; video/drama"/>
    <x v="5"/>
    <s v="drama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x v="2805"/>
    <x v="7"/>
    <b v="0"/>
    <n v="5"/>
    <b v="0"/>
    <s v="music/jazz"/>
    <x v="7"/>
    <s v="jazz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x v="2806"/>
    <x v="3"/>
    <b v="0"/>
    <n v="9"/>
    <b v="0"/>
    <s v="technology/web"/>
    <x v="0"/>
    <s v="web"/>
    <n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x v="2807"/>
    <x v="2"/>
    <b v="0"/>
    <n v="17"/>
    <b v="1"/>
    <s v="theater/plays"/>
    <x v="6"/>
    <s v="plays"/>
    <n v="1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x v="2808"/>
    <x v="5"/>
    <b v="0"/>
    <n v="9"/>
    <b v="0"/>
    <s v="film &amp; video/science fiction"/>
    <x v="5"/>
    <s v="science fiction"/>
    <n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x v="2809"/>
    <x v="4"/>
    <b v="0"/>
    <n v="5"/>
    <b v="0"/>
    <s v="film &amp; video/animation"/>
    <x v="5"/>
    <s v="animation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x v="2810"/>
    <x v="2"/>
    <b v="1"/>
    <n v="4"/>
    <b v="0"/>
    <s v="photography/photobooks"/>
    <x v="2"/>
    <s v="photobooks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x v="2811"/>
    <x v="3"/>
    <b v="0"/>
    <n v="6"/>
    <b v="0"/>
    <s v="food/food trucks"/>
    <x v="4"/>
    <s v="food trucks"/>
    <n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x v="2812"/>
    <x v="5"/>
    <b v="0"/>
    <n v="6"/>
    <b v="0"/>
    <s v="theater/spaces"/>
    <x v="6"/>
    <s v="spaces"/>
    <n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x v="2813"/>
    <x v="3"/>
    <b v="0"/>
    <n v="16"/>
    <b v="0"/>
    <s v="theater/spaces"/>
    <x v="6"/>
    <s v="spaces"/>
    <n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x v="2814"/>
    <x v="2"/>
    <b v="0"/>
    <n v="6"/>
    <b v="0"/>
    <s v="music/jazz"/>
    <x v="7"/>
    <s v="jazz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x v="2815"/>
    <x v="0"/>
    <b v="0"/>
    <n v="15"/>
    <b v="0"/>
    <s v="music/jazz"/>
    <x v="7"/>
    <s v="jazz"/>
    <n v="1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x v="2816"/>
    <x v="5"/>
    <b v="0"/>
    <n v="4"/>
    <b v="0"/>
    <s v="technology/web"/>
    <x v="0"/>
    <s v="web"/>
    <n v="1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x v="2817"/>
    <x v="5"/>
    <b v="0"/>
    <n v="3"/>
    <b v="0"/>
    <s v="film &amp; video/drama"/>
    <x v="5"/>
    <s v="drama"/>
    <n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x v="2818"/>
    <x v="5"/>
    <b v="0"/>
    <n v="10"/>
    <b v="0"/>
    <s v="film &amp; video/drama"/>
    <x v="5"/>
    <s v="drama"/>
    <n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x v="2819"/>
    <x v="0"/>
    <b v="0"/>
    <n v="12"/>
    <b v="0"/>
    <s v="music/jazz"/>
    <x v="7"/>
    <s v="jazz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x v="2820"/>
    <x v="5"/>
    <b v="0"/>
    <n v="3"/>
    <b v="0"/>
    <s v="food/food trucks"/>
    <x v="4"/>
    <s v="food trucks"/>
    <n v="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x v="2821"/>
    <x v="2"/>
    <b v="0"/>
    <n v="13"/>
    <b v="0"/>
    <s v="publishing/translations"/>
    <x v="1"/>
    <s v="translations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x v="2822"/>
    <x v="3"/>
    <b v="0"/>
    <n v="8"/>
    <b v="1"/>
    <s v="theater/plays"/>
    <x v="6"/>
    <s v="plays"/>
    <n v="16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x v="2823"/>
    <x v="3"/>
    <b v="0"/>
    <n v="11"/>
    <b v="0"/>
    <s v="theater/plays"/>
    <x v="6"/>
    <s v="plays"/>
    <n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x v="2824"/>
    <x v="5"/>
    <b v="0"/>
    <n v="14"/>
    <b v="1"/>
    <s v="music/electronic music"/>
    <x v="7"/>
    <s v="electronic music"/>
    <n v="10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x v="2825"/>
    <x v="5"/>
    <b v="0"/>
    <n v="12"/>
    <b v="0"/>
    <s v="theater/plays"/>
    <x v="6"/>
    <s v="plays"/>
    <n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x v="2826"/>
    <x v="2"/>
    <b v="0"/>
    <n v="6"/>
    <b v="1"/>
    <s v="theater/plays"/>
    <x v="6"/>
    <s v="plays"/>
    <n v="1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x v="2827"/>
    <x v="2"/>
    <b v="0"/>
    <n v="13"/>
    <b v="0"/>
    <s v="theater/plays"/>
    <x v="6"/>
    <s v="plays"/>
    <n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x v="2828"/>
    <x v="4"/>
    <b v="0"/>
    <n v="11"/>
    <b v="1"/>
    <s v="music/rock"/>
    <x v="7"/>
    <s v="rock"/>
    <n v="10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x v="2829"/>
    <x v="1"/>
    <b v="0"/>
    <n v="3"/>
    <b v="0"/>
    <s v="games/video games"/>
    <x v="3"/>
    <s v="video games"/>
    <n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x v="2830"/>
    <x v="2"/>
    <b v="0"/>
    <n v="9"/>
    <b v="0"/>
    <s v="food/food trucks"/>
    <x v="4"/>
    <s v="food trucks"/>
    <n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x v="2831"/>
    <x v="5"/>
    <b v="0"/>
    <n v="17"/>
    <b v="1"/>
    <s v="technology/hardware"/>
    <x v="0"/>
    <s v="hardware"/>
    <n v="103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x v="2832"/>
    <x v="2"/>
    <b v="0"/>
    <n v="4"/>
    <b v="0"/>
    <s v="technology/wearables"/>
    <x v="0"/>
    <s v="wearables"/>
    <n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x v="2833"/>
    <x v="6"/>
    <b v="0"/>
    <n v="14"/>
    <b v="0"/>
    <s v="music/indie rock"/>
    <x v="7"/>
    <s v="indie rock"/>
    <n v="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x v="2834"/>
    <x v="5"/>
    <b v="0"/>
    <n v="6"/>
    <b v="0"/>
    <s v="film &amp; video/animation"/>
    <x v="5"/>
    <s v="animation"/>
    <n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x v="2835"/>
    <x v="3"/>
    <b v="0"/>
    <n v="2"/>
    <b v="0"/>
    <s v="technology/web"/>
    <x v="0"/>
    <s v="web"/>
    <n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x v="2836"/>
    <x v="4"/>
    <b v="0"/>
    <n v="8"/>
    <b v="1"/>
    <s v="music/rock"/>
    <x v="7"/>
    <s v="rock"/>
    <n v="1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x v="2837"/>
    <x v="6"/>
    <b v="0"/>
    <n v="13"/>
    <b v="1"/>
    <s v="music/indie rock"/>
    <x v="7"/>
    <s v="indie rock"/>
    <n v="24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x v="2838"/>
    <x v="2"/>
    <b v="0"/>
    <n v="4"/>
    <b v="0"/>
    <s v="theater/plays"/>
    <x v="6"/>
    <s v="plays"/>
    <n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x v="2839"/>
    <x v="2"/>
    <b v="0"/>
    <n v="1"/>
    <b v="0"/>
    <s v="technology/web"/>
    <x v="0"/>
    <s v="web"/>
    <n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x v="2840"/>
    <x v="5"/>
    <b v="0"/>
    <n v="16"/>
    <b v="1"/>
    <s v="music/metal"/>
    <x v="7"/>
    <s v="metal"/>
    <n v="1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x v="2841"/>
    <x v="5"/>
    <b v="0"/>
    <n v="10"/>
    <b v="1"/>
    <s v="music/metal"/>
    <x v="7"/>
    <s v="metal"/>
    <n v="1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x v="2842"/>
    <x v="2"/>
    <b v="0"/>
    <n v="11"/>
    <b v="1"/>
    <s v="music/rock"/>
    <x v="7"/>
    <s v="rock"/>
    <n v="1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x v="2843"/>
    <x v="0"/>
    <b v="0"/>
    <n v="11"/>
    <b v="1"/>
    <s v="music/indie rock"/>
    <x v="7"/>
    <s v="indie rock"/>
    <n v="1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x v="2844"/>
    <x v="3"/>
    <b v="0"/>
    <n v="1"/>
    <b v="0"/>
    <s v="technology/web"/>
    <x v="0"/>
    <s v="web"/>
    <n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x v="2845"/>
    <x v="3"/>
    <b v="0"/>
    <n v="5"/>
    <b v="0"/>
    <s v="theater/plays"/>
    <x v="6"/>
    <s v="plays"/>
    <n v="5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x v="2846"/>
    <x v="5"/>
    <b v="0"/>
    <n v="10"/>
    <b v="1"/>
    <s v="theater/musical"/>
    <x v="6"/>
    <s v="musical"/>
    <n v="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x v="2847"/>
    <x v="5"/>
    <b v="0"/>
    <n v="12"/>
    <b v="0"/>
    <s v="theater/spaces"/>
    <x v="6"/>
    <s v="spaces"/>
    <n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x v="2848"/>
    <x v="3"/>
    <b v="0"/>
    <n v="1"/>
    <b v="0"/>
    <s v="theater/spaces"/>
    <x v="6"/>
    <s v="spaces"/>
    <n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x v="2849"/>
    <x v="5"/>
    <b v="0"/>
    <n v="5"/>
    <b v="0"/>
    <s v="theater/plays"/>
    <x v="6"/>
    <s v="plays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x v="2850"/>
    <x v="3"/>
    <b v="0"/>
    <n v="3"/>
    <b v="0"/>
    <s v="technology/wearables"/>
    <x v="0"/>
    <s v="wearables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x v="2851"/>
    <x v="3"/>
    <b v="0"/>
    <n v="6"/>
    <b v="0"/>
    <s v="technology/wearables"/>
    <x v="0"/>
    <s v="wearables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x v="2852"/>
    <x v="2"/>
    <b v="0"/>
    <n v="12"/>
    <b v="0"/>
    <s v="theater/plays"/>
    <x v="6"/>
    <s v="plays"/>
    <n v="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x v="2853"/>
    <x v="1"/>
    <b v="0"/>
    <n v="15"/>
    <b v="1"/>
    <s v="photography/photobooks"/>
    <x v="2"/>
    <s v="photobooks"/>
    <n v="29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x v="2854"/>
    <x v="3"/>
    <b v="0"/>
    <n v="12"/>
    <b v="0"/>
    <s v="technology/wearables"/>
    <x v="0"/>
    <s v="wearables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x v="2855"/>
    <x v="2"/>
    <b v="0"/>
    <n v="11"/>
    <b v="0"/>
    <s v="photography/nature"/>
    <x v="2"/>
    <s v="nature"/>
    <n v="2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x v="2856"/>
    <x v="5"/>
    <b v="0"/>
    <n v="15"/>
    <b v="1"/>
    <s v="theater/plays"/>
    <x v="6"/>
    <s v="plays"/>
    <n v="28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x v="2857"/>
    <x v="3"/>
    <b v="0"/>
    <n v="5"/>
    <b v="0"/>
    <s v="technology/wearables"/>
    <x v="0"/>
    <s v="wearables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x v="2858"/>
    <x v="3"/>
    <b v="0"/>
    <n v="4"/>
    <b v="0"/>
    <s v="theater/plays"/>
    <x v="6"/>
    <s v="plays"/>
    <n v="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x v="2859"/>
    <x v="2"/>
    <b v="0"/>
    <n v="5"/>
    <b v="0"/>
    <s v="theater/plays"/>
    <x v="6"/>
    <s v="plays"/>
    <n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x v="2860"/>
    <x v="1"/>
    <b v="0"/>
    <n v="10"/>
    <b v="0"/>
    <s v="games/video games"/>
    <x v="3"/>
    <s v="video games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x v="2861"/>
    <x v="5"/>
    <b v="0"/>
    <n v="7"/>
    <b v="0"/>
    <s v="food/restaurants"/>
    <x v="4"/>
    <s v="restaurants"/>
    <n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x v="2862"/>
    <x v="6"/>
    <b v="0"/>
    <n v="8"/>
    <b v="0"/>
    <s v="music/indie rock"/>
    <x v="7"/>
    <s v="indie rock"/>
    <n v="3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x v="2863"/>
    <x v="3"/>
    <b v="0"/>
    <n v="3"/>
    <b v="0"/>
    <s v="technology/wearables"/>
    <x v="0"/>
    <s v="wearable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x v="2864"/>
    <x v="2"/>
    <b v="0"/>
    <n v="7"/>
    <b v="0"/>
    <s v="photography/places"/>
    <x v="2"/>
    <s v="places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x v="2865"/>
    <x v="1"/>
    <b v="0"/>
    <n v="8"/>
    <b v="0"/>
    <s v="music/faith"/>
    <x v="7"/>
    <s v="faith"/>
    <n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x v="2866"/>
    <x v="5"/>
    <b v="0"/>
    <n v="3"/>
    <b v="0"/>
    <s v="theater/spaces"/>
    <x v="6"/>
    <s v="spaces"/>
    <n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x v="2867"/>
    <x v="3"/>
    <b v="0"/>
    <n v="24"/>
    <b v="1"/>
    <s v="theater/plays"/>
    <x v="6"/>
    <s v="plays"/>
    <n v="11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x v="2868"/>
    <x v="2"/>
    <b v="0"/>
    <n v="6"/>
    <b v="0"/>
    <s v="film &amp; video/drama"/>
    <x v="5"/>
    <s v="drama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x v="2869"/>
    <x v="3"/>
    <b v="0"/>
    <n v="5"/>
    <b v="0"/>
    <s v="theater/spaces"/>
    <x v="6"/>
    <s v="spaces"/>
    <n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x v="2870"/>
    <x v="2"/>
    <b v="0"/>
    <n v="12"/>
    <b v="0"/>
    <s v="food/food trucks"/>
    <x v="4"/>
    <s v="food trucks"/>
    <n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x v="2871"/>
    <x v="5"/>
    <b v="0"/>
    <n v="9"/>
    <b v="1"/>
    <s v="theater/plays"/>
    <x v="6"/>
    <s v="plays"/>
    <n v="139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x v="2872"/>
    <x v="3"/>
    <b v="0"/>
    <n v="4"/>
    <b v="0"/>
    <s v="technology/makerspaces"/>
    <x v="0"/>
    <s v="makerspaces"/>
    <n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x v="2873"/>
    <x v="3"/>
    <b v="0"/>
    <n v="7"/>
    <b v="0"/>
    <s v="technology/wearables"/>
    <x v="0"/>
    <s v="wearables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x v="2874"/>
    <x v="3"/>
    <b v="0"/>
    <n v="10"/>
    <b v="0"/>
    <s v="theater/plays"/>
    <x v="6"/>
    <s v="plays"/>
    <n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x v="2875"/>
    <x v="5"/>
    <b v="0"/>
    <n v="12"/>
    <b v="0"/>
    <s v="theater/musical"/>
    <x v="6"/>
    <s v="musical"/>
    <n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x v="2876"/>
    <x v="3"/>
    <b v="0"/>
    <n v="20"/>
    <b v="1"/>
    <s v="theater/plays"/>
    <x v="6"/>
    <s v="plays"/>
    <n v="13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x v="2877"/>
    <x v="1"/>
    <b v="0"/>
    <n v="3"/>
    <b v="0"/>
    <s v="theater/plays"/>
    <x v="6"/>
    <s v="plays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x v="2878"/>
    <x v="5"/>
    <b v="0"/>
    <n v="6"/>
    <b v="0"/>
    <s v="games/mobile games"/>
    <x v="3"/>
    <s v="mobile games"/>
    <n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x v="2879"/>
    <x v="3"/>
    <b v="0"/>
    <n v="5"/>
    <b v="0"/>
    <s v="technology/web"/>
    <x v="0"/>
    <s v="web"/>
    <n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x v="2880"/>
    <x v="2"/>
    <b v="0"/>
    <n v="6"/>
    <b v="0"/>
    <s v="theater/plays"/>
    <x v="6"/>
    <s v="plays"/>
    <n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x v="2881"/>
    <x v="3"/>
    <b v="0"/>
    <n v="7"/>
    <b v="1"/>
    <s v="theater/plays"/>
    <x v="6"/>
    <s v="plays"/>
    <n v="10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x v="2882"/>
    <x v="2"/>
    <b v="0"/>
    <n v="8"/>
    <b v="0"/>
    <s v="journalism/audio"/>
    <x v="8"/>
    <s v="audio"/>
    <n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x v="2883"/>
    <x v="3"/>
    <b v="0"/>
    <n v="9"/>
    <b v="0"/>
    <s v="theater/plays"/>
    <x v="6"/>
    <s v="plays"/>
    <n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x v="2884"/>
    <x v="3"/>
    <b v="0"/>
    <n v="5"/>
    <b v="0"/>
    <s v="theater/plays"/>
    <x v="6"/>
    <s v="plays"/>
    <n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x v="2885"/>
    <x v="1"/>
    <b v="0"/>
    <n v="8"/>
    <b v="0"/>
    <s v="film &amp; video/drama"/>
    <x v="5"/>
    <s v="drama"/>
    <n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x v="2886"/>
    <x v="3"/>
    <b v="0"/>
    <n v="3"/>
    <b v="0"/>
    <s v="technology/web"/>
    <x v="0"/>
    <s v="web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x v="2887"/>
    <x v="2"/>
    <b v="0"/>
    <n v="12"/>
    <b v="1"/>
    <s v="film &amp; video/shorts"/>
    <x v="5"/>
    <s v="shorts"/>
    <n v="1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x v="2888"/>
    <x v="5"/>
    <b v="0"/>
    <n v="10"/>
    <b v="0"/>
    <s v="technology/wearables"/>
    <x v="0"/>
    <s v="wearables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x v="2889"/>
    <x v="2"/>
    <b v="0"/>
    <n v="9"/>
    <b v="0"/>
    <s v="music/indie rock"/>
    <x v="7"/>
    <s v="indie rock"/>
    <n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x v="2890"/>
    <x v="2"/>
    <b v="0"/>
    <n v="9"/>
    <b v="0"/>
    <s v="technology/gadgets"/>
    <x v="0"/>
    <s v="gadgets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x v="2891"/>
    <x v="5"/>
    <b v="0"/>
    <n v="15"/>
    <b v="0"/>
    <s v="publishing/children's books"/>
    <x v="1"/>
    <s v="children's books"/>
    <n v="5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x v="2892"/>
    <x v="2"/>
    <b v="0"/>
    <n v="4"/>
    <b v="0"/>
    <s v="theater/plays"/>
    <x v="6"/>
    <s v="plays"/>
    <n v="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x v="2893"/>
    <x v="5"/>
    <b v="0"/>
    <n v="7"/>
    <b v="0"/>
    <s v="theater/plays"/>
    <x v="6"/>
    <s v="plays"/>
    <n v="3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x v="2894"/>
    <x v="5"/>
    <b v="0"/>
    <n v="4"/>
    <b v="0"/>
    <s v="technology/web"/>
    <x v="0"/>
    <s v="web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x v="2895"/>
    <x v="1"/>
    <b v="0"/>
    <n v="8"/>
    <b v="0"/>
    <s v="theater/plays"/>
    <x v="6"/>
    <s v="plays"/>
    <n v="5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x v="2896"/>
    <x v="4"/>
    <b v="0"/>
    <n v="11"/>
    <b v="0"/>
    <s v="games/video games"/>
    <x v="3"/>
    <s v="video games"/>
    <n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x v="2897"/>
    <x v="3"/>
    <b v="0"/>
    <n v="6"/>
    <b v="0"/>
    <s v="food/food trucks"/>
    <x v="4"/>
    <s v="food trucks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x v="2898"/>
    <x v="3"/>
    <b v="0"/>
    <n v="4"/>
    <b v="0"/>
    <s v="theater/plays"/>
    <x v="6"/>
    <s v="plays"/>
    <n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x v="2899"/>
    <x v="5"/>
    <b v="0"/>
    <n v="8"/>
    <b v="1"/>
    <s v="theater/plays"/>
    <x v="6"/>
    <s v="plays"/>
    <n v="1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x v="2900"/>
    <x v="3"/>
    <b v="0"/>
    <n v="5"/>
    <b v="0"/>
    <s v="theater/plays"/>
    <x v="6"/>
    <s v="plays"/>
    <n v="1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x v="2901"/>
    <x v="5"/>
    <b v="0"/>
    <n v="3"/>
    <b v="0"/>
    <s v="film &amp; video/drama"/>
    <x v="5"/>
    <s v="drama"/>
    <n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x v="2902"/>
    <x v="5"/>
    <b v="0"/>
    <n v="2"/>
    <b v="0"/>
    <s v="film &amp; video/drama"/>
    <x v="5"/>
    <s v="drama"/>
    <n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x v="2903"/>
    <x v="5"/>
    <b v="0"/>
    <n v="5"/>
    <b v="0"/>
    <s v="film &amp; video/drama"/>
    <x v="5"/>
    <s v="drama"/>
    <n v="2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x v="2904"/>
    <x v="0"/>
    <b v="0"/>
    <n v="1"/>
    <b v="0"/>
    <s v="film &amp; video/animation"/>
    <x v="5"/>
    <s v="animation"/>
    <n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x v="2905"/>
    <x v="2"/>
    <b v="0"/>
    <n v="1"/>
    <b v="0"/>
    <s v="technology/web"/>
    <x v="0"/>
    <s v="web"/>
    <n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x v="2906"/>
    <x v="3"/>
    <b v="0"/>
    <n v="1"/>
    <b v="0"/>
    <s v="technology/wearables"/>
    <x v="0"/>
    <s v="wearables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x v="2907"/>
    <x v="3"/>
    <b v="0"/>
    <n v="1"/>
    <b v="0"/>
    <s v="journalism/audio"/>
    <x v="8"/>
    <s v="audio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x v="2908"/>
    <x v="3"/>
    <b v="0"/>
    <n v="4"/>
    <b v="0"/>
    <s v="food/food trucks"/>
    <x v="4"/>
    <s v="food trucks"/>
    <n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x v="2909"/>
    <x v="5"/>
    <b v="0"/>
    <n v="6"/>
    <b v="0"/>
    <s v="theater/musical"/>
    <x v="6"/>
    <s v="musical"/>
    <n v="2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x v="2910"/>
    <x v="3"/>
    <b v="0"/>
    <n v="9"/>
    <b v="1"/>
    <s v="theater/plays"/>
    <x v="6"/>
    <s v="plays"/>
    <n v="1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x v="2911"/>
    <x v="5"/>
    <b v="0"/>
    <n v="8"/>
    <b v="1"/>
    <s v="theater/plays"/>
    <x v="6"/>
    <s v="plays"/>
    <n v="1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x v="2912"/>
    <x v="2"/>
    <b v="0"/>
    <n v="22"/>
    <b v="1"/>
    <s v="theater/plays"/>
    <x v="6"/>
    <s v="plays"/>
    <n v="1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x v="2913"/>
    <x v="5"/>
    <b v="0"/>
    <n v="4"/>
    <b v="0"/>
    <s v="theater/plays"/>
    <x v="6"/>
    <s v="plays"/>
    <n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x v="2914"/>
    <x v="2"/>
    <b v="0"/>
    <n v="7"/>
    <b v="0"/>
    <s v="theater/plays"/>
    <x v="6"/>
    <s v="plays"/>
    <n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11:00:00"/>
    <x v="2915"/>
    <x v="3"/>
    <b v="0"/>
    <n v="5"/>
    <b v="0"/>
    <s v="technology/web"/>
    <x v="0"/>
    <s v="web"/>
    <n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x v="2916"/>
    <x v="3"/>
    <b v="0"/>
    <n v="15"/>
    <b v="0"/>
    <s v="games/video games"/>
    <x v="3"/>
    <s v="video games"/>
    <n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x v="2917"/>
    <x v="0"/>
    <b v="0"/>
    <n v="8"/>
    <b v="0"/>
    <s v="music/world music"/>
    <x v="7"/>
    <s v="world music"/>
    <n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x v="2918"/>
    <x v="5"/>
    <b v="1"/>
    <n v="5"/>
    <b v="0"/>
    <s v="publishing/translations"/>
    <x v="1"/>
    <s v="translations"/>
    <n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x v="2919"/>
    <x v="5"/>
    <b v="0"/>
    <n v="12"/>
    <b v="1"/>
    <s v="theater/plays"/>
    <x v="6"/>
    <s v="plays"/>
    <n v="11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x v="2920"/>
    <x v="5"/>
    <b v="0"/>
    <n v="6"/>
    <b v="0"/>
    <s v="technology/wearables"/>
    <x v="0"/>
    <s v="wearables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x v="2921"/>
    <x v="5"/>
    <b v="0"/>
    <n v="8"/>
    <b v="0"/>
    <s v="theater/plays"/>
    <x v="6"/>
    <s v="plays"/>
    <n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x v="2922"/>
    <x v="5"/>
    <b v="0"/>
    <n v="8"/>
    <b v="0"/>
    <s v="technology/gadgets"/>
    <x v="0"/>
    <s v="gadgets"/>
    <n v="4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x v="2923"/>
    <x v="2"/>
    <b v="0"/>
    <n v="7"/>
    <b v="0"/>
    <s v="photography/people"/>
    <x v="2"/>
    <s v="people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x v="2924"/>
    <x v="3"/>
    <b v="0"/>
    <n v="12"/>
    <b v="0"/>
    <s v="games/video games"/>
    <x v="3"/>
    <s v="video games"/>
    <n v="1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x v="2925"/>
    <x v="2"/>
    <b v="0"/>
    <n v="6"/>
    <b v="0"/>
    <s v="publishing/fiction"/>
    <x v="1"/>
    <s v="fiction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x v="2926"/>
    <x v="2"/>
    <b v="0"/>
    <n v="8"/>
    <b v="0"/>
    <s v="technology/wearables"/>
    <x v="0"/>
    <s v="wearables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x v="2927"/>
    <x v="3"/>
    <b v="0"/>
    <n v="6"/>
    <b v="0"/>
    <s v="publishing/children's books"/>
    <x v="1"/>
    <s v="children's books"/>
    <n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x v="2928"/>
    <x v="3"/>
    <b v="0"/>
    <n v="9"/>
    <b v="1"/>
    <s v="theater/plays"/>
    <x v="6"/>
    <s v="plays"/>
    <n v="10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x v="2929"/>
    <x v="3"/>
    <b v="0"/>
    <n v="7"/>
    <b v="0"/>
    <s v="technology/wearables"/>
    <x v="0"/>
    <s v="wearables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x v="2930"/>
    <x v="5"/>
    <b v="0"/>
    <n v="8"/>
    <b v="0"/>
    <s v="food/food trucks"/>
    <x v="4"/>
    <s v="food trucks"/>
    <n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x v="2931"/>
    <x v="4"/>
    <b v="0"/>
    <n v="4"/>
    <b v="0"/>
    <s v="film &amp; video/animation"/>
    <x v="5"/>
    <s v="animation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x v="2932"/>
    <x v="5"/>
    <b v="0"/>
    <n v="17"/>
    <b v="1"/>
    <s v="theater/plays"/>
    <x v="6"/>
    <s v="plays"/>
    <n v="1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x v="2933"/>
    <x v="5"/>
    <b v="0"/>
    <n v="5"/>
    <b v="0"/>
    <s v="technology/wearables"/>
    <x v="0"/>
    <s v="wearables"/>
    <n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x v="2934"/>
    <x v="2"/>
    <b v="0"/>
    <n v="8"/>
    <b v="0"/>
    <s v="music/faith"/>
    <x v="7"/>
    <s v="faith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x v="2935"/>
    <x v="7"/>
    <b v="0"/>
    <n v="5"/>
    <b v="0"/>
    <s v="games/video games"/>
    <x v="3"/>
    <s v="video games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x v="2936"/>
    <x v="1"/>
    <b v="0"/>
    <n v="12"/>
    <b v="0"/>
    <s v="theater/plays"/>
    <x v="6"/>
    <s v="plays"/>
    <n v="2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x v="2937"/>
    <x v="3"/>
    <b v="0"/>
    <n v="3"/>
    <b v="1"/>
    <s v="theater/plays"/>
    <x v="6"/>
    <s v="plays"/>
    <n v="2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x v="2938"/>
    <x v="5"/>
    <b v="0"/>
    <n v="4"/>
    <b v="0"/>
    <s v="theater/plays"/>
    <x v="6"/>
    <s v="plays"/>
    <n v="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x v="2939"/>
    <x v="3"/>
    <b v="0"/>
    <n v="9"/>
    <b v="0"/>
    <s v="technology/web"/>
    <x v="0"/>
    <s v="web"/>
    <n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x v="2940"/>
    <x v="1"/>
    <b v="0"/>
    <n v="3"/>
    <b v="0"/>
    <s v="publishing/art books"/>
    <x v="1"/>
    <s v="art books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x v="2941"/>
    <x v="3"/>
    <b v="0"/>
    <n v="4"/>
    <b v="0"/>
    <s v="technology/wearables"/>
    <x v="0"/>
    <s v="wearables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x v="2942"/>
    <x v="1"/>
    <b v="0"/>
    <n v="4"/>
    <b v="0"/>
    <s v="music/faith"/>
    <x v="7"/>
    <s v="faith"/>
    <n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x v="2943"/>
    <x v="5"/>
    <b v="0"/>
    <n v="2"/>
    <b v="0"/>
    <s v="theater/musical"/>
    <x v="6"/>
    <s v="musical"/>
    <n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x v="2944"/>
    <x v="5"/>
    <b v="0"/>
    <n v="3"/>
    <b v="0"/>
    <s v="theater/plays"/>
    <x v="6"/>
    <s v="plays"/>
    <n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x v="2945"/>
    <x v="4"/>
    <b v="0"/>
    <n v="3"/>
    <b v="0"/>
    <s v="film &amp; video/animation"/>
    <x v="5"/>
    <s v="animation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x v="2946"/>
    <x v="7"/>
    <b v="0"/>
    <n v="4"/>
    <b v="0"/>
    <s v="film &amp; video/animation"/>
    <x v="5"/>
    <s v="animation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x v="2947"/>
    <x v="1"/>
    <b v="0"/>
    <n v="7"/>
    <b v="0"/>
    <s v="theater/plays"/>
    <x v="6"/>
    <s v="plays"/>
    <n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x v="2948"/>
    <x v="5"/>
    <b v="0"/>
    <n v="8"/>
    <b v="0"/>
    <s v="theater/plays"/>
    <x v="6"/>
    <s v="plays"/>
    <n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x v="2949"/>
    <x v="3"/>
    <b v="0"/>
    <n v="7"/>
    <b v="0"/>
    <s v="technology/wearables"/>
    <x v="0"/>
    <s v="wearables"/>
    <n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x v="2950"/>
    <x v="3"/>
    <b v="0"/>
    <n v="4"/>
    <b v="0"/>
    <s v="journalism/audio"/>
    <x v="8"/>
    <s v="audio"/>
    <n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x v="2951"/>
    <x v="5"/>
    <b v="0"/>
    <n v="13"/>
    <b v="0"/>
    <s v="games/mobile games"/>
    <x v="3"/>
    <s v="mobile games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x v="2952"/>
    <x v="3"/>
    <b v="0"/>
    <n v="6"/>
    <b v="0"/>
    <s v="theater/plays"/>
    <x v="6"/>
    <s v="plays"/>
    <n v="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x v="2953"/>
    <x v="5"/>
    <b v="0"/>
    <n v="8"/>
    <b v="0"/>
    <s v="theater/plays"/>
    <x v="6"/>
    <s v="plays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x v="2954"/>
    <x v="0"/>
    <b v="0"/>
    <n v="6"/>
    <b v="0"/>
    <s v="music/world music"/>
    <x v="7"/>
    <s v="world music"/>
    <n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x v="2955"/>
    <x v="2"/>
    <b v="0"/>
    <n v="4"/>
    <b v="0"/>
    <s v="food/restaurants"/>
    <x v="4"/>
    <s v="restaurants"/>
    <n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x v="2956"/>
    <x v="5"/>
    <b v="0"/>
    <n v="13"/>
    <b v="1"/>
    <s v="film &amp; video/shorts"/>
    <x v="5"/>
    <s v="shorts"/>
    <n v="10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x v="2957"/>
    <x v="1"/>
    <b v="0"/>
    <n v="3"/>
    <b v="0"/>
    <s v="film &amp; video/animation"/>
    <x v="5"/>
    <s v="animation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x v="2958"/>
    <x v="2"/>
    <b v="0"/>
    <n v="3"/>
    <b v="0"/>
    <s v="technology/wearables"/>
    <x v="0"/>
    <s v="wearables"/>
    <n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x v="2959"/>
    <x v="3"/>
    <b v="0"/>
    <n v="7"/>
    <b v="0"/>
    <s v="music/indie rock"/>
    <x v="7"/>
    <s v="indie rock"/>
    <n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x v="2960"/>
    <x v="7"/>
    <b v="0"/>
    <n v="4"/>
    <b v="0"/>
    <s v="publishing/art books"/>
    <x v="1"/>
    <s v="art books"/>
    <n v="1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x v="2961"/>
    <x v="3"/>
    <b v="0"/>
    <n v="10"/>
    <b v="0"/>
    <s v="photography/places"/>
    <x v="2"/>
    <s v="places"/>
    <n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x v="2962"/>
    <x v="5"/>
    <b v="0"/>
    <n v="8"/>
    <b v="0"/>
    <s v="theater/plays"/>
    <x v="6"/>
    <s v="plays"/>
    <n v="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x v="2963"/>
    <x v="4"/>
    <b v="0"/>
    <n v="5"/>
    <b v="0"/>
    <s v="film &amp; video/animation"/>
    <x v="5"/>
    <s v="animation"/>
    <n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x v="2964"/>
    <x v="3"/>
    <b v="0"/>
    <n v="12"/>
    <b v="0"/>
    <s v="food/food trucks"/>
    <x v="4"/>
    <s v="food trucks"/>
    <n v="1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x v="2965"/>
    <x v="3"/>
    <b v="0"/>
    <n v="1"/>
    <b v="0"/>
    <s v="theater/plays"/>
    <x v="6"/>
    <s v="plays"/>
    <n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x v="2966"/>
    <x v="3"/>
    <b v="0"/>
    <n v="9"/>
    <b v="0"/>
    <s v="food/food trucks"/>
    <x v="4"/>
    <s v="food trucks"/>
    <n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x v="2967"/>
    <x v="5"/>
    <b v="0"/>
    <n v="11"/>
    <b v="1"/>
    <s v="theater/plays"/>
    <x v="6"/>
    <s v="plays"/>
    <n v="10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x v="2968"/>
    <x v="5"/>
    <b v="0"/>
    <n v="2"/>
    <b v="0"/>
    <s v="theater/plays"/>
    <x v="6"/>
    <s v="plays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x v="2969"/>
    <x v="3"/>
    <b v="0"/>
    <n v="2"/>
    <b v="0"/>
    <s v="film &amp; video/drama"/>
    <x v="5"/>
    <s v="drama"/>
    <n v="20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x v="2970"/>
    <x v="3"/>
    <b v="0"/>
    <n v="1"/>
    <b v="0"/>
    <s v="technology/web"/>
    <x v="0"/>
    <s v="web"/>
    <n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x v="2971"/>
    <x v="5"/>
    <b v="0"/>
    <n v="5"/>
    <b v="0"/>
    <s v="music/indie rock"/>
    <x v="7"/>
    <s v="indie rock"/>
    <n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x v="2972"/>
    <x v="3"/>
    <b v="0"/>
    <n v="5"/>
    <b v="1"/>
    <s v="publishing/nonfiction"/>
    <x v="1"/>
    <s v="nonfiction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x v="2973"/>
    <x v="5"/>
    <b v="0"/>
    <n v="2"/>
    <b v="0"/>
    <s v="publishing/translations"/>
    <x v="1"/>
    <s v="translations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x v="2974"/>
    <x v="5"/>
    <b v="0"/>
    <n v="1"/>
    <b v="0"/>
    <s v="theater/spaces"/>
    <x v="6"/>
    <s v="spaces"/>
    <n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x v="2975"/>
    <x v="3"/>
    <b v="0"/>
    <n v="9"/>
    <b v="1"/>
    <s v="theater/plays"/>
    <x v="6"/>
    <s v="plays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x v="2976"/>
    <x v="5"/>
    <b v="0"/>
    <n v="2"/>
    <b v="0"/>
    <s v="theater/plays"/>
    <x v="6"/>
    <s v="plays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x v="2977"/>
    <x v="3"/>
    <b v="0"/>
    <n v="1"/>
    <b v="0"/>
    <s v="technology/wearables"/>
    <x v="0"/>
    <s v="wearables"/>
    <n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x v="2978"/>
    <x v="6"/>
    <b v="0"/>
    <n v="6"/>
    <b v="0"/>
    <s v="music/jazz"/>
    <x v="7"/>
    <s v="jazz"/>
    <n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x v="2979"/>
    <x v="2"/>
    <b v="0"/>
    <n v="10"/>
    <b v="0"/>
    <s v="music/jazz"/>
    <x v="7"/>
    <s v="jazz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x v="2980"/>
    <x v="7"/>
    <b v="0"/>
    <n v="7"/>
    <b v="0"/>
    <s v="music/indie rock"/>
    <x v="7"/>
    <s v="indie rock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x v="2981"/>
    <x v="3"/>
    <b v="0"/>
    <n v="12"/>
    <b v="1"/>
    <s v="theater/plays"/>
    <x v="6"/>
    <s v="plays"/>
    <n v="1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x v="2982"/>
    <x v="5"/>
    <b v="0"/>
    <n v="5"/>
    <b v="0"/>
    <s v="theater/plays"/>
    <x v="6"/>
    <s v="plays"/>
    <n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x v="2983"/>
    <x v="3"/>
    <b v="0"/>
    <n v="10"/>
    <b v="0"/>
    <s v="technology/wearables"/>
    <x v="0"/>
    <s v="wearables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x v="2984"/>
    <x v="5"/>
    <b v="0"/>
    <n v="4"/>
    <b v="0"/>
    <s v="film &amp; video/science fiction"/>
    <x v="5"/>
    <s v="science fiction"/>
    <n v="2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x v="2985"/>
    <x v="3"/>
    <b v="0"/>
    <n v="4"/>
    <b v="0"/>
    <s v="journalism/audio"/>
    <x v="8"/>
    <s v="audio"/>
    <n v="9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x v="2986"/>
    <x v="2"/>
    <b v="1"/>
    <n v="8"/>
    <b v="0"/>
    <s v="theater/plays"/>
    <x v="6"/>
    <s v="plays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x v="2987"/>
    <x v="2"/>
    <b v="0"/>
    <n v="8"/>
    <b v="0"/>
    <s v="food/food trucks"/>
    <x v="4"/>
    <s v="food trucks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x v="2988"/>
    <x v="2"/>
    <b v="1"/>
    <n v="15"/>
    <b v="0"/>
    <s v="photography/photobooks"/>
    <x v="2"/>
    <s v="photobooks"/>
    <n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x v="2989"/>
    <x v="5"/>
    <b v="0"/>
    <n v="8"/>
    <b v="0"/>
    <s v="games/mobile games"/>
    <x v="3"/>
    <s v="mobile games"/>
    <n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x v="2990"/>
    <x v="2"/>
    <b v="0"/>
    <n v="4"/>
    <b v="0"/>
    <s v="theater/plays"/>
    <x v="6"/>
    <s v="plays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x v="2991"/>
    <x v="5"/>
    <b v="0"/>
    <n v="3"/>
    <b v="0"/>
    <s v="theater/plays"/>
    <x v="6"/>
    <s v="plays"/>
    <n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x v="2992"/>
    <x v="5"/>
    <b v="0"/>
    <n v="7"/>
    <b v="0"/>
    <s v="film &amp; video/drama"/>
    <x v="5"/>
    <s v="drama"/>
    <n v="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x v="2993"/>
    <x v="5"/>
    <b v="0"/>
    <n v="6"/>
    <b v="0"/>
    <s v="publishing/translations"/>
    <x v="1"/>
    <s v="translations"/>
    <n v="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x v="2994"/>
    <x v="4"/>
    <b v="0"/>
    <n v="8"/>
    <b v="1"/>
    <s v="music/rock"/>
    <x v="7"/>
    <s v="rock"/>
    <n v="1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x v="2995"/>
    <x v="5"/>
    <b v="0"/>
    <n v="6"/>
    <b v="0"/>
    <s v="technology/web"/>
    <x v="0"/>
    <s v="web"/>
    <n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x v="2996"/>
    <x v="3"/>
    <b v="0"/>
    <n v="15"/>
    <b v="1"/>
    <s v="theater/plays"/>
    <x v="6"/>
    <s v="plays"/>
    <n v="18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x v="2997"/>
    <x v="4"/>
    <b v="0"/>
    <n v="10"/>
    <b v="0"/>
    <s v="games/video games"/>
    <x v="3"/>
    <s v="video games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x v="2998"/>
    <x v="6"/>
    <b v="0"/>
    <n v="3"/>
    <b v="0"/>
    <s v="music/world music"/>
    <x v="7"/>
    <s v="world music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1T03:26:50"/>
    <x v="2999"/>
    <x v="5"/>
    <b v="0"/>
    <n v="3"/>
    <b v="0"/>
    <s v="publishing/fiction"/>
    <x v="1"/>
    <s v="fiction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x v="3000"/>
    <x v="3"/>
    <b v="0"/>
    <n v="5"/>
    <b v="0"/>
    <s v="theater/plays"/>
    <x v="6"/>
    <s v="plays"/>
    <n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x v="3001"/>
    <x v="2"/>
    <b v="0"/>
    <n v="5"/>
    <b v="0"/>
    <s v="technology/web"/>
    <x v="0"/>
    <s v="web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x v="3002"/>
    <x v="5"/>
    <b v="0"/>
    <n v="2"/>
    <b v="0"/>
    <s v="theater/spaces"/>
    <x v="6"/>
    <s v="spaces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x v="3003"/>
    <x v="5"/>
    <b v="0"/>
    <n v="7"/>
    <b v="0"/>
    <s v="theater/plays"/>
    <x v="6"/>
    <s v="plays"/>
    <n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x v="3004"/>
    <x v="6"/>
    <b v="0"/>
    <n v="5"/>
    <b v="0"/>
    <s v="publishing/fiction"/>
    <x v="1"/>
    <s v="fiction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x v="3005"/>
    <x v="0"/>
    <b v="0"/>
    <n v="4"/>
    <b v="0"/>
    <s v="music/jazz"/>
    <x v="7"/>
    <s v="jazz"/>
    <n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x v="3006"/>
    <x v="5"/>
    <b v="0"/>
    <n v="6"/>
    <b v="0"/>
    <s v="photography/nature"/>
    <x v="2"/>
    <s v="nature"/>
    <n v="3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x v="3007"/>
    <x v="2"/>
    <b v="0"/>
    <n v="4"/>
    <b v="0"/>
    <s v="theater/plays"/>
    <x v="6"/>
    <s v="plays"/>
    <n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x v="3008"/>
    <x v="5"/>
    <b v="0"/>
    <n v="5"/>
    <b v="0"/>
    <s v="theater/plays"/>
    <x v="6"/>
    <s v="plays"/>
    <n v="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x v="3009"/>
    <x v="4"/>
    <b v="0"/>
    <n v="7"/>
    <b v="0"/>
    <s v="games/video games"/>
    <x v="3"/>
    <s v="video games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x v="3010"/>
    <x v="5"/>
    <b v="0"/>
    <n v="6"/>
    <b v="0"/>
    <s v="theater/plays"/>
    <x v="6"/>
    <s v="plays"/>
    <n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x v="3011"/>
    <x v="1"/>
    <b v="0"/>
    <n v="7"/>
    <b v="0"/>
    <s v="theater/plays"/>
    <x v="6"/>
    <s v="plays"/>
    <n v="2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x v="3012"/>
    <x v="4"/>
    <b v="0"/>
    <n v="4"/>
    <b v="0"/>
    <s v="music/jazz"/>
    <x v="7"/>
    <s v="jazz"/>
    <n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x v="3013"/>
    <x v="0"/>
    <b v="0"/>
    <n v="5"/>
    <b v="0"/>
    <s v="music/jazz"/>
    <x v="7"/>
    <s v="jazz"/>
    <n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x v="3014"/>
    <x v="5"/>
    <b v="0"/>
    <n v="4"/>
    <b v="0"/>
    <s v="technology/wearables"/>
    <x v="0"/>
    <s v="wearables"/>
    <n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x v="3015"/>
    <x v="5"/>
    <b v="0"/>
    <n v="3"/>
    <b v="1"/>
    <s v="photography/photobooks"/>
    <x v="2"/>
    <s v="photobooks"/>
    <n v="15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x v="3016"/>
    <x v="0"/>
    <b v="0"/>
    <n v="13"/>
    <b v="0"/>
    <s v="film &amp; video/animation"/>
    <x v="5"/>
    <s v="animation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x v="3017"/>
    <x v="1"/>
    <b v="0"/>
    <n v="7"/>
    <b v="1"/>
    <s v="music/rock"/>
    <x v="7"/>
    <s v="rock"/>
    <n v="1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x v="3018"/>
    <x v="2"/>
    <b v="0"/>
    <n v="4"/>
    <b v="0"/>
    <s v="theater/plays"/>
    <x v="6"/>
    <s v="plays"/>
    <n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x v="3019"/>
    <x v="2"/>
    <b v="0"/>
    <n v="6"/>
    <b v="0"/>
    <s v="film &amp; video/science fiction"/>
    <x v="5"/>
    <s v="science fiction"/>
    <n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x v="3020"/>
    <x v="3"/>
    <b v="0"/>
    <n v="3"/>
    <b v="0"/>
    <s v="music/jazz"/>
    <x v="7"/>
    <s v="jazz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x v="3021"/>
    <x v="2"/>
    <b v="0"/>
    <n v="3"/>
    <b v="0"/>
    <s v="food/food trucks"/>
    <x v="4"/>
    <s v="food trucks"/>
    <n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x v="3022"/>
    <x v="5"/>
    <b v="0"/>
    <n v="3"/>
    <b v="0"/>
    <s v="food/food trucks"/>
    <x v="4"/>
    <s v="food trucks"/>
    <n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x v="3023"/>
    <x v="3"/>
    <b v="0"/>
    <n v="4"/>
    <b v="0"/>
    <s v="theater/musical"/>
    <x v="6"/>
    <s v="musical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x v="3024"/>
    <x v="2"/>
    <b v="0"/>
    <n v="13"/>
    <b v="0"/>
    <s v="theater/plays"/>
    <x v="6"/>
    <s v="plays"/>
    <n v="3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x v="3025"/>
    <x v="0"/>
    <b v="0"/>
    <n v="5"/>
    <b v="0"/>
    <s v="film &amp; video/animation"/>
    <x v="5"/>
    <s v="animation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x v="3026"/>
    <x v="5"/>
    <b v="0"/>
    <n v="3"/>
    <b v="0"/>
    <s v="publishing/fiction"/>
    <x v="1"/>
    <s v="fiction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x v="3027"/>
    <x v="3"/>
    <b v="0"/>
    <n v="3"/>
    <b v="0"/>
    <s v="music/faith"/>
    <x v="7"/>
    <s v="faith"/>
    <n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x v="3028"/>
    <x v="6"/>
    <b v="0"/>
    <n v="2"/>
    <b v="0"/>
    <s v="publishing/children's books"/>
    <x v="1"/>
    <s v="children's books"/>
    <n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x v="3029"/>
    <x v="5"/>
    <b v="0"/>
    <n v="4"/>
    <b v="0"/>
    <s v="theater/plays"/>
    <x v="6"/>
    <s v="plays"/>
    <n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x v="3030"/>
    <x v="5"/>
    <b v="0"/>
    <n v="11"/>
    <b v="0"/>
    <s v="film &amp; video/animation"/>
    <x v="5"/>
    <s v="animation"/>
    <n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x v="3031"/>
    <x v="5"/>
    <b v="0"/>
    <n v="6"/>
    <b v="0"/>
    <s v="theater/plays"/>
    <x v="6"/>
    <s v="plays"/>
    <n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x v="3032"/>
    <x v="1"/>
    <b v="0"/>
    <n v="3"/>
    <b v="0"/>
    <s v="publishing/translations"/>
    <x v="1"/>
    <s v="translations"/>
    <n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x v="3033"/>
    <x v="5"/>
    <b v="0"/>
    <n v="2"/>
    <b v="0"/>
    <s v="food/food trucks"/>
    <x v="4"/>
    <s v="food trucks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x v="3034"/>
    <x v="2"/>
    <b v="0"/>
    <n v="7"/>
    <b v="0"/>
    <s v="theater/plays"/>
    <x v="6"/>
    <s v="plays"/>
    <n v="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x v="3035"/>
    <x v="3"/>
    <b v="0"/>
    <n v="1"/>
    <b v="0"/>
    <s v="technology/web"/>
    <x v="0"/>
    <s v="web"/>
    <n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x v="3036"/>
    <x v="2"/>
    <b v="0"/>
    <n v="5"/>
    <b v="0"/>
    <s v="film &amp; video/animation"/>
    <x v="5"/>
    <s v="animation"/>
    <n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x v="3037"/>
    <x v="2"/>
    <b v="0"/>
    <n v="7"/>
    <b v="0"/>
    <s v="theater/spaces"/>
    <x v="6"/>
    <s v="spaces"/>
    <n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x v="3038"/>
    <x v="5"/>
    <b v="0"/>
    <n v="5"/>
    <b v="0"/>
    <s v="film &amp; video/science fiction"/>
    <x v="5"/>
    <s v="science fiction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x v="3039"/>
    <x v="2"/>
    <b v="0"/>
    <n v="6"/>
    <b v="0"/>
    <s v="technology/web"/>
    <x v="0"/>
    <s v="web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x v="3040"/>
    <x v="5"/>
    <b v="0"/>
    <n v="3"/>
    <b v="0"/>
    <s v="photography/people"/>
    <x v="2"/>
    <s v="people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x v="3041"/>
    <x v="4"/>
    <b v="0"/>
    <n v="4"/>
    <b v="0"/>
    <s v="publishing/children's books"/>
    <x v="1"/>
    <s v="children's books"/>
    <n v="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x v="3042"/>
    <x v="2"/>
    <b v="0"/>
    <n v="8"/>
    <b v="0"/>
    <s v="film &amp; video/animation"/>
    <x v="5"/>
    <s v="animation"/>
    <n v="2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x v="3043"/>
    <x v="3"/>
    <b v="0"/>
    <n v="6"/>
    <b v="0"/>
    <s v="theater/plays"/>
    <x v="6"/>
    <s v="plays"/>
    <n v="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x v="3044"/>
    <x v="2"/>
    <b v="0"/>
    <n v="6"/>
    <b v="0"/>
    <s v="theater/plays"/>
    <x v="6"/>
    <s v="plays"/>
    <n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x v="3045"/>
    <x v="5"/>
    <b v="0"/>
    <n v="5"/>
    <b v="0"/>
    <s v="theater/plays"/>
    <x v="6"/>
    <s v="plays"/>
    <n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x v="3046"/>
    <x v="2"/>
    <b v="0"/>
    <n v="4"/>
    <b v="0"/>
    <s v="theater/plays"/>
    <x v="6"/>
    <s v="plays"/>
    <n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x v="3047"/>
    <x v="3"/>
    <b v="0"/>
    <n v="3"/>
    <b v="0"/>
    <s v="theater/plays"/>
    <x v="6"/>
    <s v="plays"/>
    <n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x v="3048"/>
    <x v="2"/>
    <b v="0"/>
    <n v="9"/>
    <b v="0"/>
    <s v="theater/plays"/>
    <x v="6"/>
    <s v="plays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x v="3049"/>
    <x v="3"/>
    <b v="0"/>
    <n v="8"/>
    <b v="0"/>
    <s v="film &amp; video/animation"/>
    <x v="5"/>
    <s v="animation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x v="3050"/>
    <x v="0"/>
    <b v="0"/>
    <n v="3"/>
    <b v="0"/>
    <s v="music/world music"/>
    <x v="7"/>
    <s v="world music"/>
    <n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x v="3051"/>
    <x v="5"/>
    <b v="0"/>
    <n v="3"/>
    <b v="0"/>
    <s v="technology/makerspaces"/>
    <x v="0"/>
    <s v="makerspaces"/>
    <n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x v="3052"/>
    <x v="5"/>
    <b v="0"/>
    <n v="8"/>
    <b v="0"/>
    <s v="technology/web"/>
    <x v="0"/>
    <s v="web"/>
    <n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x v="3053"/>
    <x v="2"/>
    <b v="0"/>
    <n v="7"/>
    <b v="0"/>
    <s v="music/jazz"/>
    <x v="7"/>
    <s v="jazz"/>
    <n v="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x v="3054"/>
    <x v="5"/>
    <b v="0"/>
    <n v="4"/>
    <b v="0"/>
    <s v="theater/plays"/>
    <x v="6"/>
    <s v="plays"/>
    <n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x v="3055"/>
    <x v="5"/>
    <b v="0"/>
    <n v="2"/>
    <b v="0"/>
    <s v="film &amp; video/drama"/>
    <x v="5"/>
    <s v="drama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x v="3056"/>
    <x v="0"/>
    <b v="0"/>
    <n v="10"/>
    <b v="0"/>
    <s v="games/video games"/>
    <x v="3"/>
    <s v="video games"/>
    <n v="2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x v="3057"/>
    <x v="5"/>
    <b v="0"/>
    <n v="5"/>
    <b v="0"/>
    <s v="theater/plays"/>
    <x v="6"/>
    <s v="plays"/>
    <n v="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x v="3058"/>
    <x v="5"/>
    <b v="0"/>
    <n v="9"/>
    <b v="0"/>
    <s v="theater/musical"/>
    <x v="6"/>
    <s v="musical"/>
    <n v="6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x v="3059"/>
    <x v="3"/>
    <b v="0"/>
    <n v="4"/>
    <b v="0"/>
    <s v="theater/plays"/>
    <x v="6"/>
    <s v="plays"/>
    <n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x v="3060"/>
    <x v="2"/>
    <b v="0"/>
    <n v="3"/>
    <b v="1"/>
    <s v="theater/musical"/>
    <x v="6"/>
    <s v="musical"/>
    <n v="1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x v="3061"/>
    <x v="0"/>
    <b v="0"/>
    <n v="12"/>
    <b v="0"/>
    <s v="games/video games"/>
    <x v="3"/>
    <s v="video games"/>
    <n v="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x v="3062"/>
    <x v="3"/>
    <b v="0"/>
    <n v="10"/>
    <b v="0"/>
    <s v="theater/spaces"/>
    <x v="6"/>
    <s v="spaces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x v="3063"/>
    <x v="5"/>
    <b v="0"/>
    <n v="5"/>
    <b v="0"/>
    <s v="technology/wearables"/>
    <x v="0"/>
    <s v="wearables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x v="3064"/>
    <x v="5"/>
    <b v="0"/>
    <n v="3"/>
    <b v="0"/>
    <s v="theater/spaces"/>
    <x v="6"/>
    <s v="spaces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x v="3065"/>
    <x v="5"/>
    <b v="0"/>
    <n v="3"/>
    <b v="0"/>
    <s v="theater/plays"/>
    <x v="6"/>
    <s v="plays"/>
    <n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x v="3066"/>
    <x v="0"/>
    <b v="0"/>
    <n v="2"/>
    <b v="0"/>
    <s v="film &amp; video/animation"/>
    <x v="5"/>
    <s v="animation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x v="3067"/>
    <x v="0"/>
    <b v="0"/>
    <n v="4"/>
    <b v="0"/>
    <s v="music/indie rock"/>
    <x v="7"/>
    <s v="indie rock"/>
    <n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x v="3068"/>
    <x v="1"/>
    <b v="0"/>
    <n v="4"/>
    <b v="0"/>
    <s v="games/mobile games"/>
    <x v="3"/>
    <s v="mobile games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x v="3069"/>
    <x v="3"/>
    <b v="0"/>
    <n v="3"/>
    <b v="0"/>
    <s v="publishing/art books"/>
    <x v="1"/>
    <s v="art books"/>
    <n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x v="3070"/>
    <x v="1"/>
    <b v="0"/>
    <n v="2"/>
    <b v="0"/>
    <s v="games/mobile games"/>
    <x v="3"/>
    <s v="mobile games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x v="3071"/>
    <x v="3"/>
    <b v="0"/>
    <n v="2"/>
    <b v="0"/>
    <s v="theater/spaces"/>
    <x v="6"/>
    <s v="spaces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x v="3072"/>
    <x v="2"/>
    <b v="0"/>
    <n v="2"/>
    <b v="0"/>
    <s v="theater/plays"/>
    <x v="6"/>
    <s v="plays"/>
    <n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x v="3073"/>
    <x v="2"/>
    <b v="0"/>
    <n v="2"/>
    <b v="0"/>
    <s v="theater/plays"/>
    <x v="6"/>
    <s v="plays"/>
    <n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x v="3074"/>
    <x v="3"/>
    <b v="0"/>
    <n v="3"/>
    <b v="0"/>
    <s v="technology/space exploration"/>
    <x v="0"/>
    <s v="space exploration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x v="3075"/>
    <x v="5"/>
    <b v="0"/>
    <n v="14"/>
    <b v="1"/>
    <s v="theater/plays"/>
    <x v="6"/>
    <s v="plays"/>
    <n v="12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x v="3076"/>
    <x v="2"/>
    <b v="0"/>
    <n v="6"/>
    <b v="0"/>
    <s v="technology/web"/>
    <x v="0"/>
    <s v="web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x v="3077"/>
    <x v="1"/>
    <b v="0"/>
    <n v="5"/>
    <b v="0"/>
    <s v="music/jazz"/>
    <x v="7"/>
    <s v="jazz"/>
    <n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x v="3078"/>
    <x v="2"/>
    <b v="0"/>
    <n v="2"/>
    <b v="0"/>
    <s v="music/jazz"/>
    <x v="7"/>
    <s v="jazz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x v="3079"/>
    <x v="1"/>
    <b v="0"/>
    <n v="4"/>
    <b v="0"/>
    <s v="food/small batch"/>
    <x v="4"/>
    <s v="small batch"/>
    <n v="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x v="3080"/>
    <x v="2"/>
    <b v="0"/>
    <n v="2"/>
    <b v="0"/>
    <s v="technology/web"/>
    <x v="0"/>
    <s v="web"/>
    <n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x v="3081"/>
    <x v="5"/>
    <b v="0"/>
    <n v="2"/>
    <b v="0"/>
    <s v="food/food trucks"/>
    <x v="4"/>
    <s v="food trucks"/>
    <n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x v="3082"/>
    <x v="3"/>
    <b v="0"/>
    <n v="14"/>
    <b v="1"/>
    <s v="theater/plays"/>
    <x v="6"/>
    <s v="plays"/>
    <n v="17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x v="3083"/>
    <x v="2"/>
    <b v="0"/>
    <n v="3"/>
    <b v="0"/>
    <s v="theater/plays"/>
    <x v="6"/>
    <s v="plays"/>
    <n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x v="3084"/>
    <x v="3"/>
    <b v="0"/>
    <n v="6"/>
    <b v="0"/>
    <s v="games/video games"/>
    <x v="3"/>
    <s v="video games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x v="3085"/>
    <x v="5"/>
    <b v="0"/>
    <n v="9"/>
    <b v="0"/>
    <s v="theater/plays"/>
    <x v="6"/>
    <s v="plays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x v="3086"/>
    <x v="4"/>
    <b v="0"/>
    <n v="6"/>
    <b v="0"/>
    <s v="music/world music"/>
    <x v="7"/>
    <s v="world music"/>
    <n v="12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x v="3087"/>
    <x v="3"/>
    <b v="0"/>
    <n v="2"/>
    <b v="0"/>
    <s v="theater/spaces"/>
    <x v="6"/>
    <s v="spaces"/>
    <n v="5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x v="3088"/>
    <x v="5"/>
    <b v="0"/>
    <n v="4"/>
    <b v="0"/>
    <s v="theater/musical"/>
    <x v="6"/>
    <s v="musical"/>
    <n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x v="3089"/>
    <x v="1"/>
    <b v="0"/>
    <n v="3"/>
    <b v="0"/>
    <s v="film &amp; video/science fiction"/>
    <x v="5"/>
    <s v="science fiction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x v="3090"/>
    <x v="5"/>
    <b v="0"/>
    <n v="7"/>
    <b v="0"/>
    <s v="technology/web"/>
    <x v="0"/>
    <s v="web"/>
    <n v="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x v="3091"/>
    <x v="7"/>
    <b v="0"/>
    <n v="5"/>
    <b v="0"/>
    <s v="games/video games"/>
    <x v="3"/>
    <s v="video games"/>
    <n v="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x v="3092"/>
    <x v="3"/>
    <b v="0"/>
    <n v="5"/>
    <b v="0"/>
    <s v="games/video games"/>
    <x v="3"/>
    <s v="video games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x v="3093"/>
    <x v="5"/>
    <b v="0"/>
    <n v="9"/>
    <b v="0"/>
    <s v="film &amp; video/animation"/>
    <x v="5"/>
    <s v="animation"/>
    <n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x v="3094"/>
    <x v="4"/>
    <b v="0"/>
    <n v="8"/>
    <b v="0"/>
    <s v="music/indie rock"/>
    <x v="7"/>
    <s v="indie rock"/>
    <n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x v="3095"/>
    <x v="5"/>
    <b v="0"/>
    <n v="7"/>
    <b v="0"/>
    <s v="film &amp; video/drama"/>
    <x v="5"/>
    <s v="drama"/>
    <n v="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x v="3096"/>
    <x v="3"/>
    <b v="0"/>
    <n v="2"/>
    <b v="0"/>
    <s v="music/faith"/>
    <x v="7"/>
    <s v="faith"/>
    <n v="1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x v="3097"/>
    <x v="5"/>
    <b v="0"/>
    <n v="2"/>
    <b v="0"/>
    <s v="publishing/children's books"/>
    <x v="1"/>
    <s v="children's books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x v="3098"/>
    <x v="5"/>
    <b v="0"/>
    <n v="3"/>
    <b v="0"/>
    <s v="theater/musical"/>
    <x v="6"/>
    <s v="musical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x v="3099"/>
    <x v="5"/>
    <b v="0"/>
    <n v="6"/>
    <b v="0"/>
    <s v="theater/plays"/>
    <x v="6"/>
    <s v="plays"/>
    <n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x v="3100"/>
    <x v="5"/>
    <b v="0"/>
    <n v="4"/>
    <b v="0"/>
    <s v="theater/plays"/>
    <x v="6"/>
    <s v="plays"/>
    <n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x v="3101"/>
    <x v="2"/>
    <b v="0"/>
    <n v="2"/>
    <b v="0"/>
    <s v="theater/plays"/>
    <x v="6"/>
    <s v="plays"/>
    <n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x v="3102"/>
    <x v="2"/>
    <b v="0"/>
    <n v="3"/>
    <b v="0"/>
    <s v="games/video games"/>
    <x v="3"/>
    <s v="video games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x v="3103"/>
    <x v="1"/>
    <b v="0"/>
    <n v="1"/>
    <b v="0"/>
    <s v="food/small batch"/>
    <x v="4"/>
    <s v="small batch"/>
    <n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x v="3104"/>
    <x v="5"/>
    <b v="0"/>
    <n v="7"/>
    <b v="0"/>
    <s v="technology/web"/>
    <x v="0"/>
    <s v="web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x v="3105"/>
    <x v="5"/>
    <b v="1"/>
    <n v="4"/>
    <b v="0"/>
    <s v="photography/photobooks"/>
    <x v="2"/>
    <s v="photobooks"/>
    <n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x v="3106"/>
    <x v="5"/>
    <b v="0"/>
    <n v="2"/>
    <b v="0"/>
    <s v="technology/web"/>
    <x v="0"/>
    <s v="web"/>
    <n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x v="3107"/>
    <x v="2"/>
    <b v="0"/>
    <n v="4"/>
    <b v="0"/>
    <s v="technology/wearables"/>
    <x v="0"/>
    <s v="wearables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x v="3108"/>
    <x v="5"/>
    <b v="0"/>
    <n v="3"/>
    <b v="0"/>
    <s v="technology/wearables"/>
    <x v="0"/>
    <s v="wearables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x v="3109"/>
    <x v="5"/>
    <b v="0"/>
    <n v="4"/>
    <b v="0"/>
    <s v="technology/wearables"/>
    <x v="0"/>
    <s v="wearables"/>
    <n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x v="3110"/>
    <x v="5"/>
    <b v="0"/>
    <n v="5"/>
    <b v="1"/>
    <s v="music/rock"/>
    <x v="7"/>
    <s v="rock"/>
    <n v="42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x v="3111"/>
    <x v="3"/>
    <b v="0"/>
    <n v="6"/>
    <b v="0"/>
    <s v="technology/space exploration"/>
    <x v="0"/>
    <s v="space exploration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x v="3112"/>
    <x v="3"/>
    <b v="0"/>
    <n v="4"/>
    <b v="0"/>
    <s v="technology/wearables"/>
    <x v="0"/>
    <s v="wearables"/>
    <n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x v="3113"/>
    <x v="2"/>
    <b v="1"/>
    <n v="17"/>
    <b v="0"/>
    <s v="publishing/translations"/>
    <x v="1"/>
    <s v="translations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x v="3114"/>
    <x v="0"/>
    <b v="0"/>
    <n v="6"/>
    <b v="0"/>
    <s v="publishing/fiction"/>
    <x v="1"/>
    <s v="fiction"/>
    <n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x v="3115"/>
    <x v="3"/>
    <b v="0"/>
    <n v="2"/>
    <b v="0"/>
    <s v="publishing/children's books"/>
    <x v="1"/>
    <s v="children's books"/>
    <n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x v="3116"/>
    <x v="1"/>
    <b v="0"/>
    <n v="2"/>
    <b v="0"/>
    <s v="theater/spaces"/>
    <x v="6"/>
    <s v="spaces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x v="3117"/>
    <x v="2"/>
    <b v="0"/>
    <n v="2"/>
    <b v="0"/>
    <s v="theater/plays"/>
    <x v="6"/>
    <s v="plays"/>
    <n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x v="3118"/>
    <x v="0"/>
    <b v="0"/>
    <n v="3"/>
    <b v="0"/>
    <s v="games/video games"/>
    <x v="3"/>
    <s v="video game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x v="3119"/>
    <x v="3"/>
    <b v="0"/>
    <n v="6"/>
    <b v="0"/>
    <s v="technology/gadgets"/>
    <x v="0"/>
    <s v="gadgets"/>
    <n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x v="3120"/>
    <x v="5"/>
    <b v="0"/>
    <n v="8"/>
    <b v="0"/>
    <s v="theater/musical"/>
    <x v="6"/>
    <s v="musical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x v="3121"/>
    <x v="3"/>
    <b v="0"/>
    <n v="2"/>
    <b v="1"/>
    <s v="technology/wearables"/>
    <x v="0"/>
    <s v="wearables"/>
    <n v="1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x v="3122"/>
    <x v="3"/>
    <b v="0"/>
    <n v="2"/>
    <b v="0"/>
    <s v="music/jazz"/>
    <x v="7"/>
    <s v="jazz"/>
    <n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x v="3123"/>
    <x v="3"/>
    <b v="0"/>
    <n v="7"/>
    <b v="0"/>
    <s v="photography/nature"/>
    <x v="2"/>
    <s v="nature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x v="3124"/>
    <x v="3"/>
    <b v="0"/>
    <n v="2"/>
    <b v="0"/>
    <s v="theater/plays"/>
    <x v="6"/>
    <s v="plays"/>
    <n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x v="3125"/>
    <x v="5"/>
    <b v="0"/>
    <n v="1"/>
    <b v="0"/>
    <s v="film &amp; video/drama"/>
    <x v="5"/>
    <s v="drama"/>
    <n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x v="3126"/>
    <x v="5"/>
    <b v="0"/>
    <n v="1"/>
    <b v="0"/>
    <s v="technology/web"/>
    <x v="0"/>
    <s v="web"/>
    <n v="2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x v="3127"/>
    <x v="4"/>
    <b v="0"/>
    <n v="1"/>
    <b v="0"/>
    <s v="music/jazz"/>
    <x v="7"/>
    <s v="jazz"/>
    <n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x v="3128"/>
    <x v="3"/>
    <b v="0"/>
    <n v="10"/>
    <b v="0"/>
    <s v="games/video games"/>
    <x v="3"/>
    <s v="video games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x v="3129"/>
    <x v="2"/>
    <b v="0"/>
    <n v="1"/>
    <b v="0"/>
    <s v="food/food trucks"/>
    <x v="4"/>
    <s v="food trucks"/>
    <n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x v="3130"/>
    <x v="5"/>
    <b v="0"/>
    <n v="2"/>
    <b v="0"/>
    <s v="food/food trucks"/>
    <x v="4"/>
    <s v="food trucks"/>
    <n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x v="3131"/>
    <x v="3"/>
    <b v="0"/>
    <n v="3"/>
    <b v="0"/>
    <s v="food/food trucks"/>
    <x v="4"/>
    <s v="food trucks"/>
    <n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x v="3132"/>
    <x v="5"/>
    <b v="0"/>
    <n v="1"/>
    <b v="0"/>
    <s v="technology/wearables"/>
    <x v="0"/>
    <s v="wearables"/>
    <n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x v="3133"/>
    <x v="3"/>
    <b v="0"/>
    <n v="1"/>
    <b v="0"/>
    <s v="publishing/translations"/>
    <x v="1"/>
    <s v="translations"/>
    <n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x v="3134"/>
    <x v="3"/>
    <b v="0"/>
    <n v="1"/>
    <b v="0"/>
    <s v="publishing/translations"/>
    <x v="1"/>
    <s v="translations"/>
    <n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x v="3135"/>
    <x v="5"/>
    <b v="0"/>
    <n v="1"/>
    <b v="0"/>
    <s v="publishing/fiction"/>
    <x v="1"/>
    <s v="fiction"/>
    <n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x v="3136"/>
    <x v="2"/>
    <b v="0"/>
    <n v="1"/>
    <b v="0"/>
    <s v="photography/nature"/>
    <x v="2"/>
    <s v="nature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x v="3137"/>
    <x v="6"/>
    <b v="0"/>
    <n v="1"/>
    <b v="0"/>
    <s v="publishing/art books"/>
    <x v="1"/>
    <s v="art books"/>
    <n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x v="3138"/>
    <x v="5"/>
    <b v="0"/>
    <n v="2"/>
    <b v="0"/>
    <s v="technology/web"/>
    <x v="0"/>
    <s v="web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x v="3139"/>
    <x v="3"/>
    <b v="0"/>
    <n v="1"/>
    <b v="0"/>
    <s v="food/food trucks"/>
    <x v="4"/>
    <s v="food trucks"/>
    <n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x v="3140"/>
    <x v="6"/>
    <b v="0"/>
    <n v="4"/>
    <b v="0"/>
    <s v="publishing/children's books"/>
    <x v="1"/>
    <s v="children's books"/>
    <n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x v="3141"/>
    <x v="5"/>
    <b v="0"/>
    <n v="1"/>
    <b v="0"/>
    <s v="theater/spaces"/>
    <x v="6"/>
    <s v="spaces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x v="3142"/>
    <x v="3"/>
    <b v="0"/>
    <n v="5"/>
    <b v="1"/>
    <s v="theater/plays"/>
    <x v="6"/>
    <s v="plays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x v="3143"/>
    <x v="2"/>
    <b v="0"/>
    <n v="1"/>
    <b v="0"/>
    <s v="theater/musical"/>
    <x v="6"/>
    <s v="musical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x v="3144"/>
    <x v="5"/>
    <b v="0"/>
    <n v="1"/>
    <b v="0"/>
    <s v="theater/plays"/>
    <x v="6"/>
    <s v="plays"/>
    <n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x v="3145"/>
    <x v="2"/>
    <b v="0"/>
    <n v="4"/>
    <b v="0"/>
    <s v="theater/plays"/>
    <x v="6"/>
    <s v="plays"/>
    <n v="2"/>
  </r>
  <r>
    <n v="3861"/>
    <s v="READY OR NOT HERE I COME"/>
    <s v="THE COMING OF THE LORD!"/>
    <n v="2000"/>
    <n v="100"/>
    <x v="2"/>
    <s v="US"/>
    <s v="USD"/>
    <n v="1415828820"/>
    <n v="1412258977"/>
    <d v="2014-11-12T21:47:00"/>
    <x v="3146"/>
    <x v="2"/>
    <b v="0"/>
    <n v="1"/>
    <b v="0"/>
    <s v="theater/plays"/>
    <x v="6"/>
    <s v="plays"/>
    <n v="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x v="3147"/>
    <x v="5"/>
    <b v="0"/>
    <n v="1"/>
    <b v="0"/>
    <s v="theater/plays"/>
    <x v="6"/>
    <s v="plays"/>
    <n v="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x v="3148"/>
    <x v="5"/>
    <b v="0"/>
    <n v="3"/>
    <b v="0"/>
    <s v="theater/plays"/>
    <x v="6"/>
    <s v="plays"/>
    <n v="1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x v="3149"/>
    <x v="5"/>
    <b v="0"/>
    <n v="6"/>
    <b v="0"/>
    <s v="theater/plays"/>
    <x v="6"/>
    <s v="plays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x v="3150"/>
    <x v="1"/>
    <b v="0"/>
    <n v="4"/>
    <b v="0"/>
    <s v="theater/plays"/>
    <x v="6"/>
    <s v="plays"/>
    <n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x v="3151"/>
    <x v="3"/>
    <b v="0"/>
    <n v="9"/>
    <b v="0"/>
    <s v="technology/wearables"/>
    <x v="0"/>
    <s v="wearables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x v="3152"/>
    <x v="2"/>
    <b v="0"/>
    <n v="6"/>
    <b v="0"/>
    <s v="theater/plays"/>
    <x v="6"/>
    <s v="plays"/>
    <n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x v="3153"/>
    <x v="2"/>
    <b v="0"/>
    <n v="10"/>
    <b v="0"/>
    <s v="theater/plays"/>
    <x v="6"/>
    <s v="plays"/>
    <n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x v="3154"/>
    <x v="3"/>
    <b v="0"/>
    <n v="4"/>
    <b v="0"/>
    <s v="theater/plays"/>
    <x v="6"/>
    <s v="plays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x v="3155"/>
    <x v="2"/>
    <b v="0"/>
    <n v="4"/>
    <b v="0"/>
    <s v="photography/nature"/>
    <x v="2"/>
    <s v="nature"/>
    <n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x v="3156"/>
    <x v="5"/>
    <b v="0"/>
    <n v="6"/>
    <b v="0"/>
    <s v="theater/plays"/>
    <x v="6"/>
    <s v="plays"/>
    <n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x v="3157"/>
    <x v="5"/>
    <b v="0"/>
    <n v="3"/>
    <b v="0"/>
    <s v="photography/places"/>
    <x v="2"/>
    <s v="places"/>
    <n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x v="3158"/>
    <x v="2"/>
    <b v="0"/>
    <n v="6"/>
    <b v="0"/>
    <s v="film &amp; video/science fiction"/>
    <x v="5"/>
    <s v="science fiction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x v="3159"/>
    <x v="3"/>
    <b v="0"/>
    <n v="4"/>
    <b v="0"/>
    <s v="technology/space exploration"/>
    <x v="0"/>
    <s v="space exploration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x v="3160"/>
    <x v="3"/>
    <b v="0"/>
    <n v="1"/>
    <b v="0"/>
    <s v="technology/web"/>
    <x v="0"/>
    <s v="web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x v="3161"/>
    <x v="1"/>
    <b v="0"/>
    <n v="4"/>
    <b v="0"/>
    <s v="technology/wearables"/>
    <x v="0"/>
    <s v="wearables"/>
    <n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x v="3162"/>
    <x v="4"/>
    <b v="0"/>
    <n v="5"/>
    <b v="0"/>
    <s v="music/jazz"/>
    <x v="7"/>
    <s v="jazz"/>
    <n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x v="3163"/>
    <x v="2"/>
    <b v="0"/>
    <n v="3"/>
    <b v="0"/>
    <s v="music/jazz"/>
    <x v="7"/>
    <s v="jazz"/>
    <n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x v="3164"/>
    <x v="2"/>
    <b v="0"/>
    <n v="5"/>
    <b v="0"/>
    <s v="food/food trucks"/>
    <x v="4"/>
    <s v="food trucks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x v="3165"/>
    <x v="0"/>
    <b v="0"/>
    <n v="3"/>
    <b v="0"/>
    <s v="publishing/children's books"/>
    <x v="1"/>
    <s v="children's books"/>
    <n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x v="3166"/>
    <x v="3"/>
    <b v="0"/>
    <n v="3"/>
    <b v="0"/>
    <s v="theater/plays"/>
    <x v="6"/>
    <s v="plays"/>
    <n v="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x v="3167"/>
    <x v="2"/>
    <b v="0"/>
    <n v="5"/>
    <b v="0"/>
    <s v="food/restaurants"/>
    <x v="4"/>
    <s v="restaurant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x v="3168"/>
    <x v="3"/>
    <b v="0"/>
    <n v="6"/>
    <b v="0"/>
    <s v="theater/plays"/>
    <x v="6"/>
    <s v="plays"/>
    <n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x v="3169"/>
    <x v="2"/>
    <b v="0"/>
    <n v="2"/>
    <b v="0"/>
    <s v="publishing/art books"/>
    <x v="1"/>
    <s v="art books"/>
    <n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x v="3170"/>
    <x v="2"/>
    <b v="0"/>
    <n v="4"/>
    <b v="0"/>
    <s v="music/faith"/>
    <x v="7"/>
    <s v="faith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x v="3171"/>
    <x v="2"/>
    <b v="0"/>
    <n v="4"/>
    <b v="0"/>
    <s v="technology/gadgets"/>
    <x v="0"/>
    <s v="gadgets"/>
    <n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x v="3172"/>
    <x v="2"/>
    <b v="0"/>
    <n v="4"/>
    <b v="0"/>
    <s v="games/video games"/>
    <x v="3"/>
    <s v="video games"/>
    <n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x v="3173"/>
    <x v="4"/>
    <b v="0"/>
    <n v="16"/>
    <b v="0"/>
    <s v="games/video games"/>
    <x v="3"/>
    <s v="video games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x v="3174"/>
    <x v="1"/>
    <b v="0"/>
    <n v="4"/>
    <b v="0"/>
    <s v="food/small batch"/>
    <x v="4"/>
    <s v="small batch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x v="3175"/>
    <x v="3"/>
    <b v="0"/>
    <n v="7"/>
    <b v="0"/>
    <s v="food/food trucks"/>
    <x v="4"/>
    <s v="food trucks"/>
    <n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x v="3176"/>
    <x v="5"/>
    <b v="0"/>
    <n v="8"/>
    <b v="0"/>
    <s v="games/video games"/>
    <x v="3"/>
    <s v="video games"/>
    <n v="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x v="3177"/>
    <x v="2"/>
    <b v="0"/>
    <n v="4"/>
    <b v="0"/>
    <s v="film &amp; video/animation"/>
    <x v="5"/>
    <s v="animation"/>
    <n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x v="3178"/>
    <x v="2"/>
    <b v="0"/>
    <n v="5"/>
    <b v="0"/>
    <s v="film &amp; video/animation"/>
    <x v="5"/>
    <s v="animation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x v="3179"/>
    <x v="2"/>
    <b v="0"/>
    <n v="4"/>
    <b v="0"/>
    <s v="technology/web"/>
    <x v="0"/>
    <s v="web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x v="3180"/>
    <x v="5"/>
    <b v="0"/>
    <n v="4"/>
    <b v="0"/>
    <s v="film &amp; video/science fiction"/>
    <x v="5"/>
    <s v="science fiction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x v="3181"/>
    <x v="2"/>
    <b v="0"/>
    <n v="5"/>
    <b v="0"/>
    <s v="games/video games"/>
    <x v="3"/>
    <s v="video games"/>
    <n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x v="3182"/>
    <x v="3"/>
    <b v="0"/>
    <n v="4"/>
    <b v="0"/>
    <s v="technology/web"/>
    <x v="0"/>
    <s v="web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x v="3183"/>
    <x v="5"/>
    <b v="0"/>
    <n v="4"/>
    <b v="0"/>
    <s v="publishing/art books"/>
    <x v="1"/>
    <s v="art books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x v="3184"/>
    <x v="1"/>
    <b v="0"/>
    <n v="7"/>
    <b v="0"/>
    <s v="food/small batch"/>
    <x v="4"/>
    <s v="small batch"/>
    <n v="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x v="3185"/>
    <x v="5"/>
    <b v="0"/>
    <n v="3"/>
    <b v="0"/>
    <s v="theater/plays"/>
    <x v="6"/>
    <s v="plays"/>
    <n v="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x v="3186"/>
    <x v="3"/>
    <b v="0"/>
    <n v="2"/>
    <b v="0"/>
    <s v="theater/plays"/>
    <x v="6"/>
    <s v="plays"/>
    <n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x v="3187"/>
    <x v="5"/>
    <b v="0"/>
    <n v="3"/>
    <b v="0"/>
    <s v="photography/people"/>
    <x v="2"/>
    <s v="people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x v="3188"/>
    <x v="3"/>
    <b v="0"/>
    <n v="2"/>
    <b v="0"/>
    <s v="publishing/translations"/>
    <x v="1"/>
    <s v="translations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x v="3189"/>
    <x v="4"/>
    <b v="0"/>
    <n v="5"/>
    <b v="0"/>
    <s v="film &amp; video/animation"/>
    <x v="5"/>
    <s v="animation"/>
    <n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x v="3190"/>
    <x v="2"/>
    <b v="1"/>
    <n v="4"/>
    <b v="0"/>
    <s v="photography/photobooks"/>
    <x v="2"/>
    <s v="photobooks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x v="3191"/>
    <x v="2"/>
    <b v="0"/>
    <n v="1"/>
    <b v="0"/>
    <s v="technology/wearables"/>
    <x v="0"/>
    <s v="wearables"/>
    <n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x v="3192"/>
    <x v="3"/>
    <b v="0"/>
    <n v="2"/>
    <b v="0"/>
    <s v="food/food trucks"/>
    <x v="4"/>
    <s v="food trucks"/>
    <n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x v="3193"/>
    <x v="3"/>
    <b v="0"/>
    <n v="3"/>
    <b v="0"/>
    <s v="publishing/translations"/>
    <x v="1"/>
    <s v="translations"/>
    <n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x v="3194"/>
    <x v="2"/>
    <b v="0"/>
    <n v="3"/>
    <b v="0"/>
    <s v="photography/places"/>
    <x v="2"/>
    <s v="places"/>
    <n v="2"/>
  </r>
  <r>
    <n v="1718"/>
    <s v="The Prodigal Son"/>
    <s v="A melody for the galaxy."/>
    <n v="35000"/>
    <n v="75"/>
    <x v="2"/>
    <s v="US"/>
    <s v="USD"/>
    <n v="1463201940"/>
    <n v="1459435149"/>
    <d v="2016-05-14T04:59:00"/>
    <x v="3195"/>
    <x v="3"/>
    <b v="0"/>
    <n v="2"/>
    <b v="0"/>
    <s v="music/faith"/>
    <x v="7"/>
    <s v="faith"/>
    <n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x v="3196"/>
    <x v="5"/>
    <b v="0"/>
    <n v="2"/>
    <b v="0"/>
    <s v="technology/web"/>
    <x v="0"/>
    <s v="web"/>
    <n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x v="3197"/>
    <x v="5"/>
    <b v="0"/>
    <n v="2"/>
    <b v="0"/>
    <s v="food/restaurants"/>
    <x v="4"/>
    <s v="restaurant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12:35:39"/>
    <x v="3198"/>
    <x v="3"/>
    <b v="0"/>
    <n v="3"/>
    <b v="0"/>
    <s v="food/food trucks"/>
    <x v="4"/>
    <s v="food trucks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x v="3199"/>
    <x v="3"/>
    <b v="0"/>
    <n v="3"/>
    <b v="1"/>
    <s v="theater/plays"/>
    <x v="6"/>
    <s v="plays"/>
    <n v="15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x v="3200"/>
    <x v="2"/>
    <b v="0"/>
    <n v="4"/>
    <b v="0"/>
    <s v="theater/plays"/>
    <x v="6"/>
    <s v="plays"/>
    <n v="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x v="3201"/>
    <x v="5"/>
    <b v="0"/>
    <n v="2"/>
    <b v="0"/>
    <s v="theater/spaces"/>
    <x v="6"/>
    <s v="spaces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x v="3202"/>
    <x v="2"/>
    <b v="0"/>
    <n v="3"/>
    <b v="0"/>
    <s v="theater/plays"/>
    <x v="6"/>
    <s v="plays"/>
    <n v="4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x v="3203"/>
    <x v="5"/>
    <b v="0"/>
    <n v="14"/>
    <b v="0"/>
    <s v="food/food trucks"/>
    <x v="4"/>
    <s v="food trucks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x v="3204"/>
    <x v="3"/>
    <b v="0"/>
    <n v="3"/>
    <b v="0"/>
    <s v="food/food trucks"/>
    <x v="4"/>
    <s v="food trucks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x v="3205"/>
    <x v="6"/>
    <b v="0"/>
    <n v="4"/>
    <b v="0"/>
    <s v="music/indie rock"/>
    <x v="7"/>
    <s v="indie rock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x v="3206"/>
    <x v="5"/>
    <b v="0"/>
    <n v="6"/>
    <b v="0"/>
    <s v="publishing/translations"/>
    <x v="1"/>
    <s v="translations"/>
    <n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x v="3207"/>
    <x v="5"/>
    <b v="0"/>
    <n v="3"/>
    <b v="0"/>
    <s v="food/food trucks"/>
    <x v="4"/>
    <s v="food trucks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x v="3208"/>
    <x v="5"/>
    <b v="0"/>
    <n v="3"/>
    <b v="0"/>
    <s v="theater/spaces"/>
    <x v="6"/>
    <s v="spaces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x v="3209"/>
    <x v="1"/>
    <b v="0"/>
    <n v="6"/>
    <b v="0"/>
    <s v="film &amp; video/science fiction"/>
    <x v="5"/>
    <s v="science fiction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x v="3210"/>
    <x v="2"/>
    <b v="0"/>
    <n v="2"/>
    <b v="0"/>
    <s v="technology/web"/>
    <x v="0"/>
    <s v="web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x v="3211"/>
    <x v="4"/>
    <b v="0"/>
    <n v="2"/>
    <b v="0"/>
    <s v="music/indie rock"/>
    <x v="7"/>
    <s v="indie rock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x v="3212"/>
    <x v="4"/>
    <b v="0"/>
    <n v="2"/>
    <b v="0"/>
    <s v="games/video games"/>
    <x v="3"/>
    <s v="video games"/>
    <n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x v="3213"/>
    <x v="2"/>
    <b v="0"/>
    <n v="4"/>
    <b v="0"/>
    <s v="food/food trucks"/>
    <x v="4"/>
    <s v="food trucks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x v="3214"/>
    <x v="5"/>
    <b v="0"/>
    <n v="3"/>
    <b v="0"/>
    <s v="theater/plays"/>
    <x v="6"/>
    <s v="plays"/>
    <n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x v="3215"/>
    <x v="3"/>
    <b v="0"/>
    <n v="3"/>
    <b v="1"/>
    <s v="theater/plays"/>
    <x v="6"/>
    <s v="plays"/>
    <n v="1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x v="3216"/>
    <x v="5"/>
    <b v="0"/>
    <n v="4"/>
    <b v="0"/>
    <s v="theater/plays"/>
    <x v="6"/>
    <s v="plays"/>
    <n v="3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x v="3217"/>
    <x v="2"/>
    <b v="0"/>
    <n v="7"/>
    <b v="0"/>
    <s v="theater/plays"/>
    <x v="6"/>
    <s v="plays"/>
    <n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x v="3218"/>
    <x v="2"/>
    <b v="1"/>
    <n v="6"/>
    <b v="0"/>
    <s v="photography/photobooks"/>
    <x v="2"/>
    <s v="photobooks"/>
    <n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x v="3219"/>
    <x v="3"/>
    <b v="0"/>
    <n v="3"/>
    <b v="0"/>
    <s v="theater/plays"/>
    <x v="6"/>
    <s v="plays"/>
    <n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x v="3220"/>
    <x v="5"/>
    <b v="0"/>
    <n v="8"/>
    <b v="0"/>
    <s v="technology/web"/>
    <x v="0"/>
    <s v="web"/>
    <n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x v="3221"/>
    <x v="5"/>
    <b v="0"/>
    <n v="2"/>
    <b v="0"/>
    <s v="technology/web"/>
    <x v="0"/>
    <s v="web"/>
    <n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x v="3222"/>
    <x v="0"/>
    <b v="0"/>
    <n v="1"/>
    <b v="0"/>
    <s v="publishing/art books"/>
    <x v="1"/>
    <s v="art books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x v="3223"/>
    <x v="6"/>
    <b v="0"/>
    <n v="2"/>
    <b v="0"/>
    <s v="music/jazz"/>
    <x v="7"/>
    <s v="jazz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x v="3224"/>
    <x v="7"/>
    <b v="0"/>
    <n v="2"/>
    <b v="0"/>
    <s v="music/jazz"/>
    <x v="7"/>
    <s v="jazz"/>
    <n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x v="3225"/>
    <x v="2"/>
    <b v="0"/>
    <n v="5"/>
    <b v="0"/>
    <s v="technology/wearables"/>
    <x v="0"/>
    <s v="wearables"/>
    <n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x v="3226"/>
    <x v="2"/>
    <b v="0"/>
    <n v="8"/>
    <b v="0"/>
    <s v="technology/wearables"/>
    <x v="0"/>
    <s v="wearables"/>
    <n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x v="3227"/>
    <x v="2"/>
    <b v="0"/>
    <n v="4"/>
    <b v="0"/>
    <s v="food/restaurants"/>
    <x v="4"/>
    <s v="restaurants"/>
    <n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x v="3228"/>
    <x v="3"/>
    <b v="0"/>
    <n v="3"/>
    <b v="1"/>
    <s v="theater/plays"/>
    <x v="6"/>
    <s v="plays"/>
    <n v="65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x v="3229"/>
    <x v="2"/>
    <b v="0"/>
    <n v="4"/>
    <b v="0"/>
    <s v="theater/plays"/>
    <x v="6"/>
    <s v="plays"/>
    <n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x v="3230"/>
    <x v="0"/>
    <b v="0"/>
    <n v="13"/>
    <b v="1"/>
    <s v="publishing/nonfiction"/>
    <x v="1"/>
    <s v="nonfiction"/>
    <n v="1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x v="3231"/>
    <x v="5"/>
    <b v="0"/>
    <n v="4"/>
    <b v="0"/>
    <s v="theater/plays"/>
    <x v="6"/>
    <s v="plays"/>
    <n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x v="3232"/>
    <x v="0"/>
    <b v="0"/>
    <n v="5"/>
    <b v="0"/>
    <s v="music/jazz"/>
    <x v="7"/>
    <s v="jazz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x v="3233"/>
    <x v="0"/>
    <b v="0"/>
    <n v="3"/>
    <b v="0"/>
    <s v="film &amp; video/animation"/>
    <x v="5"/>
    <s v="animation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x v="3234"/>
    <x v="5"/>
    <b v="0"/>
    <n v="2"/>
    <b v="0"/>
    <s v="technology/web"/>
    <x v="0"/>
    <s v="web"/>
    <n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x v="3235"/>
    <x v="2"/>
    <b v="0"/>
    <n v="2"/>
    <b v="0"/>
    <s v="technology/wearables"/>
    <x v="0"/>
    <s v="wearable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x v="3236"/>
    <x v="5"/>
    <b v="0"/>
    <n v="6"/>
    <b v="0"/>
    <s v="theater/plays"/>
    <x v="6"/>
    <s v="plays"/>
    <n v="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x v="3237"/>
    <x v="5"/>
    <b v="0"/>
    <n v="2"/>
    <b v="0"/>
    <s v="film &amp; video/drama"/>
    <x v="5"/>
    <s v="drama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x v="3238"/>
    <x v="5"/>
    <b v="0"/>
    <n v="3"/>
    <b v="0"/>
    <s v="technology/web"/>
    <x v="0"/>
    <s v="web"/>
    <n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x v="3239"/>
    <x v="5"/>
    <b v="0"/>
    <n v="1"/>
    <b v="0"/>
    <s v="photography/nature"/>
    <x v="2"/>
    <s v="nature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x v="3240"/>
    <x v="2"/>
    <b v="0"/>
    <n v="2"/>
    <b v="0"/>
    <s v="technology/gadgets"/>
    <x v="0"/>
    <s v="gadgets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x v="3241"/>
    <x v="5"/>
    <b v="0"/>
    <n v="3"/>
    <b v="0"/>
    <s v="theater/plays"/>
    <x v="6"/>
    <s v="plays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x v="3242"/>
    <x v="5"/>
    <b v="0"/>
    <n v="4"/>
    <b v="0"/>
    <s v="theater/plays"/>
    <x v="6"/>
    <s v="plays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x v="3243"/>
    <x v="5"/>
    <b v="0"/>
    <n v="4"/>
    <b v="0"/>
    <s v="theater/plays"/>
    <x v="6"/>
    <s v="plays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x v="3244"/>
    <x v="1"/>
    <b v="0"/>
    <n v="2"/>
    <b v="0"/>
    <s v="food/food trucks"/>
    <x v="4"/>
    <s v="food trucks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x v="3245"/>
    <x v="1"/>
    <b v="0"/>
    <n v="1"/>
    <b v="0"/>
    <s v="theater/plays"/>
    <x v="6"/>
    <s v="plays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x v="3246"/>
    <x v="2"/>
    <b v="0"/>
    <n v="3"/>
    <b v="0"/>
    <s v="publishing/fiction"/>
    <x v="1"/>
    <s v="fiction"/>
    <n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x v="3247"/>
    <x v="5"/>
    <b v="0"/>
    <n v="4"/>
    <b v="0"/>
    <s v="technology/web"/>
    <x v="0"/>
    <s v="web"/>
    <n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x v="3248"/>
    <x v="4"/>
    <b v="0"/>
    <n v="3"/>
    <b v="0"/>
    <s v="games/video games"/>
    <x v="3"/>
    <s v="video games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5:00:00"/>
    <x v="3249"/>
    <x v="2"/>
    <b v="0"/>
    <n v="3"/>
    <b v="0"/>
    <s v="theater/spaces"/>
    <x v="6"/>
    <s v="spaces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x v="3250"/>
    <x v="5"/>
    <b v="0"/>
    <n v="2"/>
    <b v="0"/>
    <s v="technology/web"/>
    <x v="0"/>
    <s v="web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x v="3251"/>
    <x v="5"/>
    <b v="0"/>
    <n v="2"/>
    <b v="0"/>
    <s v="publishing/translations"/>
    <x v="1"/>
    <s v="translations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x v="3252"/>
    <x v="4"/>
    <b v="0"/>
    <n v="2"/>
    <b v="0"/>
    <s v="publishing/art books"/>
    <x v="1"/>
    <s v="art books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x v="3253"/>
    <x v="5"/>
    <b v="0"/>
    <n v="2"/>
    <b v="0"/>
    <s v="technology/web"/>
    <x v="0"/>
    <s v="web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x v="3254"/>
    <x v="5"/>
    <b v="0"/>
    <n v="3"/>
    <b v="0"/>
    <s v="technology/web"/>
    <x v="0"/>
    <s v="web"/>
    <n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x v="3255"/>
    <x v="2"/>
    <b v="0"/>
    <n v="2"/>
    <b v="0"/>
    <s v="food/food trucks"/>
    <x v="4"/>
    <s v="food trucks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x v="3256"/>
    <x v="2"/>
    <b v="0"/>
    <n v="3"/>
    <b v="0"/>
    <s v="theater/plays"/>
    <x v="6"/>
    <s v="plays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8:45:30"/>
    <x v="3257"/>
    <x v="5"/>
    <b v="0"/>
    <n v="3"/>
    <b v="0"/>
    <s v="theater/musical"/>
    <x v="6"/>
    <s v="musical"/>
    <n v="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x v="3258"/>
    <x v="1"/>
    <b v="0"/>
    <n v="4"/>
    <b v="0"/>
    <s v="technology/wearables"/>
    <x v="0"/>
    <s v="wearables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x v="3259"/>
    <x v="3"/>
    <b v="0"/>
    <n v="4"/>
    <b v="0"/>
    <s v="games/video games"/>
    <x v="3"/>
    <s v="video games"/>
    <n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x v="3260"/>
    <x v="3"/>
    <b v="0"/>
    <n v="4"/>
    <b v="0"/>
    <s v="publishing/children's books"/>
    <x v="1"/>
    <s v="children's books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x v="3261"/>
    <x v="5"/>
    <b v="0"/>
    <n v="1"/>
    <b v="0"/>
    <s v="publishing/children's books"/>
    <x v="1"/>
    <s v="children's books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x v="3262"/>
    <x v="5"/>
    <b v="0"/>
    <n v="14"/>
    <b v="0"/>
    <s v="film &amp; video/animation"/>
    <x v="5"/>
    <s v="animation"/>
    <n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x v="3263"/>
    <x v="5"/>
    <b v="0"/>
    <n v="2"/>
    <b v="0"/>
    <s v="technology/web"/>
    <x v="0"/>
    <s v="web"/>
    <n v="0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x v="3264"/>
    <x v="5"/>
    <b v="0"/>
    <n v="1"/>
    <b v="0"/>
    <s v="food/food trucks"/>
    <x v="4"/>
    <s v="food trucks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x v="3265"/>
    <x v="2"/>
    <b v="0"/>
    <n v="2"/>
    <b v="0"/>
    <s v="film &amp; video/drama"/>
    <x v="5"/>
    <s v="drama"/>
    <n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x v="3266"/>
    <x v="2"/>
    <b v="0"/>
    <n v="2"/>
    <b v="0"/>
    <s v="film &amp; video/animation"/>
    <x v="5"/>
    <s v="animation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x v="3267"/>
    <x v="2"/>
    <b v="0"/>
    <n v="4"/>
    <b v="0"/>
    <s v="games/video games"/>
    <x v="3"/>
    <s v="video games"/>
    <n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x v="3268"/>
    <x v="5"/>
    <b v="0"/>
    <n v="2"/>
    <b v="0"/>
    <s v="music/faith"/>
    <x v="7"/>
    <s v="faith"/>
    <n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x v="3269"/>
    <x v="3"/>
    <b v="0"/>
    <n v="3"/>
    <b v="0"/>
    <s v="games/mobile games"/>
    <x v="3"/>
    <s v="mobile games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x v="3270"/>
    <x v="3"/>
    <b v="0"/>
    <n v="4"/>
    <b v="0"/>
    <s v="photography/people"/>
    <x v="2"/>
    <s v="people"/>
    <n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x v="3271"/>
    <x v="5"/>
    <b v="0"/>
    <n v="2"/>
    <b v="0"/>
    <s v="food/food trucks"/>
    <x v="4"/>
    <s v="food trucks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x v="3272"/>
    <x v="5"/>
    <b v="0"/>
    <n v="6"/>
    <b v="0"/>
    <s v="technology/space exploration"/>
    <x v="0"/>
    <s v="space exploration"/>
    <n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x v="3273"/>
    <x v="2"/>
    <b v="0"/>
    <n v="6"/>
    <b v="0"/>
    <s v="theater/plays"/>
    <x v="6"/>
    <s v="plays"/>
    <n v="9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x v="3274"/>
    <x v="3"/>
    <b v="0"/>
    <n v="1"/>
    <b v="0"/>
    <s v="film &amp; video/drama"/>
    <x v="5"/>
    <s v="drama"/>
    <n v="0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x v="3275"/>
    <x v="3"/>
    <b v="0"/>
    <n v="1"/>
    <b v="0"/>
    <s v="film &amp; video/drama"/>
    <x v="5"/>
    <s v="drama"/>
    <n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x v="3276"/>
    <x v="4"/>
    <b v="0"/>
    <n v="1"/>
    <b v="0"/>
    <s v="film &amp; video/animation"/>
    <x v="5"/>
    <s v="animation"/>
    <n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x v="3277"/>
    <x v="2"/>
    <b v="0"/>
    <n v="1"/>
    <b v="0"/>
    <s v="film &amp; video/animation"/>
    <x v="5"/>
    <s v="animation"/>
    <n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x v="3278"/>
    <x v="2"/>
    <b v="0"/>
    <n v="3"/>
    <b v="0"/>
    <s v="film &amp; video/animation"/>
    <x v="5"/>
    <s v="animation"/>
    <n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x v="3279"/>
    <x v="5"/>
    <b v="0"/>
    <n v="1"/>
    <b v="0"/>
    <s v="technology/web"/>
    <x v="0"/>
    <s v="web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x v="3280"/>
    <x v="8"/>
    <b v="0"/>
    <n v="1"/>
    <b v="0"/>
    <s v="publishing/fiction"/>
    <x v="1"/>
    <s v="fiction"/>
    <n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x v="3281"/>
    <x v="2"/>
    <b v="0"/>
    <n v="1"/>
    <b v="0"/>
    <s v="music/jazz"/>
    <x v="7"/>
    <s v="jazz"/>
    <n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x v="3282"/>
    <x v="3"/>
    <b v="0"/>
    <n v="2"/>
    <b v="0"/>
    <s v="music/jazz"/>
    <x v="7"/>
    <s v="jazz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x v="3283"/>
    <x v="5"/>
    <b v="0"/>
    <n v="1"/>
    <b v="0"/>
    <s v="journalism/audio"/>
    <x v="8"/>
    <s v="audio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23:44:54"/>
    <x v="3284"/>
    <x v="3"/>
    <b v="0"/>
    <n v="1"/>
    <b v="0"/>
    <s v="games/mobile games"/>
    <x v="3"/>
    <s v="mobile games"/>
    <n v="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x v="3285"/>
    <x v="5"/>
    <b v="0"/>
    <n v="1"/>
    <b v="0"/>
    <s v="food/food trucks"/>
    <x v="4"/>
    <s v="food trucks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x v="3286"/>
    <x v="3"/>
    <b v="0"/>
    <n v="2"/>
    <b v="0"/>
    <s v="publishing/fiction"/>
    <x v="1"/>
    <s v="fiction"/>
    <n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x v="3287"/>
    <x v="5"/>
    <b v="0"/>
    <n v="1"/>
    <b v="0"/>
    <s v="photography/nature"/>
    <x v="2"/>
    <s v="nature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x v="3288"/>
    <x v="2"/>
    <b v="0"/>
    <n v="1"/>
    <b v="0"/>
    <s v="music/faith"/>
    <x v="7"/>
    <s v="faith"/>
    <n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x v="3289"/>
    <x v="3"/>
    <b v="0"/>
    <n v="2"/>
    <b v="0"/>
    <s v="technology/gadgets"/>
    <x v="0"/>
    <s v="gadgets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x v="3290"/>
    <x v="3"/>
    <b v="0"/>
    <n v="1"/>
    <b v="0"/>
    <s v="photography/people"/>
    <x v="2"/>
    <s v="people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x v="3291"/>
    <x v="7"/>
    <b v="0"/>
    <n v="5"/>
    <b v="0"/>
    <s v="games/video games"/>
    <x v="3"/>
    <s v="video games"/>
    <n v="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x v="3292"/>
    <x v="2"/>
    <b v="0"/>
    <n v="4"/>
    <b v="0"/>
    <s v="games/video games"/>
    <x v="3"/>
    <s v="video games"/>
    <n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x v="3293"/>
    <x v="5"/>
    <b v="0"/>
    <n v="1"/>
    <b v="0"/>
    <s v="technology/web"/>
    <x v="0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x v="3294"/>
    <x v="5"/>
    <b v="0"/>
    <n v="1"/>
    <b v="0"/>
    <s v="technology/web"/>
    <x v="0"/>
    <s v="web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22:57:42"/>
    <x v="3295"/>
    <x v="5"/>
    <b v="0"/>
    <n v="1"/>
    <b v="0"/>
    <s v="food/food trucks"/>
    <x v="4"/>
    <s v="food trucks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x v="3296"/>
    <x v="3"/>
    <b v="0"/>
    <n v="1"/>
    <b v="0"/>
    <s v="food/food trucks"/>
    <x v="4"/>
    <s v="food trucks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x v="3297"/>
    <x v="2"/>
    <b v="0"/>
    <n v="1"/>
    <b v="0"/>
    <s v="food/food trucks"/>
    <x v="4"/>
    <s v="food trucks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x v="3298"/>
    <x v="2"/>
    <b v="0"/>
    <n v="1"/>
    <b v="0"/>
    <s v="food/food trucks"/>
    <x v="4"/>
    <s v="food trucks"/>
    <n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x v="3299"/>
    <x v="5"/>
    <b v="0"/>
    <n v="3"/>
    <b v="0"/>
    <s v="theater/spaces"/>
    <x v="6"/>
    <s v="spaces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x v="3300"/>
    <x v="3"/>
    <b v="0"/>
    <n v="1"/>
    <b v="0"/>
    <s v="theater/spaces"/>
    <x v="6"/>
    <s v="spaces"/>
    <n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x v="3301"/>
    <x v="1"/>
    <b v="0"/>
    <n v="1"/>
    <b v="0"/>
    <s v="theater/plays"/>
    <x v="6"/>
    <s v="plays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x v="3302"/>
    <x v="5"/>
    <b v="0"/>
    <n v="1"/>
    <b v="0"/>
    <s v="theater/musical"/>
    <x v="6"/>
    <s v="musical"/>
    <n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x v="3303"/>
    <x v="5"/>
    <b v="0"/>
    <n v="1"/>
    <b v="0"/>
    <s v="theater/plays"/>
    <x v="6"/>
    <s v="plays"/>
    <n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x v="3304"/>
    <x v="2"/>
    <b v="0"/>
    <n v="2"/>
    <b v="0"/>
    <s v="theater/plays"/>
    <x v="6"/>
    <s v="plays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x v="3305"/>
    <x v="3"/>
    <b v="0"/>
    <n v="1"/>
    <b v="0"/>
    <s v="theater/plays"/>
    <x v="6"/>
    <s v="plays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x v="3306"/>
    <x v="5"/>
    <b v="0"/>
    <n v="3"/>
    <b v="0"/>
    <s v="publishing/fiction"/>
    <x v="1"/>
    <s v="fiction"/>
    <n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x v="3307"/>
    <x v="0"/>
    <b v="0"/>
    <n v="4"/>
    <b v="0"/>
    <s v="games/video games"/>
    <x v="3"/>
    <s v="video games"/>
    <n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x v="3308"/>
    <x v="2"/>
    <b v="0"/>
    <n v="7"/>
    <b v="0"/>
    <s v="games/video games"/>
    <x v="3"/>
    <s v="video games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x v="3309"/>
    <x v="5"/>
    <b v="0"/>
    <n v="5"/>
    <b v="0"/>
    <s v="theater/plays"/>
    <x v="6"/>
    <s v="plays"/>
    <n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x v="3310"/>
    <x v="0"/>
    <b v="0"/>
    <n v="5"/>
    <b v="0"/>
    <s v="film &amp; video/animation"/>
    <x v="5"/>
    <s v="animation"/>
    <n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x v="3311"/>
    <x v="4"/>
    <b v="0"/>
    <n v="2"/>
    <b v="0"/>
    <s v="film &amp; video/animation"/>
    <x v="5"/>
    <s v="animation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x v="3312"/>
    <x v="0"/>
    <b v="0"/>
    <n v="2"/>
    <b v="0"/>
    <s v="music/jazz"/>
    <x v="7"/>
    <s v="jazz"/>
    <n v="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x v="3313"/>
    <x v="4"/>
    <b v="0"/>
    <n v="5"/>
    <b v="0"/>
    <s v="music/jazz"/>
    <x v="7"/>
    <s v="jazz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x v="3314"/>
    <x v="3"/>
    <b v="0"/>
    <n v="4"/>
    <b v="0"/>
    <s v="games/video games"/>
    <x v="3"/>
    <s v="video games"/>
    <n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x v="3315"/>
    <x v="4"/>
    <b v="0"/>
    <n v="3"/>
    <b v="0"/>
    <s v="games/video games"/>
    <x v="3"/>
    <s v="video games"/>
    <n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x v="3316"/>
    <x v="6"/>
    <b v="0"/>
    <n v="5"/>
    <b v="0"/>
    <s v="games/video games"/>
    <x v="3"/>
    <s v="video games"/>
    <n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x v="3317"/>
    <x v="3"/>
    <b v="0"/>
    <n v="3"/>
    <b v="0"/>
    <s v="games/video games"/>
    <x v="3"/>
    <s v="video games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x v="3318"/>
    <x v="3"/>
    <b v="0"/>
    <n v="3"/>
    <b v="0"/>
    <s v="publishing/translations"/>
    <x v="1"/>
    <s v="translations"/>
    <n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x v="3319"/>
    <x v="3"/>
    <b v="0"/>
    <n v="2"/>
    <b v="0"/>
    <s v="food/food trucks"/>
    <x v="4"/>
    <s v="food trucks"/>
    <n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x v="3320"/>
    <x v="4"/>
    <b v="0"/>
    <n v="4"/>
    <b v="0"/>
    <s v="publishing/children's books"/>
    <x v="1"/>
    <s v="children's books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x v="3321"/>
    <x v="3"/>
    <b v="0"/>
    <n v="2"/>
    <b v="0"/>
    <s v="theater/plays"/>
    <x v="6"/>
    <s v="plays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x v="3322"/>
    <x v="1"/>
    <b v="0"/>
    <n v="3"/>
    <b v="0"/>
    <s v="theater/plays"/>
    <x v="6"/>
    <s v="plays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x v="3323"/>
    <x v="3"/>
    <b v="0"/>
    <n v="4"/>
    <b v="0"/>
    <s v="theater/plays"/>
    <x v="6"/>
    <s v="plays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x v="3324"/>
    <x v="5"/>
    <b v="0"/>
    <n v="3"/>
    <b v="0"/>
    <s v="theater/plays"/>
    <x v="6"/>
    <s v="plays"/>
    <n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x v="3325"/>
    <x v="2"/>
    <b v="0"/>
    <n v="2"/>
    <b v="0"/>
    <s v="theater/plays"/>
    <x v="6"/>
    <s v="plays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x v="3326"/>
    <x v="3"/>
    <b v="0"/>
    <n v="4"/>
    <b v="0"/>
    <s v="games/video games"/>
    <x v="3"/>
    <s v="video games"/>
    <n v="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x v="3327"/>
    <x v="1"/>
    <b v="0"/>
    <n v="4"/>
    <b v="0"/>
    <s v="food/food trucks"/>
    <x v="4"/>
    <s v="food trucks"/>
    <n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x v="3328"/>
    <x v="2"/>
    <b v="0"/>
    <n v="4"/>
    <b v="0"/>
    <s v="technology/gadgets"/>
    <x v="0"/>
    <s v="gadgets"/>
    <n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x v="3329"/>
    <x v="3"/>
    <b v="0"/>
    <n v="6"/>
    <b v="0"/>
    <s v="games/video games"/>
    <x v="3"/>
    <s v="video games"/>
    <n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x v="3330"/>
    <x v="5"/>
    <b v="0"/>
    <n v="4"/>
    <b v="0"/>
    <s v="theater/spaces"/>
    <x v="6"/>
    <s v="spaces"/>
    <n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x v="3331"/>
    <x v="2"/>
    <b v="0"/>
    <n v="4"/>
    <b v="0"/>
    <s v="theater/plays"/>
    <x v="6"/>
    <s v="plays"/>
    <n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x v="3332"/>
    <x v="3"/>
    <b v="0"/>
    <n v="2"/>
    <b v="0"/>
    <s v="film &amp; video/science fiction"/>
    <x v="5"/>
    <s v="science fiction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x v="3333"/>
    <x v="5"/>
    <b v="0"/>
    <n v="3"/>
    <b v="0"/>
    <s v="film &amp; video/science fiction"/>
    <x v="5"/>
    <s v="science fiction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x v="3334"/>
    <x v="0"/>
    <b v="0"/>
    <n v="2"/>
    <b v="0"/>
    <s v="music/jazz"/>
    <x v="7"/>
    <s v="jazz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x v="3335"/>
    <x v="0"/>
    <b v="0"/>
    <n v="2"/>
    <b v="0"/>
    <s v="music/jazz"/>
    <x v="7"/>
    <s v="jazz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x v="3336"/>
    <x v="0"/>
    <b v="0"/>
    <n v="1"/>
    <b v="0"/>
    <s v="music/world music"/>
    <x v="7"/>
    <s v="world music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x v="3337"/>
    <x v="5"/>
    <b v="1"/>
    <n v="4"/>
    <b v="0"/>
    <s v="photography/photobooks"/>
    <x v="2"/>
    <s v="photobooks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x v="3338"/>
    <x v="2"/>
    <b v="1"/>
    <n v="2"/>
    <b v="0"/>
    <s v="photography/photobooks"/>
    <x v="2"/>
    <s v="photobooks"/>
    <n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x v="3339"/>
    <x v="2"/>
    <b v="0"/>
    <n v="26"/>
    <b v="0"/>
    <s v="photography/photobooks"/>
    <x v="2"/>
    <s v="photobooks"/>
    <n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x v="3340"/>
    <x v="2"/>
    <b v="0"/>
    <n v="3"/>
    <b v="0"/>
    <s v="food/food trucks"/>
    <x v="4"/>
    <s v="food trucks"/>
    <n v="1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x v="3341"/>
    <x v="5"/>
    <b v="0"/>
    <n v="3"/>
    <b v="0"/>
    <s v="theater/plays"/>
    <x v="6"/>
    <s v="plays"/>
    <n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x v="3342"/>
    <x v="2"/>
    <b v="0"/>
    <n v="3"/>
    <b v="0"/>
    <s v="theater/spaces"/>
    <x v="6"/>
    <s v="spaces"/>
    <n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x v="3343"/>
    <x v="1"/>
    <b v="0"/>
    <n v="3"/>
    <b v="0"/>
    <s v="theater/musical"/>
    <x v="6"/>
    <s v="musical"/>
    <n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x v="3344"/>
    <x v="2"/>
    <b v="0"/>
    <n v="2"/>
    <b v="0"/>
    <s v="theater/plays"/>
    <x v="6"/>
    <s v="plays"/>
    <n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x v="3345"/>
    <x v="3"/>
    <b v="0"/>
    <n v="3"/>
    <b v="0"/>
    <s v="technology/web"/>
    <x v="0"/>
    <s v="web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x v="3346"/>
    <x v="5"/>
    <b v="0"/>
    <n v="4"/>
    <b v="0"/>
    <s v="theater/plays"/>
    <x v="6"/>
    <s v="plays"/>
    <n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x v="3347"/>
    <x v="5"/>
    <b v="1"/>
    <n v="4"/>
    <b v="0"/>
    <s v="theater/plays"/>
    <x v="6"/>
    <s v="plays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x v="3348"/>
    <x v="5"/>
    <b v="0"/>
    <n v="2"/>
    <b v="0"/>
    <s v="theater/plays"/>
    <x v="6"/>
    <s v="plays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x v="3349"/>
    <x v="5"/>
    <b v="0"/>
    <n v="2"/>
    <b v="0"/>
    <s v="games/mobile games"/>
    <x v="3"/>
    <s v="mobile games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x v="3350"/>
    <x v="5"/>
    <b v="0"/>
    <n v="3"/>
    <b v="0"/>
    <s v="technology/space exploration"/>
    <x v="0"/>
    <s v="space exploration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x v="3351"/>
    <x v="5"/>
    <b v="0"/>
    <n v="3"/>
    <b v="0"/>
    <s v="food/food trucks"/>
    <x v="4"/>
    <s v="food trucks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x v="3352"/>
    <x v="0"/>
    <b v="0"/>
    <n v="4"/>
    <b v="0"/>
    <s v="publishing/children's books"/>
    <x v="1"/>
    <s v="children's books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x v="3353"/>
    <x v="1"/>
    <b v="0"/>
    <n v="4"/>
    <b v="0"/>
    <s v="technology/web"/>
    <x v="0"/>
    <s v="web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x v="3354"/>
    <x v="2"/>
    <b v="0"/>
    <n v="3"/>
    <b v="0"/>
    <s v="food/food trucks"/>
    <x v="4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x v="3355"/>
    <x v="2"/>
    <b v="0"/>
    <n v="2"/>
    <b v="0"/>
    <s v="food/food trucks"/>
    <x v="4"/>
    <s v="food trucks"/>
    <n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x v="3356"/>
    <x v="5"/>
    <b v="0"/>
    <n v="3"/>
    <b v="0"/>
    <s v="photography/nature"/>
    <x v="2"/>
    <s v="nature"/>
    <n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x v="3357"/>
    <x v="2"/>
    <b v="0"/>
    <n v="3"/>
    <b v="0"/>
    <s v="music/faith"/>
    <x v="7"/>
    <s v="faith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x v="3358"/>
    <x v="2"/>
    <b v="0"/>
    <n v="4"/>
    <b v="0"/>
    <s v="music/faith"/>
    <x v="7"/>
    <s v="faith"/>
    <n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x v="3359"/>
    <x v="5"/>
    <b v="0"/>
    <n v="2"/>
    <b v="0"/>
    <s v="food/food trucks"/>
    <x v="4"/>
    <s v="food trucks"/>
    <n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x v="3360"/>
    <x v="2"/>
    <b v="0"/>
    <n v="4"/>
    <b v="0"/>
    <s v="publishing/children's books"/>
    <x v="1"/>
    <s v="children's books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x v="3361"/>
    <x v="5"/>
    <b v="0"/>
    <n v="1"/>
    <b v="0"/>
    <s v="theater/plays"/>
    <x v="6"/>
    <s v="plays"/>
    <n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x v="3362"/>
    <x v="5"/>
    <b v="0"/>
    <n v="2"/>
    <b v="0"/>
    <s v="theater/musical"/>
    <x v="6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x v="3363"/>
    <x v="5"/>
    <b v="0"/>
    <n v="2"/>
    <b v="0"/>
    <s v="theater/musical"/>
    <x v="6"/>
    <s v="musical"/>
    <n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x v="3364"/>
    <x v="1"/>
    <b v="0"/>
    <n v="1"/>
    <b v="0"/>
    <s v="theater/plays"/>
    <x v="6"/>
    <s v="plays"/>
    <n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x v="3365"/>
    <x v="3"/>
    <b v="0"/>
    <n v="1"/>
    <b v="0"/>
    <s v="music/faith"/>
    <x v="7"/>
    <s v="faith"/>
    <n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x v="3366"/>
    <x v="5"/>
    <b v="0"/>
    <n v="4"/>
    <b v="0"/>
    <s v="games/video games"/>
    <x v="3"/>
    <s v="video games"/>
    <n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x v="3367"/>
    <x v="5"/>
    <b v="0"/>
    <n v="3"/>
    <b v="0"/>
    <s v="publishing/children's books"/>
    <x v="1"/>
    <s v="children's books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x v="3368"/>
    <x v="5"/>
    <b v="0"/>
    <n v="2"/>
    <b v="0"/>
    <s v="publishing/fiction"/>
    <x v="1"/>
    <s v="fiction"/>
    <n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x v="3369"/>
    <x v="5"/>
    <b v="0"/>
    <n v="4"/>
    <b v="0"/>
    <s v="theater/plays"/>
    <x v="6"/>
    <s v="plays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x v="3370"/>
    <x v="5"/>
    <b v="0"/>
    <n v="3"/>
    <b v="0"/>
    <s v="theater/plays"/>
    <x v="6"/>
    <s v="plays"/>
    <n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x v="3371"/>
    <x v="2"/>
    <b v="0"/>
    <n v="3"/>
    <b v="0"/>
    <s v="film &amp; video/animation"/>
    <x v="5"/>
    <s v="animation"/>
    <n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x v="3372"/>
    <x v="5"/>
    <b v="0"/>
    <n v="2"/>
    <b v="0"/>
    <s v="technology/web"/>
    <x v="0"/>
    <s v="web"/>
    <n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x v="3373"/>
    <x v="2"/>
    <b v="0"/>
    <n v="2"/>
    <b v="0"/>
    <s v="film &amp; video/science fiction"/>
    <x v="5"/>
    <s v="science fiction"/>
    <n v="0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x v="3374"/>
    <x v="2"/>
    <b v="0"/>
    <n v="3"/>
    <b v="0"/>
    <s v="film &amp; video/animation"/>
    <x v="5"/>
    <s v="animation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x v="3375"/>
    <x v="4"/>
    <b v="0"/>
    <n v="1"/>
    <b v="0"/>
    <s v="music/indie rock"/>
    <x v="7"/>
    <s v="indie rock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x v="3376"/>
    <x v="4"/>
    <b v="0"/>
    <n v="2"/>
    <b v="0"/>
    <s v="music/jazz"/>
    <x v="7"/>
    <s v="jazz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x v="3377"/>
    <x v="2"/>
    <b v="0"/>
    <n v="1"/>
    <b v="0"/>
    <s v="music/jazz"/>
    <x v="7"/>
    <s v="jazz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x v="3378"/>
    <x v="5"/>
    <b v="0"/>
    <n v="1"/>
    <b v="0"/>
    <s v="food/food trucks"/>
    <x v="4"/>
    <s v="food trucks"/>
    <n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x v="3379"/>
    <x v="6"/>
    <b v="0"/>
    <n v="2"/>
    <b v="0"/>
    <s v="publishing/fiction"/>
    <x v="1"/>
    <s v="fiction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x v="3380"/>
    <x v="5"/>
    <b v="0"/>
    <n v="4"/>
    <b v="1"/>
    <s v="photography/photobooks"/>
    <x v="2"/>
    <s v="photobooks"/>
    <n v="1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x v="3381"/>
    <x v="5"/>
    <b v="0"/>
    <n v="1"/>
    <b v="0"/>
    <s v="technology/web"/>
    <x v="0"/>
    <s v="web"/>
    <n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x v="3382"/>
    <x v="2"/>
    <b v="0"/>
    <n v="2"/>
    <b v="0"/>
    <s v="food/food trucks"/>
    <x v="4"/>
    <s v="food truck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x v="3383"/>
    <x v="5"/>
    <b v="0"/>
    <n v="2"/>
    <b v="0"/>
    <s v="food/restaurants"/>
    <x v="4"/>
    <s v="restaurants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x v="3384"/>
    <x v="1"/>
    <b v="0"/>
    <n v="1"/>
    <b v="0"/>
    <s v="theater/plays"/>
    <x v="6"/>
    <s v="plays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x v="3385"/>
    <x v="3"/>
    <b v="0"/>
    <n v="2"/>
    <b v="0"/>
    <s v="theater/musical"/>
    <x v="6"/>
    <s v="musical"/>
    <n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x v="3386"/>
    <x v="3"/>
    <b v="0"/>
    <n v="5"/>
    <b v="0"/>
    <s v="games/video games"/>
    <x v="3"/>
    <s v="video games"/>
    <n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x v="3387"/>
    <x v="0"/>
    <b v="0"/>
    <n v="4"/>
    <b v="1"/>
    <s v="music/classical music"/>
    <x v="7"/>
    <s v="classical music"/>
    <n v="1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x v="3388"/>
    <x v="3"/>
    <b v="0"/>
    <n v="1"/>
    <b v="0"/>
    <s v="theater/plays"/>
    <x v="6"/>
    <s v="plays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x v="3389"/>
    <x v="3"/>
    <b v="0"/>
    <n v="4"/>
    <b v="0"/>
    <s v="theater/plays"/>
    <x v="6"/>
    <s v="plays"/>
    <n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x v="3390"/>
    <x v="5"/>
    <b v="0"/>
    <n v="1"/>
    <b v="0"/>
    <s v="technology/wearables"/>
    <x v="0"/>
    <s v="wearables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x v="3391"/>
    <x v="0"/>
    <b v="0"/>
    <n v="2"/>
    <b v="0"/>
    <s v="publishing/art books"/>
    <x v="1"/>
    <s v="art books"/>
    <n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x v="3392"/>
    <x v="2"/>
    <b v="0"/>
    <n v="4"/>
    <b v="0"/>
    <s v="theater/plays"/>
    <x v="6"/>
    <s v="plays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x v="3393"/>
    <x v="2"/>
    <b v="0"/>
    <n v="2"/>
    <b v="0"/>
    <s v="food/food trucks"/>
    <x v="4"/>
    <s v="food trucks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x v="3394"/>
    <x v="5"/>
    <b v="0"/>
    <n v="2"/>
    <b v="0"/>
    <s v="film &amp; video/animation"/>
    <x v="5"/>
    <s v="animation"/>
    <n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x v="3395"/>
    <x v="3"/>
    <b v="0"/>
    <n v="2"/>
    <b v="0"/>
    <s v="technology/web"/>
    <x v="0"/>
    <s v="web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x v="3396"/>
    <x v="2"/>
    <b v="0"/>
    <n v="2"/>
    <b v="0"/>
    <s v="technology/wearables"/>
    <x v="0"/>
    <s v="wearables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x v="3397"/>
    <x v="3"/>
    <b v="0"/>
    <n v="2"/>
    <b v="0"/>
    <s v="publishing/translations"/>
    <x v="1"/>
    <s v="translations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x v="3398"/>
    <x v="3"/>
    <b v="0"/>
    <n v="2"/>
    <b v="0"/>
    <s v="games/mobile games"/>
    <x v="3"/>
    <s v="mobile games"/>
    <n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7:32:54"/>
    <x v="3399"/>
    <x v="6"/>
    <b v="0"/>
    <n v="2"/>
    <b v="0"/>
    <s v="games/video games"/>
    <x v="3"/>
    <s v="video games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x v="3400"/>
    <x v="5"/>
    <b v="0"/>
    <n v="2"/>
    <b v="0"/>
    <s v="food/food trucks"/>
    <x v="4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x v="3401"/>
    <x v="3"/>
    <b v="0"/>
    <n v="2"/>
    <b v="0"/>
    <s v="food/food trucks"/>
    <x v="4"/>
    <s v="food trucks"/>
    <n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x v="3402"/>
    <x v="5"/>
    <b v="0"/>
    <n v="2"/>
    <b v="0"/>
    <s v="theater/spaces"/>
    <x v="6"/>
    <s v="spaces"/>
    <n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x v="3403"/>
    <x v="5"/>
    <b v="0"/>
    <n v="4"/>
    <b v="0"/>
    <s v="theater/spaces"/>
    <x v="6"/>
    <s v="spaces"/>
    <n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x v="3404"/>
    <x v="2"/>
    <b v="0"/>
    <n v="2"/>
    <b v="0"/>
    <s v="theater/plays"/>
    <x v="6"/>
    <s v="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x v="3405"/>
    <x v="5"/>
    <b v="0"/>
    <n v="2"/>
    <b v="0"/>
    <s v="theater/plays"/>
    <x v="6"/>
    <s v="plays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x v="3406"/>
    <x v="6"/>
    <b v="0"/>
    <n v="1"/>
    <b v="0"/>
    <s v="film &amp; video/animation"/>
    <x v="5"/>
    <s v="animation"/>
    <n v="0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x v="3407"/>
    <x v="2"/>
    <b v="0"/>
    <n v="2"/>
    <b v="0"/>
    <s v="film &amp; video/animation"/>
    <x v="5"/>
    <s v="animation"/>
    <n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x v="3408"/>
    <x v="5"/>
    <b v="0"/>
    <n v="1"/>
    <b v="0"/>
    <s v="technology/web"/>
    <x v="0"/>
    <s v="web"/>
    <n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11:30:48"/>
    <x v="3409"/>
    <x v="4"/>
    <b v="0"/>
    <n v="1"/>
    <b v="0"/>
    <s v="music/jazz"/>
    <x v="7"/>
    <s v="jazz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x v="3410"/>
    <x v="3"/>
    <b v="0"/>
    <n v="2"/>
    <b v="0"/>
    <s v="games/video games"/>
    <x v="3"/>
    <s v="video games"/>
    <n v="1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x v="3411"/>
    <x v="5"/>
    <b v="0"/>
    <n v="1"/>
    <b v="0"/>
    <s v="games/video games"/>
    <x v="3"/>
    <s v="video games"/>
    <n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x v="3412"/>
    <x v="2"/>
    <b v="0"/>
    <n v="1"/>
    <b v="0"/>
    <s v="food/food trucks"/>
    <x v="4"/>
    <s v="food trucks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x v="3413"/>
    <x v="4"/>
    <b v="0"/>
    <n v="1"/>
    <b v="0"/>
    <s v="music/world music"/>
    <x v="7"/>
    <s v="world music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x v="3414"/>
    <x v="2"/>
    <b v="0"/>
    <n v="4"/>
    <b v="0"/>
    <s v="photography/photobooks"/>
    <x v="2"/>
    <s v="photobooks"/>
    <n v="2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x v="3415"/>
    <x v="5"/>
    <b v="0"/>
    <n v="1"/>
    <b v="0"/>
    <s v="photography/people"/>
    <x v="2"/>
    <s v="people"/>
    <n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x v="3416"/>
    <x v="2"/>
    <b v="0"/>
    <n v="1"/>
    <b v="0"/>
    <s v="games/video games"/>
    <x v="3"/>
    <s v="video games"/>
    <n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x v="3417"/>
    <x v="5"/>
    <b v="0"/>
    <n v="3"/>
    <b v="0"/>
    <s v="games/video games"/>
    <x v="3"/>
    <s v="video games"/>
    <n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x v="3418"/>
    <x v="5"/>
    <b v="0"/>
    <n v="1"/>
    <b v="0"/>
    <s v="technology/web"/>
    <x v="0"/>
    <s v="web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x v="3419"/>
    <x v="5"/>
    <b v="0"/>
    <n v="1"/>
    <b v="0"/>
    <s v="technology/web"/>
    <x v="0"/>
    <s v="web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x v="3420"/>
    <x v="2"/>
    <b v="0"/>
    <n v="3"/>
    <b v="0"/>
    <s v="food/food trucks"/>
    <x v="4"/>
    <s v="food trucks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7:01:00"/>
    <x v="3421"/>
    <x v="5"/>
    <b v="0"/>
    <n v="1"/>
    <b v="0"/>
    <s v="food/food trucks"/>
    <x v="4"/>
    <s v="food trucks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x v="3422"/>
    <x v="4"/>
    <b v="0"/>
    <n v="1"/>
    <b v="0"/>
    <s v="publishing/children's books"/>
    <x v="1"/>
    <s v="children's books"/>
    <n v="1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x v="3423"/>
    <x v="5"/>
    <b v="0"/>
    <n v="2"/>
    <b v="0"/>
    <s v="theater/plays"/>
    <x v="6"/>
    <s v="plays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x v="3424"/>
    <x v="5"/>
    <b v="0"/>
    <n v="1"/>
    <b v="0"/>
    <s v="theater/plays"/>
    <x v="6"/>
    <s v="plays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x v="3425"/>
    <x v="5"/>
    <b v="0"/>
    <n v="2"/>
    <b v="0"/>
    <s v="theater/spaces"/>
    <x v="6"/>
    <s v="spaces"/>
    <n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x v="3426"/>
    <x v="5"/>
    <b v="0"/>
    <n v="1"/>
    <b v="0"/>
    <s v="theater/spaces"/>
    <x v="6"/>
    <s v="spaces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x v="3427"/>
    <x v="2"/>
    <b v="0"/>
    <n v="2"/>
    <b v="0"/>
    <s v="theater/musical"/>
    <x v="6"/>
    <s v="musical"/>
    <n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x v="3428"/>
    <x v="5"/>
    <b v="0"/>
    <n v="1"/>
    <b v="0"/>
    <s v="theater/plays"/>
    <x v="6"/>
    <s v="plays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x v="3429"/>
    <x v="5"/>
    <b v="0"/>
    <n v="1"/>
    <b v="0"/>
    <s v="theater/plays"/>
    <x v="6"/>
    <s v="plays"/>
    <n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x v="3430"/>
    <x v="1"/>
    <b v="0"/>
    <n v="1"/>
    <b v="0"/>
    <s v="theater/musical"/>
    <x v="6"/>
    <s v="musical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x v="3431"/>
    <x v="5"/>
    <b v="0"/>
    <n v="1"/>
    <b v="0"/>
    <s v="theater/plays"/>
    <x v="6"/>
    <s v="plays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x v="3432"/>
    <x v="2"/>
    <b v="0"/>
    <n v="2"/>
    <b v="0"/>
    <s v="theater/plays"/>
    <x v="6"/>
    <s v="plays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x v="3433"/>
    <x v="3"/>
    <b v="0"/>
    <n v="1"/>
    <b v="0"/>
    <s v="theater/plays"/>
    <x v="6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x v="3434"/>
    <x v="5"/>
    <b v="0"/>
    <n v="1"/>
    <b v="0"/>
    <s v="theater/plays"/>
    <x v="6"/>
    <s v="plays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x v="3435"/>
    <x v="3"/>
    <b v="0"/>
    <n v="1"/>
    <b v="0"/>
    <s v="theater/plays"/>
    <x v="6"/>
    <s v="plays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x v="3436"/>
    <x v="0"/>
    <b v="0"/>
    <n v="5"/>
    <b v="0"/>
    <s v="film &amp; video/animation"/>
    <x v="5"/>
    <s v="animation"/>
    <n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x v="3437"/>
    <x v="5"/>
    <b v="0"/>
    <n v="9"/>
    <b v="0"/>
    <s v="theater/spaces"/>
    <x v="6"/>
    <s v="space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x v="3438"/>
    <x v="2"/>
    <b v="0"/>
    <n v="4"/>
    <b v="0"/>
    <s v="theater/plays"/>
    <x v="6"/>
    <s v="plays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x v="3439"/>
    <x v="2"/>
    <b v="0"/>
    <n v="4"/>
    <b v="0"/>
    <s v="theater/plays"/>
    <x v="6"/>
    <s v="plays"/>
    <n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x v="3440"/>
    <x v="5"/>
    <b v="0"/>
    <n v="1"/>
    <b v="0"/>
    <s v="music/faith"/>
    <x v="7"/>
    <s v="faith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13:42:39"/>
    <x v="3441"/>
    <x v="3"/>
    <b v="0"/>
    <n v="3"/>
    <b v="0"/>
    <s v="theater/spaces"/>
    <x v="6"/>
    <s v="spaces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x v="3442"/>
    <x v="0"/>
    <b v="0"/>
    <n v="3"/>
    <b v="0"/>
    <s v="publishing/fiction"/>
    <x v="1"/>
    <s v="fiction"/>
    <n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x v="3443"/>
    <x v="3"/>
    <b v="0"/>
    <n v="2"/>
    <b v="0"/>
    <s v="music/jazz"/>
    <x v="7"/>
    <s v="jazz"/>
    <n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x v="3444"/>
    <x v="0"/>
    <b v="0"/>
    <n v="7"/>
    <b v="0"/>
    <s v="games/video games"/>
    <x v="3"/>
    <s v="video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x v="3445"/>
    <x v="3"/>
    <b v="0"/>
    <n v="2"/>
    <b v="0"/>
    <s v="games/mobile games"/>
    <x v="3"/>
    <s v="mobile games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x v="3446"/>
    <x v="3"/>
    <b v="0"/>
    <n v="2"/>
    <b v="0"/>
    <s v="food/food trucks"/>
    <x v="4"/>
    <s v="food trucks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x v="3447"/>
    <x v="2"/>
    <b v="0"/>
    <n v="3"/>
    <b v="0"/>
    <s v="theater/plays"/>
    <x v="6"/>
    <s v="plays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x v="3448"/>
    <x v="2"/>
    <b v="0"/>
    <n v="2"/>
    <b v="0"/>
    <s v="theater/plays"/>
    <x v="6"/>
    <s v="plays"/>
    <n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x v="3449"/>
    <x v="3"/>
    <b v="0"/>
    <n v="2"/>
    <b v="0"/>
    <s v="theater/plays"/>
    <x v="6"/>
    <s v="plays"/>
    <n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x v="3450"/>
    <x v="5"/>
    <b v="0"/>
    <n v="3"/>
    <b v="0"/>
    <s v="theater/plays"/>
    <x v="6"/>
    <s v="plays"/>
    <n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x v="3451"/>
    <x v="5"/>
    <b v="0"/>
    <n v="1"/>
    <b v="0"/>
    <s v="film &amp; video/drama"/>
    <x v="5"/>
    <s v="drama"/>
    <n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x v="3452"/>
    <x v="3"/>
    <b v="0"/>
    <n v="1"/>
    <b v="0"/>
    <s v="technology/web"/>
    <x v="0"/>
    <s v="web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x v="3453"/>
    <x v="3"/>
    <b v="0"/>
    <n v="2"/>
    <b v="0"/>
    <s v="technology/web"/>
    <x v="0"/>
    <s v="web"/>
    <n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x v="3454"/>
    <x v="4"/>
    <b v="0"/>
    <n v="2"/>
    <b v="0"/>
    <s v="music/indie rock"/>
    <x v="7"/>
    <s v="indie rock"/>
    <n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x v="3455"/>
    <x v="2"/>
    <b v="0"/>
    <n v="1"/>
    <b v="0"/>
    <s v="games/mobile games"/>
    <x v="3"/>
    <s v="mobile games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x v="3456"/>
    <x v="5"/>
    <b v="0"/>
    <n v="1"/>
    <b v="0"/>
    <s v="photography/nature"/>
    <x v="2"/>
    <s v="nature"/>
    <n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x v="3457"/>
    <x v="2"/>
    <b v="0"/>
    <n v="1"/>
    <b v="0"/>
    <s v="music/faith"/>
    <x v="7"/>
    <s v="faith"/>
    <n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x v="3458"/>
    <x v="2"/>
    <b v="0"/>
    <n v="1"/>
    <b v="0"/>
    <s v="theater/plays"/>
    <x v="6"/>
    <s v="plays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x v="3459"/>
    <x v="2"/>
    <b v="0"/>
    <n v="1"/>
    <b v="0"/>
    <s v="theater/plays"/>
    <x v="6"/>
    <s v="plays"/>
    <n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x v="3460"/>
    <x v="5"/>
    <b v="0"/>
    <n v="2"/>
    <b v="0"/>
    <s v="theater/plays"/>
    <x v="6"/>
    <s v="plays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x v="3461"/>
    <x v="5"/>
    <b v="0"/>
    <n v="2"/>
    <b v="0"/>
    <s v="theater/plays"/>
    <x v="6"/>
    <s v="plays"/>
    <n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x v="3462"/>
    <x v="5"/>
    <b v="0"/>
    <n v="1"/>
    <b v="0"/>
    <s v="theater/plays"/>
    <x v="6"/>
    <s v="plays"/>
    <n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x v="3463"/>
    <x v="5"/>
    <b v="0"/>
    <n v="5"/>
    <b v="0"/>
    <s v="technology/space exploration"/>
    <x v="0"/>
    <s v="space exploration"/>
    <n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x v="3464"/>
    <x v="5"/>
    <b v="0"/>
    <n v="4"/>
    <b v="0"/>
    <s v="theater/plays"/>
    <x v="6"/>
    <s v="plays"/>
    <n v="8"/>
  </r>
  <r>
    <n v="638"/>
    <s v="W (Canceled)"/>
    <s v="O0"/>
    <n v="200000"/>
    <n v="18"/>
    <x v="1"/>
    <s v="DE"/>
    <s v="EUR"/>
    <n v="1490447662"/>
    <n v="1485267262"/>
    <d v="2017-03-25T13:14:22"/>
    <x v="3465"/>
    <x v="1"/>
    <b v="0"/>
    <n v="6"/>
    <b v="0"/>
    <s v="technology/web"/>
    <x v="0"/>
    <s v="web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x v="3466"/>
    <x v="1"/>
    <b v="0"/>
    <n v="1"/>
    <b v="0"/>
    <s v="music/faith"/>
    <x v="7"/>
    <s v="faith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x v="3467"/>
    <x v="2"/>
    <b v="0"/>
    <n v="3"/>
    <b v="0"/>
    <s v="film &amp; video/drama"/>
    <x v="5"/>
    <s v="drama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x v="3468"/>
    <x v="5"/>
    <b v="0"/>
    <n v="3"/>
    <b v="0"/>
    <s v="food/food trucks"/>
    <x v="4"/>
    <s v="food trucks"/>
    <n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x v="3469"/>
    <x v="6"/>
    <b v="0"/>
    <n v="3"/>
    <b v="0"/>
    <s v="games/video games"/>
    <x v="3"/>
    <s v="video games"/>
    <n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x v="3470"/>
    <x v="5"/>
    <b v="0"/>
    <n v="1"/>
    <b v="0"/>
    <s v="theater/plays"/>
    <x v="6"/>
    <s v="plays"/>
    <n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x v="3471"/>
    <x v="2"/>
    <b v="0"/>
    <n v="2"/>
    <b v="0"/>
    <s v="technology/wearables"/>
    <x v="0"/>
    <s v="wearables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x v="3472"/>
    <x v="1"/>
    <b v="0"/>
    <n v="1"/>
    <b v="0"/>
    <s v="journalism/audio"/>
    <x v="8"/>
    <s v="audio"/>
    <n v="1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x v="3473"/>
    <x v="2"/>
    <b v="0"/>
    <n v="2"/>
    <b v="0"/>
    <s v="games/video games"/>
    <x v="3"/>
    <s v="video games"/>
    <n v="0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x v="3474"/>
    <x v="5"/>
    <b v="0"/>
    <n v="3"/>
    <b v="0"/>
    <s v="publishing/translations"/>
    <x v="1"/>
    <s v="translations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x v="3475"/>
    <x v="2"/>
    <b v="0"/>
    <n v="2"/>
    <b v="0"/>
    <s v="publishing/translations"/>
    <x v="1"/>
    <s v="translations"/>
    <n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x v="3476"/>
    <x v="5"/>
    <b v="0"/>
    <n v="2"/>
    <b v="0"/>
    <s v="publishing/translations"/>
    <x v="1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x v="3477"/>
    <x v="3"/>
    <b v="0"/>
    <n v="1"/>
    <b v="0"/>
    <s v="publishing/translations"/>
    <x v="1"/>
    <s v="translations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x v="3478"/>
    <x v="2"/>
    <b v="0"/>
    <n v="1"/>
    <b v="0"/>
    <s v="photography/places"/>
    <x v="2"/>
    <s v="places"/>
    <n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x v="3479"/>
    <x v="2"/>
    <b v="0"/>
    <n v="2"/>
    <b v="0"/>
    <s v="photography/photobooks"/>
    <x v="2"/>
    <s v="photobooks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x v="3480"/>
    <x v="3"/>
    <b v="0"/>
    <n v="1"/>
    <b v="0"/>
    <s v="technology/web"/>
    <x v="0"/>
    <s v="web"/>
    <n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x v="3481"/>
    <x v="2"/>
    <b v="0"/>
    <n v="1"/>
    <b v="0"/>
    <s v="technology/space exploration"/>
    <x v="0"/>
    <s v="space exploration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7:00:00"/>
    <x v="3482"/>
    <x v="5"/>
    <b v="0"/>
    <n v="2"/>
    <b v="0"/>
    <s v="theater/musical"/>
    <x v="6"/>
    <s v="musical"/>
    <n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x v="3483"/>
    <x v="2"/>
    <b v="0"/>
    <n v="3"/>
    <b v="0"/>
    <s v="theater/plays"/>
    <x v="6"/>
    <s v="plays"/>
    <n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x v="3484"/>
    <x v="2"/>
    <b v="0"/>
    <n v="1"/>
    <b v="0"/>
    <s v="theater/plays"/>
    <x v="6"/>
    <s v="plays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x v="3485"/>
    <x v="2"/>
    <b v="0"/>
    <n v="3"/>
    <b v="0"/>
    <s v="film &amp; video/animation"/>
    <x v="5"/>
    <s v="animation"/>
    <n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x v="3486"/>
    <x v="5"/>
    <b v="0"/>
    <n v="7"/>
    <b v="0"/>
    <s v="technology/web"/>
    <x v="0"/>
    <s v="web"/>
    <n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x v="3487"/>
    <x v="3"/>
    <b v="0"/>
    <n v="1"/>
    <b v="1"/>
    <s v="film &amp; video/television"/>
    <x v="5"/>
    <s v="television"/>
    <n v="100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x v="3488"/>
    <x v="3"/>
    <b v="0"/>
    <n v="4"/>
    <b v="1"/>
    <s v="theater/plays"/>
    <x v="6"/>
    <s v="plays"/>
    <n v="1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x v="3489"/>
    <x v="2"/>
    <b v="0"/>
    <n v="3"/>
    <b v="0"/>
    <s v="technology/web"/>
    <x v="0"/>
    <s v="web"/>
    <n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x v="3490"/>
    <x v="5"/>
    <b v="0"/>
    <n v="4"/>
    <b v="0"/>
    <s v="games/video games"/>
    <x v="3"/>
    <s v="video games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x v="3491"/>
    <x v="5"/>
    <b v="0"/>
    <n v="3"/>
    <b v="0"/>
    <s v="technology/gadgets"/>
    <x v="0"/>
    <s v="gadgets"/>
    <n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x v="3492"/>
    <x v="5"/>
    <b v="0"/>
    <n v="2"/>
    <b v="0"/>
    <s v="film &amp; video/drama"/>
    <x v="5"/>
    <s v="drama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x v="3493"/>
    <x v="3"/>
    <b v="0"/>
    <n v="2"/>
    <b v="0"/>
    <s v="film &amp; video/animation"/>
    <x v="5"/>
    <s v="animation"/>
    <n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x v="3494"/>
    <x v="2"/>
    <b v="0"/>
    <n v="4"/>
    <b v="0"/>
    <s v="technology/wearables"/>
    <x v="0"/>
    <s v="wearables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x v="3495"/>
    <x v="2"/>
    <b v="0"/>
    <n v="3"/>
    <b v="0"/>
    <s v="games/video games"/>
    <x v="3"/>
    <s v="video games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x v="3496"/>
    <x v="2"/>
    <b v="0"/>
    <n v="3"/>
    <b v="0"/>
    <s v="games/mobile games"/>
    <x v="3"/>
    <s v="mobile games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x v="3497"/>
    <x v="5"/>
    <b v="0"/>
    <n v="2"/>
    <b v="0"/>
    <s v="music/faith"/>
    <x v="7"/>
    <s v="faith"/>
    <n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x v="3498"/>
    <x v="5"/>
    <b v="0"/>
    <n v="2"/>
    <b v="0"/>
    <s v="theater/spaces"/>
    <x v="6"/>
    <s v="spaces"/>
    <n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x v="3499"/>
    <x v="3"/>
    <b v="0"/>
    <n v="2"/>
    <b v="0"/>
    <s v="theater/plays"/>
    <x v="6"/>
    <s v="plays"/>
    <n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x v="3500"/>
    <x v="5"/>
    <b v="0"/>
    <n v="2"/>
    <b v="0"/>
    <s v="theater/plays"/>
    <x v="6"/>
    <s v="plays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x v="3501"/>
    <x v="3"/>
    <b v="0"/>
    <n v="2"/>
    <b v="0"/>
    <s v="theater/plays"/>
    <x v="6"/>
    <s v="plays"/>
    <n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x v="3502"/>
    <x v="3"/>
    <b v="0"/>
    <n v="1"/>
    <b v="0"/>
    <s v="film &amp; video/science fiction"/>
    <x v="5"/>
    <s v="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x v="3503"/>
    <x v="2"/>
    <b v="0"/>
    <n v="1"/>
    <b v="0"/>
    <s v="film &amp; video/science fiction"/>
    <x v="5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10:25:45"/>
    <x v="3504"/>
    <x v="3"/>
    <b v="0"/>
    <n v="1"/>
    <b v="0"/>
    <s v="film &amp; video/science fiction"/>
    <x v="5"/>
    <s v="science fiction"/>
    <n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x v="3505"/>
    <x v="3"/>
    <b v="0"/>
    <n v="1"/>
    <b v="0"/>
    <s v="film &amp; video/drama"/>
    <x v="5"/>
    <s v="drama"/>
    <n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x v="3506"/>
    <x v="2"/>
    <b v="0"/>
    <n v="2"/>
    <b v="0"/>
    <s v="film &amp; video/animation"/>
    <x v="5"/>
    <s v="animation"/>
    <n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x v="3507"/>
    <x v="3"/>
    <b v="0"/>
    <n v="1"/>
    <b v="0"/>
    <s v="film &amp; video/animation"/>
    <x v="5"/>
    <s v="animation"/>
    <n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x v="3508"/>
    <x v="5"/>
    <b v="0"/>
    <n v="1"/>
    <b v="0"/>
    <s v="film &amp; video/animation"/>
    <x v="5"/>
    <s v="animation"/>
    <n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x v="3509"/>
    <x v="3"/>
    <b v="0"/>
    <n v="1"/>
    <b v="0"/>
    <s v="technology/web"/>
    <x v="0"/>
    <s v="web"/>
    <n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x v="3510"/>
    <x v="5"/>
    <b v="0"/>
    <n v="2"/>
    <b v="0"/>
    <s v="technology/web"/>
    <x v="0"/>
    <s v="web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x v="3511"/>
    <x v="5"/>
    <b v="0"/>
    <n v="1"/>
    <b v="0"/>
    <s v="technology/web"/>
    <x v="0"/>
    <s v="web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x v="3512"/>
    <x v="5"/>
    <b v="0"/>
    <n v="1"/>
    <b v="0"/>
    <s v="technology/web"/>
    <x v="0"/>
    <s v="web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x v="3513"/>
    <x v="3"/>
    <b v="0"/>
    <n v="1"/>
    <b v="0"/>
    <s v="publishing/fiction"/>
    <x v="1"/>
    <s v="fiction"/>
    <n v="0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x v="3514"/>
    <x v="5"/>
    <b v="0"/>
    <n v="1"/>
    <b v="1"/>
    <s v="music/metal"/>
    <x v="7"/>
    <s v="metal"/>
    <n v="1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x v="3515"/>
    <x v="2"/>
    <b v="0"/>
    <n v="1"/>
    <b v="0"/>
    <s v="journalism/audio"/>
    <x v="8"/>
    <s v="audio"/>
    <n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x v="3516"/>
    <x v="6"/>
    <b v="0"/>
    <n v="1"/>
    <b v="0"/>
    <s v="games/video games"/>
    <x v="3"/>
    <s v="video games"/>
    <n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x v="3517"/>
    <x v="0"/>
    <b v="0"/>
    <n v="3"/>
    <b v="0"/>
    <s v="games/video games"/>
    <x v="3"/>
    <s v="video games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x v="3518"/>
    <x v="3"/>
    <b v="0"/>
    <n v="2"/>
    <b v="0"/>
    <s v="games/mobile games"/>
    <x v="3"/>
    <s v="mobile games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13:00:00"/>
    <x v="3519"/>
    <x v="1"/>
    <b v="0"/>
    <n v="1"/>
    <b v="0"/>
    <s v="food/food trucks"/>
    <x v="4"/>
    <s v="food trucks"/>
    <n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x v="3520"/>
    <x v="2"/>
    <b v="0"/>
    <n v="1"/>
    <b v="0"/>
    <s v="photography/nature"/>
    <x v="2"/>
    <s v="nature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x v="3521"/>
    <x v="5"/>
    <b v="0"/>
    <n v="1"/>
    <b v="0"/>
    <s v="publishing/art books"/>
    <x v="1"/>
    <s v="art books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x v="3522"/>
    <x v="5"/>
    <b v="0"/>
    <n v="2"/>
    <b v="0"/>
    <s v="music/faith"/>
    <x v="7"/>
    <s v="faith"/>
    <n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x v="3523"/>
    <x v="2"/>
    <b v="0"/>
    <n v="2"/>
    <b v="0"/>
    <s v="games/mobile games"/>
    <x v="3"/>
    <s v="mobile games"/>
    <n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x v="3524"/>
    <x v="3"/>
    <b v="0"/>
    <n v="1"/>
    <b v="0"/>
    <s v="games/mobile games"/>
    <x v="3"/>
    <s v="mobile games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x v="3525"/>
    <x v="2"/>
    <b v="0"/>
    <n v="1"/>
    <b v="0"/>
    <s v="technology/gadgets"/>
    <x v="0"/>
    <s v="gadgets"/>
    <n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x v="3526"/>
    <x v="2"/>
    <b v="0"/>
    <n v="2"/>
    <b v="0"/>
    <s v="games/video games"/>
    <x v="3"/>
    <s v="video games"/>
    <n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9:49:39"/>
    <x v="3527"/>
    <x v="5"/>
    <b v="0"/>
    <n v="1"/>
    <b v="1"/>
    <s v="music/electronic music"/>
    <x v="7"/>
    <s v="electronic music"/>
    <n v="2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x v="3528"/>
    <x v="5"/>
    <b v="0"/>
    <n v="1"/>
    <b v="0"/>
    <s v="technology/web"/>
    <x v="0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x v="3529"/>
    <x v="5"/>
    <b v="0"/>
    <n v="1"/>
    <b v="0"/>
    <s v="technology/web"/>
    <x v="0"/>
    <s v="web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x v="3530"/>
    <x v="3"/>
    <b v="0"/>
    <n v="2"/>
    <b v="0"/>
    <s v="food/food trucks"/>
    <x v="4"/>
    <s v="food trucks"/>
    <n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x v="3531"/>
    <x v="5"/>
    <b v="0"/>
    <n v="1"/>
    <b v="0"/>
    <s v="food/food trucks"/>
    <x v="4"/>
    <s v="food trucks"/>
    <n v="0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x v="3532"/>
    <x v="3"/>
    <b v="0"/>
    <n v="2"/>
    <b v="0"/>
    <s v="publishing/children's books"/>
    <x v="1"/>
    <s v="children's books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x v="3533"/>
    <x v="5"/>
    <b v="0"/>
    <n v="1"/>
    <b v="0"/>
    <s v="publishing/children's books"/>
    <x v="1"/>
    <s v="children's books"/>
    <n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x v="3534"/>
    <x v="5"/>
    <b v="0"/>
    <n v="1"/>
    <b v="0"/>
    <s v="theater/plays"/>
    <x v="6"/>
    <s v="plays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x v="3535"/>
    <x v="5"/>
    <b v="0"/>
    <n v="1"/>
    <b v="0"/>
    <s v="theater/plays"/>
    <x v="6"/>
    <s v="plays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x v="3536"/>
    <x v="2"/>
    <b v="0"/>
    <n v="2"/>
    <b v="0"/>
    <s v="theater/spaces"/>
    <x v="6"/>
    <s v="spaces"/>
    <n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x v="3537"/>
    <x v="1"/>
    <b v="0"/>
    <n v="1"/>
    <b v="0"/>
    <s v="theater/spaces"/>
    <x v="6"/>
    <s v="spaces"/>
    <n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x v="3538"/>
    <x v="2"/>
    <b v="0"/>
    <n v="1"/>
    <b v="0"/>
    <s v="theater/spaces"/>
    <x v="6"/>
    <s v="spaces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x v="3539"/>
    <x v="1"/>
    <b v="0"/>
    <n v="1"/>
    <b v="0"/>
    <s v="theater/plays"/>
    <x v="6"/>
    <s v="plays"/>
    <n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x v="3540"/>
    <x v="1"/>
    <b v="0"/>
    <n v="1"/>
    <b v="0"/>
    <s v="theater/plays"/>
    <x v="6"/>
    <s v="plays"/>
    <n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x v="3541"/>
    <x v="5"/>
    <b v="0"/>
    <n v="1"/>
    <b v="0"/>
    <s v="theater/plays"/>
    <x v="6"/>
    <s v="plays"/>
    <n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x v="3542"/>
    <x v="2"/>
    <b v="0"/>
    <n v="1"/>
    <b v="0"/>
    <s v="theater/plays"/>
    <x v="6"/>
    <s v="plays"/>
    <n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x v="3543"/>
    <x v="5"/>
    <b v="0"/>
    <n v="2"/>
    <b v="0"/>
    <s v="theater/musical"/>
    <x v="6"/>
    <s v="musical"/>
    <n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x v="3544"/>
    <x v="5"/>
    <b v="0"/>
    <n v="1"/>
    <b v="0"/>
    <s v="theater/plays"/>
    <x v="6"/>
    <s v="plays"/>
    <n v="2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x v="3545"/>
    <x v="2"/>
    <b v="0"/>
    <n v="1"/>
    <b v="0"/>
    <s v="theater/musical"/>
    <x v="6"/>
    <s v="musical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x v="3546"/>
    <x v="5"/>
    <b v="0"/>
    <n v="1"/>
    <b v="0"/>
    <s v="theater/musical"/>
    <x v="6"/>
    <s v="musical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x v="3547"/>
    <x v="2"/>
    <b v="0"/>
    <n v="1"/>
    <b v="0"/>
    <s v="theater/plays"/>
    <x v="6"/>
    <s v="plays"/>
    <n v="0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x v="3548"/>
    <x v="3"/>
    <b v="0"/>
    <n v="1"/>
    <b v="0"/>
    <s v="theater/plays"/>
    <x v="6"/>
    <s v="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x v="3549"/>
    <x v="5"/>
    <b v="0"/>
    <n v="1"/>
    <b v="0"/>
    <s v="theater/plays"/>
    <x v="6"/>
    <s v="plays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x v="3550"/>
    <x v="3"/>
    <b v="0"/>
    <n v="1"/>
    <b v="0"/>
    <s v="theater/plays"/>
    <x v="6"/>
    <s v="plays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x v="3551"/>
    <x v="5"/>
    <b v="0"/>
    <n v="1"/>
    <b v="0"/>
    <s v="theater/plays"/>
    <x v="6"/>
    <s v="plays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x v="3552"/>
    <x v="5"/>
    <b v="0"/>
    <n v="1"/>
    <b v="0"/>
    <s v="technology/web"/>
    <x v="0"/>
    <s v="web"/>
    <n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x v="3553"/>
    <x v="3"/>
    <b v="0"/>
    <n v="2"/>
    <b v="0"/>
    <s v="film &amp; video/science fiction"/>
    <x v="5"/>
    <s v="science fiction"/>
    <n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x v="3554"/>
    <x v="2"/>
    <b v="0"/>
    <n v="4"/>
    <b v="0"/>
    <s v="technology/wearables"/>
    <x v="0"/>
    <s v="wearables"/>
    <n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x v="3555"/>
    <x v="2"/>
    <b v="0"/>
    <n v="4"/>
    <b v="0"/>
    <s v="technology/gadgets"/>
    <x v="0"/>
    <s v="gadgets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x v="3556"/>
    <x v="2"/>
    <b v="0"/>
    <n v="8"/>
    <b v="0"/>
    <s v="technology/web"/>
    <x v="0"/>
    <s v="web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x v="3557"/>
    <x v="2"/>
    <b v="0"/>
    <n v="1"/>
    <b v="0"/>
    <s v="food/food trucks"/>
    <x v="4"/>
    <s v="food trucks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x v="3558"/>
    <x v="5"/>
    <b v="0"/>
    <n v="3"/>
    <b v="0"/>
    <s v="publishing/translations"/>
    <x v="1"/>
    <s v="translations"/>
    <n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x v="3559"/>
    <x v="3"/>
    <b v="0"/>
    <n v="3"/>
    <b v="0"/>
    <s v="theater/plays"/>
    <x v="6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x v="3560"/>
    <x v="3"/>
    <b v="0"/>
    <n v="1"/>
    <b v="0"/>
    <s v="theater/plays"/>
    <x v="6"/>
    <s v="plays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x v="3561"/>
    <x v="5"/>
    <b v="0"/>
    <n v="2"/>
    <b v="0"/>
    <s v="film &amp; video/animation"/>
    <x v="5"/>
    <s v="animation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x v="3562"/>
    <x v="3"/>
    <b v="0"/>
    <n v="2"/>
    <b v="0"/>
    <s v="technology/web"/>
    <x v="0"/>
    <s v="web"/>
    <n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x v="3563"/>
    <x v="3"/>
    <b v="0"/>
    <n v="2"/>
    <b v="0"/>
    <s v="technology/web"/>
    <x v="0"/>
    <s v="web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x v="3564"/>
    <x v="5"/>
    <b v="0"/>
    <n v="2"/>
    <b v="0"/>
    <s v="journalism/audio"/>
    <x v="8"/>
    <s v="audio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10:57:14"/>
    <x v="3565"/>
    <x v="3"/>
    <b v="0"/>
    <n v="1"/>
    <b v="0"/>
    <s v="publishing/translations"/>
    <x v="1"/>
    <s v="translations"/>
    <n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x v="3566"/>
    <x v="2"/>
    <b v="0"/>
    <n v="2"/>
    <b v="0"/>
    <s v="photography/nature"/>
    <x v="2"/>
    <s v="nature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x v="3567"/>
    <x v="3"/>
    <b v="0"/>
    <n v="2"/>
    <b v="0"/>
    <s v="games/mobile games"/>
    <x v="3"/>
    <s v="mobile games"/>
    <n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x v="3568"/>
    <x v="5"/>
    <b v="0"/>
    <n v="2"/>
    <b v="0"/>
    <s v="theater/plays"/>
    <x v="6"/>
    <s v="plays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x v="3569"/>
    <x v="2"/>
    <b v="0"/>
    <n v="1"/>
    <b v="0"/>
    <s v="film &amp; video/drama"/>
    <x v="5"/>
    <s v="drama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x v="3570"/>
    <x v="3"/>
    <b v="0"/>
    <n v="1"/>
    <b v="0"/>
    <s v="film &amp; video/animation"/>
    <x v="5"/>
    <s v="animation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x v="3571"/>
    <x v="0"/>
    <b v="0"/>
    <n v="1"/>
    <b v="0"/>
    <s v="film &amp; video/animation"/>
    <x v="5"/>
    <s v="animation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x v="3572"/>
    <x v="5"/>
    <b v="0"/>
    <n v="1"/>
    <b v="0"/>
    <s v="technology/web"/>
    <x v="0"/>
    <s v="web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x v="3573"/>
    <x v="0"/>
    <b v="0"/>
    <n v="1"/>
    <b v="0"/>
    <s v="publishing/fiction"/>
    <x v="1"/>
    <s v="fiction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x v="3574"/>
    <x v="5"/>
    <b v="0"/>
    <n v="1"/>
    <b v="0"/>
    <s v="games/video games"/>
    <x v="3"/>
    <s v="video games"/>
    <n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x v="3575"/>
    <x v="2"/>
    <b v="0"/>
    <n v="1"/>
    <b v="0"/>
    <s v="games/video games"/>
    <x v="3"/>
    <s v="video games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x v="3576"/>
    <x v="2"/>
    <b v="0"/>
    <n v="1"/>
    <b v="0"/>
    <s v="games/video games"/>
    <x v="3"/>
    <s v="video games"/>
    <n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x v="3577"/>
    <x v="5"/>
    <b v="0"/>
    <n v="1"/>
    <b v="0"/>
    <s v="games/mobile games"/>
    <x v="3"/>
    <s v="mobile game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x v="3578"/>
    <x v="2"/>
    <b v="0"/>
    <n v="1"/>
    <b v="0"/>
    <s v="food/food trucks"/>
    <x v="4"/>
    <s v="food trucks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x v="3579"/>
    <x v="6"/>
    <b v="0"/>
    <n v="1"/>
    <b v="0"/>
    <s v="music/world music"/>
    <x v="7"/>
    <s v="world music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7:51:00"/>
    <x v="3580"/>
    <x v="4"/>
    <b v="0"/>
    <n v="1"/>
    <b v="0"/>
    <s v="publishing/fiction"/>
    <x v="1"/>
    <s v="fiction"/>
    <n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x v="3581"/>
    <x v="3"/>
    <b v="0"/>
    <n v="1"/>
    <b v="0"/>
    <s v="publishing/fiction"/>
    <x v="1"/>
    <s v="fiction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x v="3582"/>
    <x v="5"/>
    <b v="0"/>
    <n v="1"/>
    <b v="0"/>
    <s v="photography/places"/>
    <x v="2"/>
    <s v="places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x v="3583"/>
    <x v="1"/>
    <b v="0"/>
    <n v="1"/>
    <b v="0"/>
    <s v="music/faith"/>
    <x v="7"/>
    <s v="faith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x v="3584"/>
    <x v="5"/>
    <b v="0"/>
    <n v="1"/>
    <b v="0"/>
    <s v="food/food trucks"/>
    <x v="4"/>
    <s v="food trucks"/>
    <n v="0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x v="3585"/>
    <x v="5"/>
    <b v="0"/>
    <n v="5"/>
    <b v="0"/>
    <s v="food/food trucks"/>
    <x v="4"/>
    <s v="food trucks"/>
    <n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x v="3586"/>
    <x v="5"/>
    <b v="0"/>
    <n v="5"/>
    <b v="0"/>
    <s v="food/food trucks"/>
    <x v="4"/>
    <s v="food trucks"/>
    <n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x v="3587"/>
    <x v="5"/>
    <b v="0"/>
    <n v="1"/>
    <b v="0"/>
    <s v="food/food trucks"/>
    <x v="4"/>
    <s v="food trucks"/>
    <n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x v="3588"/>
    <x v="3"/>
    <b v="0"/>
    <n v="1"/>
    <b v="0"/>
    <s v="food/food trucks"/>
    <x v="4"/>
    <s v="food trucks"/>
    <n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x v="3589"/>
    <x v="3"/>
    <b v="0"/>
    <n v="1"/>
    <b v="0"/>
    <s v="theater/plays"/>
    <x v="6"/>
    <s v="plays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x v="3590"/>
    <x v="5"/>
    <b v="0"/>
    <n v="1"/>
    <b v="0"/>
    <s v="theater/plays"/>
    <x v="6"/>
    <s v="plays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x v="3591"/>
    <x v="5"/>
    <b v="0"/>
    <n v="1"/>
    <b v="0"/>
    <s v="theater/spaces"/>
    <x v="6"/>
    <s v="spaces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x v="3592"/>
    <x v="2"/>
    <b v="0"/>
    <n v="1"/>
    <b v="0"/>
    <s v="theater/musical"/>
    <x v="6"/>
    <s v="musical"/>
    <n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x v="3593"/>
    <x v="3"/>
    <b v="0"/>
    <n v="1"/>
    <b v="0"/>
    <s v="theater/plays"/>
    <x v="6"/>
    <s v="plays"/>
    <n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x v="3594"/>
    <x v="2"/>
    <b v="0"/>
    <n v="1"/>
    <b v="0"/>
    <s v="theater/plays"/>
    <x v="6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x v="3595"/>
    <x v="5"/>
    <b v="0"/>
    <n v="1"/>
    <b v="0"/>
    <s v="theater/plays"/>
    <x v="6"/>
    <s v="plays"/>
    <n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x v="3596"/>
    <x v="2"/>
    <b v="0"/>
    <n v="1"/>
    <b v="0"/>
    <s v="theater/plays"/>
    <x v="6"/>
    <s v="plays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x v="3597"/>
    <x v="2"/>
    <b v="0"/>
    <n v="1"/>
    <b v="0"/>
    <s v="theater/plays"/>
    <x v="6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x v="3598"/>
    <x v="3"/>
    <b v="0"/>
    <n v="1"/>
    <b v="0"/>
    <s v="theater/plays"/>
    <x v="6"/>
    <s v="plays"/>
    <n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x v="3599"/>
    <x v="5"/>
    <b v="0"/>
    <n v="1"/>
    <b v="0"/>
    <s v="technology/web"/>
    <x v="0"/>
    <s v="web"/>
    <n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x v="3600"/>
    <x v="5"/>
    <b v="0"/>
    <n v="3"/>
    <b v="0"/>
    <s v="food/food trucks"/>
    <x v="4"/>
    <s v="food trucks"/>
    <n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x v="3601"/>
    <x v="3"/>
    <b v="0"/>
    <n v="2"/>
    <b v="0"/>
    <s v="games/mobile games"/>
    <x v="3"/>
    <s v="mobile game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x v="3602"/>
    <x v="2"/>
    <b v="0"/>
    <n v="2"/>
    <b v="0"/>
    <s v="theater/plays"/>
    <x v="6"/>
    <s v="plays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x v="3603"/>
    <x v="3"/>
    <b v="0"/>
    <n v="3"/>
    <b v="0"/>
    <s v="film &amp; video/drama"/>
    <x v="5"/>
    <s v="drama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x v="3604"/>
    <x v="0"/>
    <b v="0"/>
    <n v="3"/>
    <b v="0"/>
    <s v="film &amp; video/animation"/>
    <x v="5"/>
    <s v="animation"/>
    <n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x v="3605"/>
    <x v="3"/>
    <b v="0"/>
    <n v="3"/>
    <b v="0"/>
    <s v="technology/wearables"/>
    <x v="0"/>
    <s v="wearables"/>
    <n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x v="3606"/>
    <x v="3"/>
    <b v="0"/>
    <n v="3"/>
    <b v="0"/>
    <s v="publishing/translations"/>
    <x v="1"/>
    <s v="translations"/>
    <n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x v="3607"/>
    <x v="5"/>
    <b v="0"/>
    <n v="3"/>
    <b v="0"/>
    <s v="photography/places"/>
    <x v="2"/>
    <s v="places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x v="3608"/>
    <x v="5"/>
    <b v="0"/>
    <n v="2"/>
    <b v="0"/>
    <s v="technology/web"/>
    <x v="0"/>
    <s v="web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x v="3609"/>
    <x v="3"/>
    <b v="0"/>
    <n v="3"/>
    <b v="0"/>
    <s v="theater/spaces"/>
    <x v="6"/>
    <s v="spaces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21:17:20"/>
    <x v="3610"/>
    <x v="2"/>
    <b v="0"/>
    <n v="2"/>
    <b v="0"/>
    <s v="theater/musical"/>
    <x v="6"/>
    <s v="musical"/>
    <n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x v="3611"/>
    <x v="5"/>
    <b v="0"/>
    <n v="2"/>
    <b v="0"/>
    <s v="theater/plays"/>
    <x v="6"/>
    <s v="plays"/>
    <n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x v="3612"/>
    <x v="5"/>
    <b v="0"/>
    <n v="1"/>
    <b v="0"/>
    <s v="theater/plays"/>
    <x v="6"/>
    <s v="plays"/>
    <n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x v="3613"/>
    <x v="5"/>
    <b v="0"/>
    <n v="2"/>
    <b v="0"/>
    <s v="theater/plays"/>
    <x v="6"/>
    <s v="plays"/>
    <n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x v="3614"/>
    <x v="3"/>
    <b v="0"/>
    <n v="3"/>
    <b v="0"/>
    <s v="theater/plays"/>
    <x v="6"/>
    <s v="plays"/>
    <n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x v="3615"/>
    <x v="5"/>
    <b v="0"/>
    <n v="2"/>
    <b v="0"/>
    <s v="film &amp; video/animation"/>
    <x v="5"/>
    <s v="animation"/>
    <n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x v="3616"/>
    <x v="5"/>
    <b v="0"/>
    <n v="1"/>
    <b v="0"/>
    <s v="technology/web"/>
    <x v="0"/>
    <s v="web"/>
    <n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x v="3617"/>
    <x v="2"/>
    <b v="0"/>
    <n v="1"/>
    <b v="0"/>
    <s v="publishing/fiction"/>
    <x v="1"/>
    <s v="fiction"/>
    <n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x v="3618"/>
    <x v="2"/>
    <b v="0"/>
    <n v="2"/>
    <b v="0"/>
    <s v="publishing/translations"/>
    <x v="1"/>
    <s v="translations"/>
    <n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x v="3619"/>
    <x v="5"/>
    <b v="0"/>
    <n v="2"/>
    <b v="0"/>
    <s v="photography/people"/>
    <x v="2"/>
    <s v="people"/>
    <n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x v="3620"/>
    <x v="5"/>
    <b v="0"/>
    <n v="2"/>
    <b v="0"/>
    <s v="games/video games"/>
    <x v="3"/>
    <s v="video games"/>
    <n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x v="3621"/>
    <x v="2"/>
    <b v="0"/>
    <n v="2"/>
    <b v="0"/>
    <s v="games/video games"/>
    <x v="3"/>
    <s v="video games"/>
    <n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x v="3622"/>
    <x v="3"/>
    <b v="0"/>
    <n v="1"/>
    <b v="0"/>
    <s v="technology/web"/>
    <x v="0"/>
    <s v="web"/>
    <n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x v="3623"/>
    <x v="3"/>
    <b v="0"/>
    <n v="2"/>
    <b v="0"/>
    <s v="food/food trucks"/>
    <x v="4"/>
    <s v="food trucks"/>
    <n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x v="3624"/>
    <x v="5"/>
    <b v="0"/>
    <n v="2"/>
    <b v="0"/>
    <s v="food/food trucks"/>
    <x v="4"/>
    <s v="food trucks"/>
    <n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x v="3625"/>
    <x v="2"/>
    <b v="0"/>
    <n v="2"/>
    <b v="0"/>
    <s v="publishing/children's books"/>
    <x v="1"/>
    <s v="children's books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x v="3626"/>
    <x v="3"/>
    <b v="0"/>
    <n v="2"/>
    <b v="0"/>
    <s v="theater/plays"/>
    <x v="6"/>
    <s v="plays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x v="3627"/>
    <x v="2"/>
    <b v="0"/>
    <n v="2"/>
    <b v="0"/>
    <s v="theater/plays"/>
    <x v="6"/>
    <s v="play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x v="3628"/>
    <x v="3"/>
    <b v="0"/>
    <n v="2"/>
    <b v="0"/>
    <s v="theater/spaces"/>
    <x v="6"/>
    <s v="spaces"/>
    <n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x v="3629"/>
    <x v="3"/>
    <b v="0"/>
    <n v="2"/>
    <b v="0"/>
    <s v="theater/spaces"/>
    <x v="6"/>
    <s v="spaces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x v="3630"/>
    <x v="3"/>
    <b v="0"/>
    <n v="2"/>
    <b v="0"/>
    <s v="theater/musical"/>
    <x v="6"/>
    <s v="musical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x v="3631"/>
    <x v="3"/>
    <b v="0"/>
    <n v="1"/>
    <b v="0"/>
    <s v="theater/plays"/>
    <x v="6"/>
    <s v="plays"/>
    <n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x v="3632"/>
    <x v="5"/>
    <b v="0"/>
    <n v="1"/>
    <b v="0"/>
    <s v="film &amp; video/science fiction"/>
    <x v="5"/>
    <s v="science fiction"/>
    <n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x v="3633"/>
    <x v="3"/>
    <b v="0"/>
    <n v="1"/>
    <b v="0"/>
    <s v="film &amp; video/drama"/>
    <x v="5"/>
    <s v="drama"/>
    <n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x v="3634"/>
    <x v="3"/>
    <b v="0"/>
    <n v="1"/>
    <b v="0"/>
    <s v="film &amp; video/drama"/>
    <x v="5"/>
    <s v="drama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x v="3635"/>
    <x v="5"/>
    <b v="0"/>
    <n v="1"/>
    <b v="0"/>
    <s v="film &amp; video/drama"/>
    <x v="5"/>
    <s v="drama"/>
    <n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x v="3636"/>
    <x v="3"/>
    <b v="0"/>
    <n v="1"/>
    <b v="0"/>
    <s v="film &amp; video/animation"/>
    <x v="5"/>
    <s v="animation"/>
    <n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x v="3637"/>
    <x v="1"/>
    <b v="0"/>
    <n v="1"/>
    <b v="0"/>
    <s v="film &amp; video/animation"/>
    <x v="5"/>
    <s v="animation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x v="3638"/>
    <x v="2"/>
    <b v="0"/>
    <n v="1"/>
    <b v="0"/>
    <s v="film &amp; video/animation"/>
    <x v="5"/>
    <s v="animation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9:36:46"/>
    <x v="3639"/>
    <x v="5"/>
    <b v="0"/>
    <n v="1"/>
    <b v="0"/>
    <s v="technology/web"/>
    <x v="0"/>
    <s v="web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x v="3640"/>
    <x v="3"/>
    <b v="0"/>
    <n v="1"/>
    <b v="0"/>
    <s v="technology/web"/>
    <x v="0"/>
    <s v="web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x v="3641"/>
    <x v="3"/>
    <b v="0"/>
    <n v="1"/>
    <b v="0"/>
    <s v="technology/web"/>
    <x v="0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x v="3642"/>
    <x v="3"/>
    <b v="0"/>
    <n v="1"/>
    <b v="0"/>
    <s v="technology/web"/>
    <x v="0"/>
    <s v="web"/>
    <n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x v="3643"/>
    <x v="5"/>
    <b v="0"/>
    <n v="1"/>
    <b v="0"/>
    <s v="technology/web"/>
    <x v="0"/>
    <s v="web"/>
    <n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x v="3644"/>
    <x v="3"/>
    <b v="0"/>
    <n v="1"/>
    <b v="0"/>
    <s v="technology/web"/>
    <x v="0"/>
    <s v="web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x v="3645"/>
    <x v="5"/>
    <b v="0"/>
    <n v="1"/>
    <b v="0"/>
    <s v="technology/web"/>
    <x v="0"/>
    <s v="web"/>
    <n v="0"/>
  </r>
  <r>
    <n v="589"/>
    <s v="Get Neighborly"/>
    <s v="Services closer than you think..."/>
    <n v="7500"/>
    <n v="1"/>
    <x v="2"/>
    <s v="US"/>
    <s v="USD"/>
    <n v="1436366699"/>
    <n v="1435070699"/>
    <d v="2015-07-08T14:44:59"/>
    <x v="3646"/>
    <x v="5"/>
    <b v="0"/>
    <n v="1"/>
    <b v="0"/>
    <s v="technology/web"/>
    <x v="0"/>
    <s v="web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x v="3647"/>
    <x v="2"/>
    <b v="0"/>
    <n v="1"/>
    <b v="0"/>
    <s v="technology/web"/>
    <x v="0"/>
    <s v="web"/>
    <n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x v="3648"/>
    <x v="5"/>
    <b v="0"/>
    <n v="1"/>
    <b v="0"/>
    <s v="technology/web"/>
    <x v="0"/>
    <s v="web"/>
    <n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x v="3649"/>
    <x v="2"/>
    <b v="0"/>
    <n v="1"/>
    <b v="0"/>
    <s v="technology/web"/>
    <x v="0"/>
    <s v="web"/>
    <n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x v="3650"/>
    <x v="3"/>
    <b v="0"/>
    <n v="1"/>
    <b v="0"/>
    <s v="technology/wearables"/>
    <x v="0"/>
    <s v="wearables"/>
    <n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x v="3651"/>
    <x v="2"/>
    <b v="0"/>
    <n v="1"/>
    <b v="0"/>
    <s v="technology/wearables"/>
    <x v="0"/>
    <s v="wearables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x v="3652"/>
    <x v="2"/>
    <b v="0"/>
    <n v="1"/>
    <b v="0"/>
    <s v="journalism/audio"/>
    <x v="8"/>
    <s v="audio"/>
    <n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x v="3653"/>
    <x v="3"/>
    <b v="0"/>
    <n v="1"/>
    <b v="0"/>
    <s v="games/video games"/>
    <x v="3"/>
    <s v="video games"/>
    <n v="0"/>
  </r>
  <r>
    <n v="1128"/>
    <s v="Flying Turds"/>
    <s v="#havingfunFTW"/>
    <n v="1000"/>
    <n v="1"/>
    <x v="2"/>
    <s v="GB"/>
    <s v="GBP"/>
    <n v="1407425717"/>
    <n v="1404833717"/>
    <d v="2014-08-07T15:35:17"/>
    <x v="3654"/>
    <x v="2"/>
    <b v="0"/>
    <n v="1"/>
    <b v="0"/>
    <s v="games/mobile games"/>
    <x v="3"/>
    <s v="mobile games"/>
    <n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x v="3655"/>
    <x v="2"/>
    <b v="0"/>
    <n v="1"/>
    <b v="0"/>
    <s v="games/mobile games"/>
    <x v="3"/>
    <s v="mobile games"/>
    <n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x v="3656"/>
    <x v="3"/>
    <b v="0"/>
    <n v="1"/>
    <b v="0"/>
    <s v="technology/wearables"/>
    <x v="0"/>
    <s v="wearable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x v="3657"/>
    <x v="3"/>
    <b v="0"/>
    <n v="1"/>
    <b v="0"/>
    <s v="publishing/translations"/>
    <x v="1"/>
    <s v="translations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x v="3658"/>
    <x v="1"/>
    <b v="0"/>
    <n v="1"/>
    <b v="0"/>
    <s v="publishing/translations"/>
    <x v="1"/>
    <s v="translations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x v="3659"/>
    <x v="3"/>
    <b v="0"/>
    <n v="1"/>
    <b v="0"/>
    <s v="publishing/translations"/>
    <x v="1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x v="3660"/>
    <x v="3"/>
    <b v="0"/>
    <n v="1"/>
    <b v="0"/>
    <s v="publishing/translations"/>
    <x v="1"/>
    <s v="translations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x v="3661"/>
    <x v="0"/>
    <b v="0"/>
    <n v="1"/>
    <b v="0"/>
    <s v="publishing/fiction"/>
    <x v="1"/>
    <s v="fiction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21:16:00"/>
    <x v="3662"/>
    <x v="5"/>
    <b v="0"/>
    <n v="1"/>
    <b v="0"/>
    <s v="photography/nature"/>
    <x v="2"/>
    <s v="nature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x v="3663"/>
    <x v="2"/>
    <b v="0"/>
    <n v="1"/>
    <b v="0"/>
    <s v="photography/places"/>
    <x v="2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x v="3664"/>
    <x v="5"/>
    <b v="0"/>
    <n v="1"/>
    <b v="0"/>
    <s v="photography/places"/>
    <x v="2"/>
    <s v="places"/>
    <n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x v="3665"/>
    <x v="5"/>
    <b v="0"/>
    <n v="1"/>
    <b v="0"/>
    <s v="music/faith"/>
    <x v="7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x v="3666"/>
    <x v="3"/>
    <b v="0"/>
    <n v="1"/>
    <b v="0"/>
    <s v="music/faith"/>
    <x v="7"/>
    <s v="faith"/>
    <n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x v="3667"/>
    <x v="5"/>
    <b v="0"/>
    <n v="1"/>
    <b v="0"/>
    <s v="music/faith"/>
    <x v="7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x v="3668"/>
    <x v="5"/>
    <b v="0"/>
    <n v="1"/>
    <b v="0"/>
    <s v="music/faith"/>
    <x v="7"/>
    <s v="faith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x v="3669"/>
    <x v="3"/>
    <b v="0"/>
    <n v="1"/>
    <b v="0"/>
    <s v="music/faith"/>
    <x v="7"/>
    <s v="faith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x v="3670"/>
    <x v="3"/>
    <b v="0"/>
    <n v="1"/>
    <b v="0"/>
    <s v="photography/people"/>
    <x v="2"/>
    <s v="people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x v="3671"/>
    <x v="3"/>
    <b v="0"/>
    <n v="1"/>
    <b v="0"/>
    <s v="games/video games"/>
    <x v="3"/>
    <s v="video games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x v="3672"/>
    <x v="3"/>
    <b v="0"/>
    <n v="1"/>
    <b v="0"/>
    <s v="technology/web"/>
    <x v="0"/>
    <s v="web"/>
    <n v="0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x v="3673"/>
    <x v="5"/>
    <b v="0"/>
    <n v="1"/>
    <b v="0"/>
    <s v="food/food trucks"/>
    <x v="4"/>
    <s v="food trucks"/>
    <n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x v="3674"/>
    <x v="5"/>
    <b v="0"/>
    <n v="1"/>
    <b v="0"/>
    <s v="food/food trucks"/>
    <x v="4"/>
    <s v="food trucks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x v="3675"/>
    <x v="3"/>
    <b v="0"/>
    <n v="1"/>
    <b v="0"/>
    <s v="food/food trucks"/>
    <x v="4"/>
    <s v="food trucks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x v="3676"/>
    <x v="3"/>
    <b v="0"/>
    <n v="1"/>
    <b v="0"/>
    <s v="food/food trucks"/>
    <x v="4"/>
    <s v="food trucks"/>
    <n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x v="3677"/>
    <x v="5"/>
    <b v="0"/>
    <n v="1"/>
    <b v="0"/>
    <s v="food/food trucks"/>
    <x v="4"/>
    <s v="food trucks"/>
    <n v="0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x v="3678"/>
    <x v="3"/>
    <b v="0"/>
    <n v="1"/>
    <b v="0"/>
    <s v="food/food trucks"/>
    <x v="4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x v="3679"/>
    <x v="2"/>
    <b v="0"/>
    <n v="1"/>
    <b v="0"/>
    <s v="food/food trucks"/>
    <x v="4"/>
    <s v="food trucks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x v="3680"/>
    <x v="3"/>
    <b v="0"/>
    <n v="1"/>
    <b v="0"/>
    <s v="food/food trucks"/>
    <x v="4"/>
    <s v="food trucks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x v="3681"/>
    <x v="2"/>
    <b v="0"/>
    <n v="1"/>
    <b v="0"/>
    <s v="food/food trucks"/>
    <x v="4"/>
    <s v="food trucks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x v="3682"/>
    <x v="3"/>
    <b v="0"/>
    <n v="1"/>
    <b v="0"/>
    <s v="publishing/children's books"/>
    <x v="1"/>
    <s v="children's books"/>
    <n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x v="3683"/>
    <x v="5"/>
    <b v="0"/>
    <n v="1"/>
    <b v="0"/>
    <s v="theater/plays"/>
    <x v="6"/>
    <s v="plays"/>
    <n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x v="3684"/>
    <x v="5"/>
    <b v="0"/>
    <n v="1"/>
    <b v="0"/>
    <s v="theater/plays"/>
    <x v="6"/>
    <s v="plays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x v="3685"/>
    <x v="5"/>
    <b v="0"/>
    <n v="1"/>
    <b v="0"/>
    <s v="theater/spaces"/>
    <x v="6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x v="3686"/>
    <x v="5"/>
    <b v="0"/>
    <n v="1"/>
    <b v="0"/>
    <s v="theater/spaces"/>
    <x v="6"/>
    <s v="spaces"/>
    <n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x v="3687"/>
    <x v="3"/>
    <b v="0"/>
    <n v="1"/>
    <b v="0"/>
    <s v="theater/spaces"/>
    <x v="6"/>
    <s v="spaces"/>
    <n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x v="3688"/>
    <x v="3"/>
    <b v="0"/>
    <n v="1"/>
    <b v="0"/>
    <s v="theater/musical"/>
    <x v="6"/>
    <s v="musical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x v="3689"/>
    <x v="2"/>
    <b v="0"/>
    <n v="1"/>
    <b v="0"/>
    <s v="theater/musical"/>
    <x v="6"/>
    <s v="musical"/>
    <n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x v="3690"/>
    <x v="3"/>
    <b v="0"/>
    <n v="1"/>
    <b v="0"/>
    <s v="theater/musical"/>
    <x v="6"/>
    <s v="musical"/>
    <n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x v="3691"/>
    <x v="3"/>
    <b v="0"/>
    <n v="1"/>
    <b v="0"/>
    <s v="theater/musical"/>
    <x v="6"/>
    <s v="musical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x v="3692"/>
    <x v="1"/>
    <b v="0"/>
    <n v="1"/>
    <b v="0"/>
    <s v="theater/musical"/>
    <x v="6"/>
    <s v="musical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x v="3693"/>
    <x v="5"/>
    <b v="0"/>
    <n v="1"/>
    <b v="0"/>
    <s v="theater/plays"/>
    <x v="6"/>
    <s v="plays"/>
    <n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x v="3694"/>
    <x v="2"/>
    <b v="0"/>
    <n v="1"/>
    <b v="0"/>
    <s v="theater/plays"/>
    <x v="6"/>
    <s v="plays"/>
    <n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x v="3695"/>
    <x v="3"/>
    <b v="0"/>
    <n v="1"/>
    <b v="0"/>
    <s v="theater/plays"/>
    <x v="6"/>
    <s v="plays"/>
    <n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x v="3696"/>
    <x v="5"/>
    <b v="0"/>
    <n v="1"/>
    <b v="0"/>
    <s v="theater/plays"/>
    <x v="6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x v="3697"/>
    <x v="3"/>
    <b v="0"/>
    <n v="1"/>
    <b v="0"/>
    <s v="theater/plays"/>
    <x v="6"/>
    <s v="plays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x v="3698"/>
    <x v="3"/>
    <b v="0"/>
    <n v="1"/>
    <b v="0"/>
    <s v="theater/plays"/>
    <x v="6"/>
    <s v="plays"/>
    <n v="0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x v="3699"/>
    <x v="2"/>
    <b v="0"/>
    <n v="1"/>
    <b v="0"/>
    <s v="theater/plays"/>
    <x v="6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x v="3700"/>
    <x v="5"/>
    <b v="0"/>
    <n v="1"/>
    <b v="0"/>
    <s v="theater/plays"/>
    <x v="6"/>
    <s v="plays"/>
    <n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x v="3701"/>
    <x v="2"/>
    <b v="0"/>
    <n v="1"/>
    <b v="0"/>
    <s v="theater/plays"/>
    <x v="6"/>
    <s v="plays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x v="3702"/>
    <x v="2"/>
    <b v="0"/>
    <n v="1"/>
    <b v="0"/>
    <s v="theater/plays"/>
    <x v="6"/>
    <s v="plays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x v="3703"/>
    <x v="3"/>
    <b v="0"/>
    <n v="1"/>
    <b v="0"/>
    <s v="theater/plays"/>
    <x v="6"/>
    <s v="plays"/>
    <n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x v="3704"/>
    <x v="3"/>
    <b v="0"/>
    <n v="0"/>
    <b v="0"/>
    <s v="film &amp; video/science fiction"/>
    <x v="5"/>
    <s v="science fiction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x v="3705"/>
    <x v="5"/>
    <b v="0"/>
    <n v="0"/>
    <b v="0"/>
    <s v="film &amp; video/science fiction"/>
    <x v="5"/>
    <s v="science fiction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x v="3706"/>
    <x v="2"/>
    <b v="0"/>
    <n v="0"/>
    <b v="0"/>
    <s v="film &amp; video/science fiction"/>
    <x v="5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x v="3707"/>
    <x v="2"/>
    <b v="0"/>
    <n v="0"/>
    <b v="0"/>
    <s v="film &amp; video/science fiction"/>
    <x v="5"/>
    <s v="science fiction"/>
    <n v="0"/>
  </r>
  <r>
    <n v="131"/>
    <s v="I (Canceled)"/>
    <s v="I"/>
    <n v="1200"/>
    <n v="0"/>
    <x v="1"/>
    <s v="US"/>
    <s v="USD"/>
    <n v="1467763200"/>
    <n v="1466453161"/>
    <d v="2016-07-06T00:00:00"/>
    <x v="3708"/>
    <x v="3"/>
    <b v="0"/>
    <n v="0"/>
    <b v="0"/>
    <s v="film &amp; video/science fiction"/>
    <x v="5"/>
    <s v="science fiction"/>
    <n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x v="3709"/>
    <x v="3"/>
    <b v="0"/>
    <n v="0"/>
    <b v="0"/>
    <s v="film &amp; video/science fiction"/>
    <x v="5"/>
    <s v="science fiction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x v="3710"/>
    <x v="5"/>
    <b v="0"/>
    <n v="0"/>
    <b v="0"/>
    <s v="film &amp; video/science fiction"/>
    <x v="5"/>
    <s v="science fiction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x v="3711"/>
    <x v="5"/>
    <b v="0"/>
    <n v="0"/>
    <b v="0"/>
    <s v="film &amp; video/science fiction"/>
    <x v="5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x v="3712"/>
    <x v="5"/>
    <b v="0"/>
    <n v="0"/>
    <b v="0"/>
    <s v="film &amp; video/science fiction"/>
    <x v="5"/>
    <s v="science fiction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x v="3713"/>
    <x v="5"/>
    <b v="0"/>
    <n v="0"/>
    <b v="0"/>
    <s v="film &amp; video/science fiction"/>
    <x v="5"/>
    <s v="science fiction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x v="3714"/>
    <x v="3"/>
    <b v="0"/>
    <n v="0"/>
    <b v="0"/>
    <s v="film &amp; video/science fiction"/>
    <x v="5"/>
    <s v="science fiction"/>
    <n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x v="3715"/>
    <x v="5"/>
    <b v="0"/>
    <n v="0"/>
    <b v="0"/>
    <s v="film &amp; video/science fiction"/>
    <x v="5"/>
    <s v="science fiction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x v="3716"/>
    <x v="2"/>
    <b v="0"/>
    <n v="0"/>
    <b v="0"/>
    <s v="film &amp; video/science fiction"/>
    <x v="5"/>
    <s v="science fiction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x v="3717"/>
    <x v="5"/>
    <b v="0"/>
    <n v="0"/>
    <b v="0"/>
    <s v="film &amp; video/drama"/>
    <x v="5"/>
    <s v="drama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10-01T00:00:00"/>
    <x v="3718"/>
    <x v="5"/>
    <b v="0"/>
    <n v="0"/>
    <b v="0"/>
    <s v="film &amp; video/drama"/>
    <x v="5"/>
    <s v="drama"/>
    <n v="0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x v="3719"/>
    <x v="3"/>
    <b v="0"/>
    <n v="0"/>
    <b v="0"/>
    <s v="film &amp; video/drama"/>
    <x v="5"/>
    <s v="drama"/>
    <n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x v="3720"/>
    <x v="5"/>
    <b v="0"/>
    <n v="0"/>
    <b v="0"/>
    <s v="film &amp; video/drama"/>
    <x v="5"/>
    <s v="drama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x v="3721"/>
    <x v="5"/>
    <b v="0"/>
    <n v="0"/>
    <b v="0"/>
    <s v="film &amp; video/drama"/>
    <x v="5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x v="3722"/>
    <x v="5"/>
    <b v="0"/>
    <n v="0"/>
    <b v="0"/>
    <s v="film &amp; video/drama"/>
    <x v="5"/>
    <s v="drama"/>
    <n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x v="3723"/>
    <x v="5"/>
    <b v="0"/>
    <n v="0"/>
    <b v="0"/>
    <s v="film &amp; video/drama"/>
    <x v="5"/>
    <s v="drama"/>
    <n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x v="3724"/>
    <x v="5"/>
    <b v="0"/>
    <n v="0"/>
    <b v="0"/>
    <s v="film &amp; video/drama"/>
    <x v="5"/>
    <s v="drama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x v="3725"/>
    <x v="1"/>
    <b v="0"/>
    <n v="0"/>
    <b v="0"/>
    <s v="film &amp; video/drama"/>
    <x v="5"/>
    <s v="drama"/>
    <n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x v="3726"/>
    <x v="1"/>
    <b v="0"/>
    <n v="0"/>
    <b v="0"/>
    <s v="film &amp; video/drama"/>
    <x v="5"/>
    <s v="drama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x v="3727"/>
    <x v="2"/>
    <b v="0"/>
    <n v="0"/>
    <b v="0"/>
    <s v="film &amp; video/drama"/>
    <x v="5"/>
    <s v="drama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x v="3728"/>
    <x v="2"/>
    <b v="0"/>
    <n v="0"/>
    <b v="0"/>
    <s v="film &amp; video/drama"/>
    <x v="5"/>
    <s v="drama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x v="3729"/>
    <x v="5"/>
    <b v="0"/>
    <n v="0"/>
    <b v="0"/>
    <s v="film &amp; video/drama"/>
    <x v="5"/>
    <s v="drama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x v="3730"/>
    <x v="3"/>
    <b v="0"/>
    <n v="0"/>
    <b v="0"/>
    <s v="film &amp; video/drama"/>
    <x v="5"/>
    <s v="drama"/>
    <n v="0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x v="3731"/>
    <x v="5"/>
    <b v="0"/>
    <n v="0"/>
    <b v="0"/>
    <s v="film &amp; video/drama"/>
    <x v="5"/>
    <s v="drama"/>
    <n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x v="3732"/>
    <x v="3"/>
    <b v="0"/>
    <n v="0"/>
    <b v="0"/>
    <s v="film &amp; video/drama"/>
    <x v="5"/>
    <s v="drama"/>
    <n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x v="3733"/>
    <x v="2"/>
    <b v="0"/>
    <n v="0"/>
    <b v="0"/>
    <s v="film &amp; video/drama"/>
    <x v="5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x v="3734"/>
    <x v="5"/>
    <b v="0"/>
    <n v="0"/>
    <b v="0"/>
    <s v="film &amp; video/drama"/>
    <x v="5"/>
    <s v="drama"/>
    <n v="0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x v="3735"/>
    <x v="5"/>
    <b v="0"/>
    <n v="0"/>
    <b v="0"/>
    <s v="film &amp; video/drama"/>
    <x v="5"/>
    <s v="drama"/>
    <n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x v="3736"/>
    <x v="3"/>
    <b v="0"/>
    <n v="0"/>
    <b v="0"/>
    <s v="film &amp; video/drama"/>
    <x v="5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x v="3737"/>
    <x v="5"/>
    <b v="0"/>
    <n v="0"/>
    <b v="0"/>
    <s v="film &amp; video/drama"/>
    <x v="5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x v="3738"/>
    <x v="3"/>
    <b v="0"/>
    <n v="0"/>
    <b v="0"/>
    <s v="film &amp; video/drama"/>
    <x v="5"/>
    <s v="drama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x v="3739"/>
    <x v="5"/>
    <b v="0"/>
    <n v="0"/>
    <b v="0"/>
    <s v="film &amp; video/drama"/>
    <x v="5"/>
    <s v="drama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x v="3740"/>
    <x v="5"/>
    <b v="0"/>
    <n v="0"/>
    <b v="0"/>
    <s v="film &amp; video/drama"/>
    <x v="5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x v="3741"/>
    <x v="3"/>
    <b v="0"/>
    <n v="0"/>
    <b v="0"/>
    <s v="film &amp; video/drama"/>
    <x v="5"/>
    <s v="drama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x v="3742"/>
    <x v="3"/>
    <b v="0"/>
    <n v="0"/>
    <b v="0"/>
    <s v="film &amp; video/drama"/>
    <x v="5"/>
    <s v="drama"/>
    <n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x v="3743"/>
    <x v="3"/>
    <b v="0"/>
    <n v="0"/>
    <b v="0"/>
    <s v="film &amp; video/drama"/>
    <x v="5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x v="3744"/>
    <x v="5"/>
    <b v="0"/>
    <n v="0"/>
    <b v="0"/>
    <s v="film &amp; video/drama"/>
    <x v="5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x v="3745"/>
    <x v="3"/>
    <b v="0"/>
    <n v="0"/>
    <b v="0"/>
    <s v="film &amp; video/drama"/>
    <x v="5"/>
    <s v="drama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x v="3746"/>
    <x v="3"/>
    <b v="0"/>
    <n v="0"/>
    <b v="0"/>
    <s v="film &amp; video/drama"/>
    <x v="5"/>
    <s v="drama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x v="3747"/>
    <x v="5"/>
    <b v="0"/>
    <n v="0"/>
    <b v="0"/>
    <s v="film &amp; video/animation"/>
    <x v="5"/>
    <s v="animation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x v="3748"/>
    <x v="8"/>
    <b v="0"/>
    <n v="0"/>
    <b v="0"/>
    <s v="film &amp; video/animation"/>
    <x v="5"/>
    <s v="animation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5:07:02"/>
    <x v="3749"/>
    <x v="5"/>
    <b v="0"/>
    <n v="0"/>
    <b v="0"/>
    <s v="film &amp; video/animation"/>
    <x v="5"/>
    <s v="animation"/>
    <n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x v="3750"/>
    <x v="0"/>
    <b v="0"/>
    <n v="0"/>
    <b v="0"/>
    <s v="film &amp; video/animation"/>
    <x v="5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x v="3751"/>
    <x v="3"/>
    <b v="0"/>
    <n v="0"/>
    <b v="0"/>
    <s v="film &amp; video/animation"/>
    <x v="5"/>
    <s v="animation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x v="3752"/>
    <x v="2"/>
    <b v="0"/>
    <n v="0"/>
    <b v="0"/>
    <s v="film &amp; video/animation"/>
    <x v="5"/>
    <s v="animation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x v="3753"/>
    <x v="0"/>
    <b v="0"/>
    <n v="0"/>
    <b v="0"/>
    <s v="film &amp; video/animation"/>
    <x v="5"/>
    <s v="animation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x v="3754"/>
    <x v="2"/>
    <b v="0"/>
    <n v="0"/>
    <b v="0"/>
    <s v="film &amp; video/animation"/>
    <x v="5"/>
    <s v="animation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x v="3755"/>
    <x v="2"/>
    <b v="0"/>
    <n v="0"/>
    <b v="0"/>
    <s v="film &amp; video/animation"/>
    <x v="5"/>
    <s v="animation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x v="3756"/>
    <x v="0"/>
    <b v="0"/>
    <n v="0"/>
    <b v="0"/>
    <s v="film &amp; video/animation"/>
    <x v="5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x v="3757"/>
    <x v="6"/>
    <b v="0"/>
    <n v="0"/>
    <b v="0"/>
    <s v="film &amp; video/animation"/>
    <x v="5"/>
    <s v="animation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x v="3758"/>
    <x v="4"/>
    <b v="0"/>
    <n v="0"/>
    <b v="0"/>
    <s v="film &amp; video/animation"/>
    <x v="5"/>
    <s v="animation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x v="3759"/>
    <x v="2"/>
    <b v="0"/>
    <n v="0"/>
    <b v="0"/>
    <s v="film &amp; video/animation"/>
    <x v="5"/>
    <s v="animation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x v="3760"/>
    <x v="5"/>
    <b v="0"/>
    <n v="0"/>
    <b v="0"/>
    <s v="film &amp; video/animation"/>
    <x v="5"/>
    <s v="animation"/>
    <n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x v="3761"/>
    <x v="4"/>
    <b v="0"/>
    <n v="0"/>
    <b v="0"/>
    <s v="film &amp; video/animation"/>
    <x v="5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x v="3762"/>
    <x v="5"/>
    <b v="0"/>
    <n v="0"/>
    <b v="0"/>
    <s v="film &amp; video/animation"/>
    <x v="5"/>
    <s v="animation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x v="3763"/>
    <x v="3"/>
    <b v="0"/>
    <n v="0"/>
    <b v="0"/>
    <s v="film &amp; video/animation"/>
    <x v="5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x v="3764"/>
    <x v="1"/>
    <b v="0"/>
    <n v="0"/>
    <b v="0"/>
    <s v="film &amp; video/animation"/>
    <x v="5"/>
    <s v="animation"/>
    <n v="0"/>
  </r>
  <r>
    <n v="490"/>
    <s v="PROJECT IS CANCELLED"/>
    <s v="Cancelled"/>
    <n v="1000"/>
    <n v="0"/>
    <x v="2"/>
    <s v="US"/>
    <s v="USD"/>
    <n v="1345677285"/>
    <n v="1343085285"/>
    <d v="2012-08-22T23:14:45"/>
    <x v="3765"/>
    <x v="4"/>
    <b v="0"/>
    <n v="0"/>
    <b v="0"/>
    <s v="film &amp; video/animation"/>
    <x v="5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x v="3766"/>
    <x v="3"/>
    <b v="0"/>
    <n v="0"/>
    <b v="0"/>
    <s v="film &amp; video/animation"/>
    <x v="5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x v="3767"/>
    <x v="3"/>
    <b v="0"/>
    <n v="0"/>
    <b v="0"/>
    <s v="film &amp; video/animation"/>
    <x v="5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x v="3768"/>
    <x v="5"/>
    <b v="0"/>
    <n v="0"/>
    <b v="0"/>
    <s v="film &amp; video/animation"/>
    <x v="5"/>
    <s v="animation"/>
    <n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x v="3769"/>
    <x v="5"/>
    <b v="0"/>
    <n v="0"/>
    <b v="0"/>
    <s v="film &amp; video/animation"/>
    <x v="5"/>
    <s v="animation"/>
    <n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x v="3770"/>
    <x v="6"/>
    <b v="0"/>
    <n v="0"/>
    <b v="0"/>
    <s v="film &amp; video/animation"/>
    <x v="5"/>
    <s v="animation"/>
    <n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x v="3771"/>
    <x v="3"/>
    <b v="0"/>
    <n v="0"/>
    <b v="0"/>
    <s v="film &amp; video/animation"/>
    <x v="5"/>
    <s v="animation"/>
    <n v="0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x v="3772"/>
    <x v="5"/>
    <b v="0"/>
    <n v="0"/>
    <b v="0"/>
    <s v="film &amp; video/animation"/>
    <x v="5"/>
    <s v="animation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x v="3773"/>
    <x v="5"/>
    <b v="0"/>
    <n v="0"/>
    <b v="0"/>
    <s v="film &amp; video/animation"/>
    <x v="5"/>
    <s v="animation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x v="3774"/>
    <x v="3"/>
    <b v="0"/>
    <n v="0"/>
    <b v="0"/>
    <s v="technology/web"/>
    <x v="0"/>
    <s v="web"/>
    <n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x v="3775"/>
    <x v="3"/>
    <b v="0"/>
    <n v="0"/>
    <b v="0"/>
    <s v="technology/web"/>
    <x v="0"/>
    <s v="web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x v="3776"/>
    <x v="3"/>
    <b v="0"/>
    <n v="0"/>
    <b v="0"/>
    <s v="technology/web"/>
    <x v="0"/>
    <s v="web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x v="3777"/>
    <x v="5"/>
    <b v="0"/>
    <n v="0"/>
    <b v="0"/>
    <s v="technology/web"/>
    <x v="0"/>
    <s v="web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x v="3778"/>
    <x v="3"/>
    <b v="0"/>
    <n v="0"/>
    <b v="0"/>
    <s v="technology/web"/>
    <x v="0"/>
    <s v="web"/>
    <n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x v="3779"/>
    <x v="5"/>
    <b v="0"/>
    <n v="0"/>
    <b v="0"/>
    <s v="technology/web"/>
    <x v="0"/>
    <s v="web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x v="3780"/>
    <x v="5"/>
    <b v="0"/>
    <n v="0"/>
    <b v="0"/>
    <s v="technology/web"/>
    <x v="0"/>
    <s v="web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x v="3781"/>
    <x v="5"/>
    <b v="0"/>
    <n v="0"/>
    <b v="0"/>
    <s v="technology/web"/>
    <x v="0"/>
    <s v="web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x v="3782"/>
    <x v="5"/>
    <b v="0"/>
    <n v="0"/>
    <b v="0"/>
    <s v="technology/web"/>
    <x v="0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x v="3783"/>
    <x v="5"/>
    <b v="0"/>
    <n v="0"/>
    <b v="0"/>
    <s v="technology/web"/>
    <x v="0"/>
    <s v="web"/>
    <n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2-01T00:00:00"/>
    <x v="3784"/>
    <x v="5"/>
    <b v="0"/>
    <n v="0"/>
    <b v="0"/>
    <s v="technology/web"/>
    <x v="0"/>
    <s v="web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x v="3785"/>
    <x v="5"/>
    <b v="0"/>
    <n v="0"/>
    <b v="0"/>
    <s v="technology/web"/>
    <x v="0"/>
    <s v="web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x v="3786"/>
    <x v="2"/>
    <b v="0"/>
    <n v="0"/>
    <b v="0"/>
    <s v="technology/web"/>
    <x v="0"/>
    <s v="web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x v="3787"/>
    <x v="5"/>
    <b v="0"/>
    <n v="0"/>
    <b v="0"/>
    <s v="technology/web"/>
    <x v="0"/>
    <s v="web"/>
    <n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x v="3788"/>
    <x v="5"/>
    <b v="0"/>
    <n v="0"/>
    <b v="0"/>
    <s v="technology/web"/>
    <x v="0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x v="3789"/>
    <x v="3"/>
    <b v="0"/>
    <n v="0"/>
    <b v="0"/>
    <s v="technology/web"/>
    <x v="0"/>
    <s v="web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x v="3790"/>
    <x v="3"/>
    <b v="0"/>
    <n v="0"/>
    <b v="0"/>
    <s v="technology/web"/>
    <x v="0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x v="3791"/>
    <x v="3"/>
    <b v="0"/>
    <n v="0"/>
    <b v="0"/>
    <s v="technology/web"/>
    <x v="0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x v="3792"/>
    <x v="5"/>
    <b v="0"/>
    <n v="0"/>
    <b v="0"/>
    <s v="technology/web"/>
    <x v="0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x v="3793"/>
    <x v="1"/>
    <b v="0"/>
    <n v="0"/>
    <b v="0"/>
    <s v="technology/web"/>
    <x v="0"/>
    <s v="web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x v="3794"/>
    <x v="5"/>
    <b v="0"/>
    <n v="0"/>
    <b v="0"/>
    <s v="technology/web"/>
    <x v="0"/>
    <s v="web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x v="3795"/>
    <x v="5"/>
    <b v="0"/>
    <n v="0"/>
    <b v="0"/>
    <s v="technology/web"/>
    <x v="0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x v="3796"/>
    <x v="5"/>
    <b v="0"/>
    <n v="0"/>
    <b v="0"/>
    <s v="technology/web"/>
    <x v="0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x v="3797"/>
    <x v="1"/>
    <b v="0"/>
    <n v="0"/>
    <b v="0"/>
    <s v="technology/web"/>
    <x v="0"/>
    <s v="web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x v="3798"/>
    <x v="2"/>
    <b v="0"/>
    <n v="0"/>
    <b v="0"/>
    <s v="technology/web"/>
    <x v="0"/>
    <s v="web"/>
    <n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x v="3799"/>
    <x v="5"/>
    <b v="0"/>
    <n v="0"/>
    <b v="0"/>
    <s v="technology/web"/>
    <x v="0"/>
    <s v="web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x v="3800"/>
    <x v="1"/>
    <b v="0"/>
    <n v="0"/>
    <b v="0"/>
    <s v="technology/web"/>
    <x v="0"/>
    <s v="web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6:09:30"/>
    <x v="3801"/>
    <x v="5"/>
    <b v="0"/>
    <n v="0"/>
    <b v="0"/>
    <s v="technology/wearables"/>
    <x v="0"/>
    <s v="wearables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x v="3802"/>
    <x v="3"/>
    <b v="0"/>
    <n v="0"/>
    <b v="0"/>
    <s v="technology/wearables"/>
    <x v="0"/>
    <s v="wearables"/>
    <n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x v="3803"/>
    <x v="2"/>
    <b v="0"/>
    <n v="0"/>
    <b v="0"/>
    <s v="technology/wearables"/>
    <x v="0"/>
    <s v="wearables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x v="3804"/>
    <x v="3"/>
    <b v="0"/>
    <n v="0"/>
    <b v="0"/>
    <s v="publishing/fiction"/>
    <x v="1"/>
    <s v="fiction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x v="3805"/>
    <x v="3"/>
    <b v="0"/>
    <n v="0"/>
    <b v="0"/>
    <s v="publishing/fiction"/>
    <x v="1"/>
    <s v="fiction"/>
    <n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x v="3806"/>
    <x v="5"/>
    <b v="0"/>
    <n v="0"/>
    <b v="0"/>
    <s v="publishing/fiction"/>
    <x v="1"/>
    <s v="fiction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x v="3807"/>
    <x v="5"/>
    <b v="0"/>
    <n v="0"/>
    <b v="0"/>
    <s v="publishing/fiction"/>
    <x v="1"/>
    <s v="fiction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x v="3808"/>
    <x v="0"/>
    <b v="0"/>
    <n v="0"/>
    <b v="0"/>
    <s v="publishing/fiction"/>
    <x v="1"/>
    <s v="fiction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x v="3809"/>
    <x v="0"/>
    <b v="0"/>
    <n v="0"/>
    <b v="0"/>
    <s v="publishing/fiction"/>
    <x v="1"/>
    <s v="fiction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x v="3810"/>
    <x v="5"/>
    <b v="0"/>
    <n v="0"/>
    <b v="0"/>
    <s v="music/jazz"/>
    <x v="7"/>
    <s v="jazz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x v="3811"/>
    <x v="4"/>
    <b v="0"/>
    <n v="0"/>
    <b v="0"/>
    <s v="music/indie rock"/>
    <x v="7"/>
    <s v="indie rock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x v="3812"/>
    <x v="4"/>
    <b v="0"/>
    <n v="0"/>
    <b v="0"/>
    <s v="music/indie rock"/>
    <x v="7"/>
    <s v="indie rock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x v="3813"/>
    <x v="7"/>
    <b v="0"/>
    <n v="0"/>
    <b v="0"/>
    <s v="music/jazz"/>
    <x v="7"/>
    <s v="jazz"/>
    <n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x v="3814"/>
    <x v="2"/>
    <b v="0"/>
    <n v="0"/>
    <b v="0"/>
    <s v="music/jazz"/>
    <x v="7"/>
    <s v="jazz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x v="3815"/>
    <x v="6"/>
    <b v="0"/>
    <n v="0"/>
    <b v="0"/>
    <s v="music/jazz"/>
    <x v="7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x v="3816"/>
    <x v="7"/>
    <b v="0"/>
    <n v="0"/>
    <b v="0"/>
    <s v="music/jazz"/>
    <x v="7"/>
    <s v="jazz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x v="3817"/>
    <x v="2"/>
    <b v="0"/>
    <n v="0"/>
    <b v="0"/>
    <s v="music/jazz"/>
    <x v="7"/>
    <s v="jazz"/>
    <n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x v="3818"/>
    <x v="4"/>
    <b v="0"/>
    <n v="0"/>
    <b v="0"/>
    <s v="music/jazz"/>
    <x v="7"/>
    <s v="jazz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x v="3819"/>
    <x v="7"/>
    <b v="0"/>
    <n v="0"/>
    <b v="0"/>
    <s v="music/jazz"/>
    <x v="7"/>
    <s v="jazz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x v="3820"/>
    <x v="0"/>
    <b v="0"/>
    <n v="0"/>
    <b v="0"/>
    <s v="music/jazz"/>
    <x v="7"/>
    <s v="jazz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x v="3821"/>
    <x v="7"/>
    <b v="0"/>
    <n v="0"/>
    <b v="0"/>
    <s v="music/jazz"/>
    <x v="7"/>
    <s v="jazz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x v="3822"/>
    <x v="4"/>
    <b v="0"/>
    <n v="0"/>
    <b v="0"/>
    <s v="music/jazz"/>
    <x v="7"/>
    <s v="jazz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x v="3823"/>
    <x v="4"/>
    <b v="0"/>
    <n v="0"/>
    <b v="0"/>
    <s v="music/jazz"/>
    <x v="7"/>
    <s v="jazz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x v="3824"/>
    <x v="4"/>
    <b v="0"/>
    <n v="0"/>
    <b v="0"/>
    <s v="music/jazz"/>
    <x v="7"/>
    <s v="jazz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x v="3825"/>
    <x v="3"/>
    <b v="0"/>
    <n v="0"/>
    <b v="0"/>
    <s v="technology/wearables"/>
    <x v="0"/>
    <s v="wearables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8:33:45"/>
    <x v="3826"/>
    <x v="3"/>
    <b v="0"/>
    <n v="0"/>
    <b v="0"/>
    <s v="technology/wearables"/>
    <x v="0"/>
    <s v="wearables"/>
    <n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x v="3827"/>
    <x v="2"/>
    <b v="0"/>
    <n v="0"/>
    <b v="0"/>
    <s v="journalism/audio"/>
    <x v="8"/>
    <s v="audio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x v="3828"/>
    <x v="5"/>
    <b v="0"/>
    <n v="0"/>
    <b v="0"/>
    <s v="journalism/audio"/>
    <x v="8"/>
    <s v="audio"/>
    <n v="0"/>
  </r>
  <r>
    <n v="1049"/>
    <s v="J1 (Canceled)"/>
    <s v="------"/>
    <n v="12000"/>
    <n v="0"/>
    <x v="1"/>
    <s v="US"/>
    <s v="USD"/>
    <n v="1455272445"/>
    <n v="1452680445"/>
    <d v="2016-02-12T10:20:45"/>
    <x v="3829"/>
    <x v="3"/>
    <b v="0"/>
    <n v="0"/>
    <b v="0"/>
    <s v="journalism/audio"/>
    <x v="8"/>
    <s v="audio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x v="3830"/>
    <x v="5"/>
    <b v="0"/>
    <n v="0"/>
    <b v="0"/>
    <s v="journalism/audio"/>
    <x v="8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x v="3831"/>
    <x v="2"/>
    <b v="0"/>
    <n v="0"/>
    <b v="0"/>
    <s v="journalism/audio"/>
    <x v="8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x v="3832"/>
    <x v="3"/>
    <b v="0"/>
    <n v="0"/>
    <b v="0"/>
    <s v="journalism/audio"/>
    <x v="8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x v="3833"/>
    <x v="2"/>
    <b v="0"/>
    <n v="0"/>
    <b v="0"/>
    <s v="journalism/audio"/>
    <x v="8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x v="3834"/>
    <x v="3"/>
    <b v="0"/>
    <n v="0"/>
    <b v="0"/>
    <s v="journalism/audio"/>
    <x v="8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x v="3835"/>
    <x v="5"/>
    <b v="0"/>
    <n v="0"/>
    <b v="0"/>
    <s v="journalism/audio"/>
    <x v="8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x v="3836"/>
    <x v="3"/>
    <b v="0"/>
    <n v="0"/>
    <b v="0"/>
    <s v="journalism/audio"/>
    <x v="8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x v="3837"/>
    <x v="5"/>
    <b v="0"/>
    <n v="0"/>
    <b v="0"/>
    <s v="journalism/audio"/>
    <x v="8"/>
    <s v="audio"/>
    <n v="0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x v="3838"/>
    <x v="5"/>
    <b v="0"/>
    <n v="0"/>
    <b v="0"/>
    <s v="journalism/audio"/>
    <x v="8"/>
    <s v="audio"/>
    <n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x v="3839"/>
    <x v="3"/>
    <b v="0"/>
    <n v="0"/>
    <b v="0"/>
    <s v="journalism/audio"/>
    <x v="8"/>
    <s v="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x v="3840"/>
    <x v="3"/>
    <b v="0"/>
    <n v="0"/>
    <b v="0"/>
    <s v="journalism/audio"/>
    <x v="8"/>
    <s v="audio"/>
    <n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x v="3841"/>
    <x v="5"/>
    <b v="0"/>
    <n v="0"/>
    <b v="0"/>
    <s v="games/video games"/>
    <x v="3"/>
    <s v="video games"/>
    <n v="0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x v="3842"/>
    <x v="2"/>
    <b v="0"/>
    <n v="0"/>
    <b v="0"/>
    <s v="games/video games"/>
    <x v="3"/>
    <s v="video games"/>
    <n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x v="3843"/>
    <x v="2"/>
    <b v="0"/>
    <n v="0"/>
    <b v="0"/>
    <s v="games/video games"/>
    <x v="3"/>
    <s v="video games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x v="3844"/>
    <x v="2"/>
    <b v="0"/>
    <n v="0"/>
    <b v="0"/>
    <s v="games/video games"/>
    <x v="3"/>
    <s v="video games"/>
    <n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x v="3845"/>
    <x v="6"/>
    <b v="0"/>
    <n v="0"/>
    <b v="0"/>
    <s v="games/video games"/>
    <x v="3"/>
    <s v="video games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x v="3846"/>
    <x v="0"/>
    <b v="0"/>
    <n v="0"/>
    <b v="0"/>
    <s v="games/video games"/>
    <x v="3"/>
    <s v="video games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x v="3847"/>
    <x v="5"/>
    <b v="0"/>
    <n v="0"/>
    <b v="0"/>
    <s v="games/mobile games"/>
    <x v="3"/>
    <s v="mobile games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x v="3848"/>
    <x v="5"/>
    <b v="0"/>
    <n v="0"/>
    <b v="0"/>
    <s v="games/mobile games"/>
    <x v="3"/>
    <s v="mobile games"/>
    <n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x v="3849"/>
    <x v="5"/>
    <b v="0"/>
    <n v="0"/>
    <b v="0"/>
    <s v="games/mobile games"/>
    <x v="3"/>
    <s v="mobile games"/>
    <n v="0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x v="3850"/>
    <x v="5"/>
    <b v="0"/>
    <n v="0"/>
    <b v="0"/>
    <s v="games/mobile games"/>
    <x v="3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7T00:08:47"/>
    <x v="3851"/>
    <x v="5"/>
    <b v="0"/>
    <n v="0"/>
    <b v="0"/>
    <s v="games/mobile games"/>
    <x v="3"/>
    <s v="mobile games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x v="3852"/>
    <x v="5"/>
    <b v="0"/>
    <n v="0"/>
    <b v="0"/>
    <s v="food/food trucks"/>
    <x v="4"/>
    <s v="food trucks"/>
    <n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x v="3853"/>
    <x v="2"/>
    <b v="0"/>
    <n v="0"/>
    <b v="0"/>
    <s v="food/food trucks"/>
    <x v="4"/>
    <s v="food trucks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x v="3854"/>
    <x v="5"/>
    <b v="0"/>
    <n v="0"/>
    <b v="0"/>
    <s v="food/food trucks"/>
    <x v="4"/>
    <s v="food trucks"/>
    <n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x v="3855"/>
    <x v="5"/>
    <b v="0"/>
    <n v="0"/>
    <b v="0"/>
    <s v="food/food trucks"/>
    <x v="4"/>
    <s v="food trucks"/>
    <n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x v="3856"/>
    <x v="5"/>
    <b v="0"/>
    <n v="0"/>
    <b v="0"/>
    <s v="food/food trucks"/>
    <x v="4"/>
    <s v="food trucks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x v="3857"/>
    <x v="5"/>
    <b v="0"/>
    <n v="0"/>
    <b v="0"/>
    <s v="food/food trucks"/>
    <x v="4"/>
    <s v="food trucks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x v="3858"/>
    <x v="2"/>
    <b v="0"/>
    <n v="0"/>
    <b v="0"/>
    <s v="food/food trucks"/>
    <x v="4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7:23:02"/>
    <x v="3859"/>
    <x v="3"/>
    <b v="0"/>
    <n v="0"/>
    <b v="0"/>
    <s v="food/food trucks"/>
    <x v="4"/>
    <s v="food trucks"/>
    <n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x v="3860"/>
    <x v="2"/>
    <b v="0"/>
    <n v="0"/>
    <b v="0"/>
    <s v="food/food trucks"/>
    <x v="4"/>
    <s v="food trucks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x v="3861"/>
    <x v="2"/>
    <b v="0"/>
    <n v="0"/>
    <b v="0"/>
    <s v="food/food trucks"/>
    <x v="4"/>
    <s v="food trucks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x v="3862"/>
    <x v="2"/>
    <b v="0"/>
    <n v="0"/>
    <b v="0"/>
    <s v="music/world music"/>
    <x v="7"/>
    <s v="world music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x v="3863"/>
    <x v="6"/>
    <b v="0"/>
    <n v="0"/>
    <b v="0"/>
    <s v="music/world music"/>
    <x v="7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x v="3864"/>
    <x v="5"/>
    <b v="0"/>
    <n v="0"/>
    <b v="0"/>
    <s v="music/world music"/>
    <x v="7"/>
    <s v="world music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x v="3865"/>
    <x v="5"/>
    <b v="0"/>
    <n v="0"/>
    <b v="0"/>
    <s v="music/world music"/>
    <x v="7"/>
    <s v="world music"/>
    <n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x v="3866"/>
    <x v="4"/>
    <b v="0"/>
    <n v="0"/>
    <b v="0"/>
    <s v="music/world music"/>
    <x v="7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x v="3867"/>
    <x v="4"/>
    <b v="0"/>
    <n v="0"/>
    <b v="0"/>
    <s v="music/world music"/>
    <x v="7"/>
    <s v="world music"/>
    <n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x v="3868"/>
    <x v="4"/>
    <b v="0"/>
    <n v="0"/>
    <b v="0"/>
    <s v="music/world music"/>
    <x v="7"/>
    <s v="world music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x v="3869"/>
    <x v="1"/>
    <b v="0"/>
    <n v="0"/>
    <b v="0"/>
    <s v="technology/wearables"/>
    <x v="0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x v="3870"/>
    <x v="2"/>
    <b v="0"/>
    <n v="0"/>
    <b v="0"/>
    <s v="technology/wearables"/>
    <x v="0"/>
    <s v="wearables"/>
    <n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x v="3871"/>
    <x v="2"/>
    <b v="0"/>
    <n v="0"/>
    <b v="0"/>
    <s v="technology/wearables"/>
    <x v="0"/>
    <s v="wearables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x v="3872"/>
    <x v="5"/>
    <b v="0"/>
    <n v="0"/>
    <b v="0"/>
    <s v="publishing/translations"/>
    <x v="1"/>
    <s v="translations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x v="3873"/>
    <x v="5"/>
    <b v="0"/>
    <n v="0"/>
    <b v="0"/>
    <s v="publishing/translations"/>
    <x v="1"/>
    <s v="translations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x v="3874"/>
    <x v="5"/>
    <b v="0"/>
    <n v="0"/>
    <b v="0"/>
    <s v="publishing/translations"/>
    <x v="1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x v="3875"/>
    <x v="5"/>
    <b v="0"/>
    <n v="0"/>
    <b v="0"/>
    <s v="publishing/translations"/>
    <x v="1"/>
    <s v="translations"/>
    <n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x v="3876"/>
    <x v="5"/>
    <b v="0"/>
    <n v="0"/>
    <b v="0"/>
    <s v="publishing/translations"/>
    <x v="1"/>
    <s v="translations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x v="3877"/>
    <x v="5"/>
    <b v="0"/>
    <n v="0"/>
    <b v="0"/>
    <s v="publishing/translations"/>
    <x v="1"/>
    <s v="translations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x v="3878"/>
    <x v="3"/>
    <b v="0"/>
    <n v="0"/>
    <b v="0"/>
    <s v="publishing/translations"/>
    <x v="1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22:13:29"/>
    <x v="3879"/>
    <x v="1"/>
    <b v="0"/>
    <n v="0"/>
    <b v="0"/>
    <s v="publishing/translations"/>
    <x v="1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x v="3880"/>
    <x v="5"/>
    <b v="0"/>
    <n v="0"/>
    <b v="0"/>
    <s v="publishing/translations"/>
    <x v="1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x v="3881"/>
    <x v="5"/>
    <b v="0"/>
    <n v="0"/>
    <b v="0"/>
    <s v="publishing/translations"/>
    <x v="1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x v="3882"/>
    <x v="3"/>
    <b v="0"/>
    <n v="0"/>
    <b v="0"/>
    <s v="publishing/translations"/>
    <x v="1"/>
    <s v="translations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5:25:00"/>
    <x v="3883"/>
    <x v="5"/>
    <b v="0"/>
    <n v="0"/>
    <b v="0"/>
    <s v="publishing/translations"/>
    <x v="1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x v="3884"/>
    <x v="5"/>
    <b v="0"/>
    <n v="0"/>
    <b v="0"/>
    <s v="publishing/translations"/>
    <x v="1"/>
    <s v="translations"/>
    <n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x v="3885"/>
    <x v="2"/>
    <b v="0"/>
    <n v="0"/>
    <b v="0"/>
    <s v="publishing/translations"/>
    <x v="1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x v="3886"/>
    <x v="1"/>
    <b v="0"/>
    <n v="0"/>
    <b v="0"/>
    <s v="publishing/translations"/>
    <x v="1"/>
    <s v="translations"/>
    <n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x v="3887"/>
    <x v="5"/>
    <b v="0"/>
    <n v="0"/>
    <b v="0"/>
    <s v="publishing/translations"/>
    <x v="1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x v="3888"/>
    <x v="2"/>
    <b v="0"/>
    <n v="0"/>
    <b v="0"/>
    <s v="publishing/translations"/>
    <x v="1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x v="3889"/>
    <x v="5"/>
    <b v="0"/>
    <n v="0"/>
    <b v="0"/>
    <s v="publishing/translations"/>
    <x v="1"/>
    <s v="translations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x v="3890"/>
    <x v="2"/>
    <b v="0"/>
    <n v="0"/>
    <b v="0"/>
    <s v="publishing/translations"/>
    <x v="1"/>
    <s v="translations"/>
    <n v="0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x v="3891"/>
    <x v="4"/>
    <b v="0"/>
    <n v="0"/>
    <b v="0"/>
    <s v="publishing/fiction"/>
    <x v="1"/>
    <s v="fiction"/>
    <n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x v="3892"/>
    <x v="3"/>
    <b v="0"/>
    <n v="0"/>
    <b v="0"/>
    <s v="publishing/fiction"/>
    <x v="1"/>
    <s v="fiction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x v="3893"/>
    <x v="4"/>
    <b v="0"/>
    <n v="0"/>
    <b v="0"/>
    <s v="publishing/fiction"/>
    <x v="1"/>
    <s v="fiction"/>
    <n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20:47:55"/>
    <x v="3894"/>
    <x v="0"/>
    <b v="0"/>
    <n v="0"/>
    <b v="0"/>
    <s v="publishing/fiction"/>
    <x v="1"/>
    <s v="fiction"/>
    <n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x v="3895"/>
    <x v="6"/>
    <b v="0"/>
    <n v="0"/>
    <b v="0"/>
    <s v="publishing/fiction"/>
    <x v="1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x v="3896"/>
    <x v="2"/>
    <b v="0"/>
    <n v="0"/>
    <b v="0"/>
    <s v="publishing/fiction"/>
    <x v="1"/>
    <s v="fiction"/>
    <n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x v="3897"/>
    <x v="5"/>
    <b v="0"/>
    <n v="0"/>
    <b v="0"/>
    <s v="photography/nature"/>
    <x v="2"/>
    <s v="nature"/>
    <n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x v="3898"/>
    <x v="1"/>
    <b v="0"/>
    <n v="0"/>
    <b v="0"/>
    <s v="photography/nature"/>
    <x v="2"/>
    <s v="nature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x v="3899"/>
    <x v="5"/>
    <b v="0"/>
    <n v="0"/>
    <b v="0"/>
    <s v="photography/nature"/>
    <x v="2"/>
    <s v="nature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x v="3900"/>
    <x v="5"/>
    <b v="0"/>
    <n v="0"/>
    <b v="0"/>
    <s v="photography/nature"/>
    <x v="2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x v="3901"/>
    <x v="5"/>
    <b v="0"/>
    <n v="0"/>
    <b v="0"/>
    <s v="photography/nature"/>
    <x v="2"/>
    <s v="nature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x v="3902"/>
    <x v="5"/>
    <b v="0"/>
    <n v="0"/>
    <b v="0"/>
    <s v="photography/nature"/>
    <x v="2"/>
    <s v="nature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x v="3903"/>
    <x v="8"/>
    <b v="0"/>
    <n v="0"/>
    <b v="0"/>
    <s v="publishing/art books"/>
    <x v="1"/>
    <s v="art books"/>
    <n v="0"/>
  </r>
  <r>
    <n v="1569"/>
    <s v="to be removed (Canceled)"/>
    <s v="to be removed"/>
    <n v="30000"/>
    <n v="0"/>
    <x v="1"/>
    <s v="US"/>
    <s v="USD"/>
    <n v="1369498714"/>
    <n v="1366906714"/>
    <d v="2013-05-25T16:18:34"/>
    <x v="3904"/>
    <x v="0"/>
    <b v="0"/>
    <n v="0"/>
    <b v="0"/>
    <s v="publishing/art books"/>
    <x v="1"/>
    <s v="art books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x v="3905"/>
    <x v="4"/>
    <b v="0"/>
    <n v="0"/>
    <b v="0"/>
    <s v="publishing/art books"/>
    <x v="1"/>
    <s v="art books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x v="3906"/>
    <x v="2"/>
    <b v="0"/>
    <n v="0"/>
    <b v="0"/>
    <s v="photography/places"/>
    <x v="2"/>
    <s v="places"/>
    <n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x v="3907"/>
    <x v="5"/>
    <b v="0"/>
    <n v="0"/>
    <b v="0"/>
    <s v="photography/places"/>
    <x v="2"/>
    <s v="places"/>
    <n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x v="3908"/>
    <x v="5"/>
    <b v="0"/>
    <n v="0"/>
    <b v="0"/>
    <s v="photography/places"/>
    <x v="2"/>
    <s v="places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x v="3909"/>
    <x v="5"/>
    <b v="0"/>
    <n v="0"/>
    <b v="0"/>
    <s v="photography/places"/>
    <x v="2"/>
    <s v="places"/>
    <n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x v="3910"/>
    <x v="5"/>
    <b v="0"/>
    <n v="0"/>
    <b v="0"/>
    <s v="photography/places"/>
    <x v="2"/>
    <s v="places"/>
    <n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x v="3911"/>
    <x v="3"/>
    <b v="0"/>
    <n v="0"/>
    <b v="0"/>
    <s v="photography/places"/>
    <x v="2"/>
    <s v="places"/>
    <n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x v="3912"/>
    <x v="3"/>
    <b v="0"/>
    <n v="0"/>
    <b v="0"/>
    <s v="photography/places"/>
    <x v="2"/>
    <s v="places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x v="3913"/>
    <x v="1"/>
    <b v="0"/>
    <n v="0"/>
    <b v="0"/>
    <s v="music/faith"/>
    <x v="7"/>
    <s v="faith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x v="3914"/>
    <x v="1"/>
    <b v="0"/>
    <n v="0"/>
    <b v="0"/>
    <s v="music/faith"/>
    <x v="7"/>
    <s v="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6T03:33:00"/>
    <x v="3915"/>
    <x v="1"/>
    <b v="0"/>
    <n v="0"/>
    <b v="0"/>
    <s v="music/faith"/>
    <x v="7"/>
    <s v="faith"/>
    <n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x v="3916"/>
    <x v="5"/>
    <b v="0"/>
    <n v="0"/>
    <b v="0"/>
    <s v="music/faith"/>
    <x v="7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x v="3917"/>
    <x v="5"/>
    <b v="0"/>
    <n v="0"/>
    <b v="0"/>
    <s v="music/faith"/>
    <x v="7"/>
    <s v="faith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x v="3918"/>
    <x v="3"/>
    <b v="0"/>
    <n v="0"/>
    <b v="0"/>
    <s v="music/faith"/>
    <x v="7"/>
    <s v="faith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x v="3919"/>
    <x v="5"/>
    <b v="0"/>
    <n v="0"/>
    <b v="0"/>
    <s v="music/faith"/>
    <x v="7"/>
    <s v="faith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x v="3920"/>
    <x v="5"/>
    <b v="0"/>
    <n v="0"/>
    <b v="0"/>
    <s v="music/faith"/>
    <x v="7"/>
    <s v="faith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x v="3921"/>
    <x v="3"/>
    <b v="0"/>
    <n v="0"/>
    <b v="0"/>
    <s v="music/faith"/>
    <x v="7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x v="3922"/>
    <x v="5"/>
    <b v="0"/>
    <n v="0"/>
    <b v="0"/>
    <s v="music/faith"/>
    <x v="7"/>
    <s v="faith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x v="3923"/>
    <x v="5"/>
    <b v="0"/>
    <n v="0"/>
    <b v="0"/>
    <s v="music/faith"/>
    <x v="7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x v="3924"/>
    <x v="3"/>
    <b v="0"/>
    <n v="0"/>
    <b v="0"/>
    <s v="music/faith"/>
    <x v="7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x v="3925"/>
    <x v="3"/>
    <b v="0"/>
    <n v="0"/>
    <b v="0"/>
    <s v="music/faith"/>
    <x v="7"/>
    <s v="faith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x v="3926"/>
    <x v="5"/>
    <b v="0"/>
    <n v="0"/>
    <b v="0"/>
    <s v="music/faith"/>
    <x v="7"/>
    <s v="faith"/>
    <n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x v="3927"/>
    <x v="2"/>
    <b v="1"/>
    <n v="0"/>
    <b v="0"/>
    <s v="photography/photobooks"/>
    <x v="2"/>
    <s v="photobooks"/>
    <n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x v="3928"/>
    <x v="2"/>
    <b v="0"/>
    <n v="0"/>
    <b v="0"/>
    <s v="photography/photobooks"/>
    <x v="2"/>
    <s v="photobooks"/>
    <n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x v="3929"/>
    <x v="5"/>
    <b v="0"/>
    <n v="0"/>
    <b v="0"/>
    <s v="photography/photobooks"/>
    <x v="2"/>
    <s v="photobooks"/>
    <n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x v="3930"/>
    <x v="5"/>
    <b v="0"/>
    <n v="0"/>
    <b v="0"/>
    <s v="photography/photobooks"/>
    <x v="2"/>
    <s v="photobooks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x v="3931"/>
    <x v="5"/>
    <b v="0"/>
    <n v="0"/>
    <b v="0"/>
    <s v="games/mobile games"/>
    <x v="3"/>
    <s v="mobile games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x v="3932"/>
    <x v="1"/>
    <b v="0"/>
    <n v="0"/>
    <b v="0"/>
    <s v="games/mobile games"/>
    <x v="3"/>
    <s v="mobile games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x v="3933"/>
    <x v="2"/>
    <b v="0"/>
    <n v="0"/>
    <b v="0"/>
    <s v="games/mobile games"/>
    <x v="3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x v="3934"/>
    <x v="5"/>
    <b v="0"/>
    <n v="0"/>
    <b v="0"/>
    <s v="games/mobile games"/>
    <x v="3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x v="3935"/>
    <x v="2"/>
    <b v="0"/>
    <n v="0"/>
    <b v="0"/>
    <s v="games/mobile games"/>
    <x v="3"/>
    <s v="mobile games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x v="3936"/>
    <x v="3"/>
    <b v="0"/>
    <n v="0"/>
    <b v="0"/>
    <s v="photography/people"/>
    <x v="2"/>
    <s v="people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x v="3937"/>
    <x v="5"/>
    <b v="0"/>
    <n v="0"/>
    <b v="0"/>
    <s v="photography/people"/>
    <x v="2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x v="3938"/>
    <x v="3"/>
    <b v="0"/>
    <n v="0"/>
    <b v="0"/>
    <s v="photography/people"/>
    <x v="2"/>
    <s v="people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x v="3939"/>
    <x v="2"/>
    <b v="0"/>
    <n v="0"/>
    <b v="0"/>
    <s v="photography/people"/>
    <x v="2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x v="3940"/>
    <x v="2"/>
    <b v="0"/>
    <n v="0"/>
    <b v="0"/>
    <s v="photography/people"/>
    <x v="2"/>
    <s v="people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x v="3941"/>
    <x v="2"/>
    <b v="0"/>
    <n v="0"/>
    <b v="0"/>
    <s v="games/video games"/>
    <x v="3"/>
    <s v="video games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x v="3942"/>
    <x v="7"/>
    <b v="0"/>
    <n v="0"/>
    <b v="0"/>
    <s v="games/video games"/>
    <x v="3"/>
    <s v="video games"/>
    <n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x v="3943"/>
    <x v="5"/>
    <b v="0"/>
    <n v="0"/>
    <b v="0"/>
    <s v="technology/web"/>
    <x v="0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x v="3944"/>
    <x v="2"/>
    <b v="0"/>
    <n v="0"/>
    <b v="0"/>
    <s v="technology/web"/>
    <x v="0"/>
    <s v="web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x v="3945"/>
    <x v="5"/>
    <b v="0"/>
    <n v="0"/>
    <b v="0"/>
    <s v="technology/web"/>
    <x v="0"/>
    <s v="web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x v="3946"/>
    <x v="5"/>
    <b v="0"/>
    <n v="0"/>
    <b v="0"/>
    <s v="technology/web"/>
    <x v="0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x v="3947"/>
    <x v="1"/>
    <b v="0"/>
    <n v="0"/>
    <b v="0"/>
    <s v="technology/web"/>
    <x v="0"/>
    <s v="web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x v="3948"/>
    <x v="5"/>
    <b v="0"/>
    <n v="0"/>
    <b v="0"/>
    <s v="technology/web"/>
    <x v="0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x v="3949"/>
    <x v="5"/>
    <b v="0"/>
    <n v="0"/>
    <b v="0"/>
    <s v="technology/web"/>
    <x v="0"/>
    <s v="web"/>
    <n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x v="3950"/>
    <x v="5"/>
    <b v="0"/>
    <n v="0"/>
    <b v="0"/>
    <s v="technology/web"/>
    <x v="0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x v="3951"/>
    <x v="5"/>
    <b v="0"/>
    <n v="0"/>
    <b v="0"/>
    <s v="technology/web"/>
    <x v="0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x v="3952"/>
    <x v="5"/>
    <b v="0"/>
    <n v="0"/>
    <b v="0"/>
    <s v="technology/web"/>
    <x v="0"/>
    <s v="web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x v="3953"/>
    <x v="3"/>
    <b v="0"/>
    <n v="0"/>
    <b v="0"/>
    <s v="technology/web"/>
    <x v="0"/>
    <s v="web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x v="3954"/>
    <x v="5"/>
    <b v="0"/>
    <n v="0"/>
    <b v="0"/>
    <s v="technology/web"/>
    <x v="0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x v="3955"/>
    <x v="5"/>
    <b v="0"/>
    <n v="0"/>
    <b v="0"/>
    <s v="technology/web"/>
    <x v="0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x v="3956"/>
    <x v="3"/>
    <b v="0"/>
    <n v="0"/>
    <b v="0"/>
    <s v="technology/web"/>
    <x v="0"/>
    <s v="web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x v="3957"/>
    <x v="3"/>
    <b v="0"/>
    <n v="0"/>
    <b v="0"/>
    <s v="technology/web"/>
    <x v="0"/>
    <s v="web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x v="3958"/>
    <x v="5"/>
    <b v="0"/>
    <n v="0"/>
    <b v="0"/>
    <s v="technology/web"/>
    <x v="0"/>
    <s v="web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x v="3959"/>
    <x v="3"/>
    <b v="0"/>
    <n v="0"/>
    <b v="0"/>
    <s v="technology/web"/>
    <x v="0"/>
    <s v="web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x v="3960"/>
    <x v="3"/>
    <b v="0"/>
    <n v="0"/>
    <b v="0"/>
    <s v="technology/web"/>
    <x v="0"/>
    <s v="web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x v="3961"/>
    <x v="5"/>
    <b v="0"/>
    <n v="0"/>
    <b v="0"/>
    <s v="technology/web"/>
    <x v="0"/>
    <s v="web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x v="3962"/>
    <x v="5"/>
    <b v="0"/>
    <n v="0"/>
    <b v="0"/>
    <s v="technology/web"/>
    <x v="0"/>
    <s v="web"/>
    <n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x v="3963"/>
    <x v="5"/>
    <b v="0"/>
    <n v="0"/>
    <b v="0"/>
    <s v="technology/web"/>
    <x v="0"/>
    <s v="web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x v="3964"/>
    <x v="5"/>
    <b v="0"/>
    <n v="0"/>
    <b v="0"/>
    <s v="technology/web"/>
    <x v="0"/>
    <s v="web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x v="3965"/>
    <x v="5"/>
    <b v="0"/>
    <n v="0"/>
    <b v="0"/>
    <s v="technology/web"/>
    <x v="0"/>
    <s v="web"/>
    <n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x v="3966"/>
    <x v="1"/>
    <b v="0"/>
    <n v="0"/>
    <b v="0"/>
    <s v="technology/web"/>
    <x v="0"/>
    <s v="web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x v="3967"/>
    <x v="5"/>
    <b v="0"/>
    <n v="0"/>
    <b v="0"/>
    <s v="technology/web"/>
    <x v="0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x v="3968"/>
    <x v="5"/>
    <b v="0"/>
    <n v="0"/>
    <b v="0"/>
    <s v="technology/web"/>
    <x v="0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x v="3969"/>
    <x v="2"/>
    <b v="0"/>
    <n v="0"/>
    <b v="0"/>
    <s v="technology/web"/>
    <x v="0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x v="3970"/>
    <x v="3"/>
    <b v="0"/>
    <n v="0"/>
    <b v="0"/>
    <s v="technology/web"/>
    <x v="0"/>
    <s v="web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x v="3971"/>
    <x v="3"/>
    <b v="0"/>
    <n v="0"/>
    <b v="0"/>
    <s v="food/food trucks"/>
    <x v="4"/>
    <s v="food trucks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9:47:55"/>
    <x v="3972"/>
    <x v="5"/>
    <b v="0"/>
    <n v="0"/>
    <b v="0"/>
    <s v="food/food trucks"/>
    <x v="4"/>
    <s v="food truck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x v="3973"/>
    <x v="3"/>
    <b v="0"/>
    <n v="0"/>
    <b v="0"/>
    <s v="food/food trucks"/>
    <x v="4"/>
    <s v="food trucks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x v="3974"/>
    <x v="2"/>
    <b v="0"/>
    <n v="0"/>
    <b v="0"/>
    <s v="food/food trucks"/>
    <x v="4"/>
    <s v="food trucks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x v="3975"/>
    <x v="5"/>
    <b v="0"/>
    <n v="0"/>
    <b v="0"/>
    <s v="food/food trucks"/>
    <x v="4"/>
    <s v="food trucks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x v="3976"/>
    <x v="5"/>
    <b v="0"/>
    <n v="0"/>
    <b v="0"/>
    <s v="food/food trucks"/>
    <x v="4"/>
    <s v="food trucks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x v="3977"/>
    <x v="3"/>
    <b v="0"/>
    <n v="0"/>
    <b v="0"/>
    <s v="food/food trucks"/>
    <x v="4"/>
    <s v="food trucks"/>
    <n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x v="3978"/>
    <x v="5"/>
    <b v="0"/>
    <n v="0"/>
    <b v="0"/>
    <s v="food/food trucks"/>
    <x v="4"/>
    <s v="food trucks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9:38:49"/>
    <x v="3979"/>
    <x v="5"/>
    <b v="0"/>
    <n v="0"/>
    <b v="0"/>
    <s v="food/food trucks"/>
    <x v="4"/>
    <s v="food trucks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x v="3980"/>
    <x v="3"/>
    <b v="0"/>
    <n v="0"/>
    <b v="0"/>
    <s v="food/restaurants"/>
    <x v="4"/>
    <s v="restaurants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x v="3981"/>
    <x v="2"/>
    <b v="0"/>
    <n v="0"/>
    <b v="0"/>
    <s v="food/restaurants"/>
    <x v="4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4T00:20:16"/>
    <x v="3982"/>
    <x v="5"/>
    <b v="0"/>
    <n v="0"/>
    <b v="0"/>
    <s v="food/restaurants"/>
    <x v="4"/>
    <s v="restaurants"/>
    <n v="0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x v="3983"/>
    <x v="5"/>
    <b v="0"/>
    <n v="0"/>
    <b v="0"/>
    <s v="food/restaurants"/>
    <x v="4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x v="3984"/>
    <x v="2"/>
    <b v="0"/>
    <n v="0"/>
    <b v="0"/>
    <s v="food/restaurants"/>
    <x v="4"/>
    <s v="restaurants"/>
    <n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x v="3985"/>
    <x v="3"/>
    <b v="0"/>
    <n v="0"/>
    <b v="0"/>
    <s v="food/restaurants"/>
    <x v="4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x v="3986"/>
    <x v="2"/>
    <b v="0"/>
    <n v="0"/>
    <b v="0"/>
    <s v="food/restaurants"/>
    <x v="4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x v="3987"/>
    <x v="1"/>
    <b v="0"/>
    <n v="0"/>
    <b v="0"/>
    <s v="food/restaurants"/>
    <x v="4"/>
    <s v="restaurants"/>
    <n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x v="3988"/>
    <x v="2"/>
    <b v="0"/>
    <n v="0"/>
    <b v="0"/>
    <s v="food/restaurants"/>
    <x v="4"/>
    <s v="restaurants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x v="3989"/>
    <x v="2"/>
    <b v="0"/>
    <n v="0"/>
    <b v="0"/>
    <s v="food/restaurants"/>
    <x v="4"/>
    <s v="restaurants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x v="3990"/>
    <x v="3"/>
    <b v="0"/>
    <n v="0"/>
    <b v="0"/>
    <s v="food/restaurants"/>
    <x v="4"/>
    <s v="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x v="3991"/>
    <x v="5"/>
    <b v="0"/>
    <n v="0"/>
    <b v="0"/>
    <s v="food/food trucks"/>
    <x v="4"/>
    <s v="food trucks"/>
    <n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x v="3992"/>
    <x v="5"/>
    <b v="0"/>
    <n v="0"/>
    <b v="0"/>
    <s v="food/food trucks"/>
    <x v="4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x v="3993"/>
    <x v="2"/>
    <b v="0"/>
    <n v="0"/>
    <b v="0"/>
    <s v="food/food trucks"/>
    <x v="4"/>
    <s v="food truck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x v="3994"/>
    <x v="2"/>
    <b v="0"/>
    <n v="0"/>
    <b v="0"/>
    <s v="food/food trucks"/>
    <x v="4"/>
    <s v="food trucks"/>
    <n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x v="3995"/>
    <x v="5"/>
    <b v="0"/>
    <n v="0"/>
    <b v="0"/>
    <s v="food/food trucks"/>
    <x v="4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x v="3996"/>
    <x v="2"/>
    <b v="0"/>
    <n v="0"/>
    <b v="0"/>
    <s v="food/food trucks"/>
    <x v="4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x v="3997"/>
    <x v="3"/>
    <b v="0"/>
    <n v="0"/>
    <b v="0"/>
    <s v="food/food trucks"/>
    <x v="4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x v="3998"/>
    <x v="5"/>
    <b v="0"/>
    <n v="0"/>
    <b v="0"/>
    <s v="food/food trucks"/>
    <x v="4"/>
    <s v="food trucks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x v="3999"/>
    <x v="5"/>
    <b v="0"/>
    <n v="0"/>
    <b v="0"/>
    <s v="food/food trucks"/>
    <x v="4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x v="4000"/>
    <x v="2"/>
    <b v="0"/>
    <n v="0"/>
    <b v="0"/>
    <s v="food/food trucks"/>
    <x v="4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x v="4001"/>
    <x v="5"/>
    <b v="0"/>
    <n v="0"/>
    <b v="0"/>
    <s v="food/food trucks"/>
    <x v="4"/>
    <s v="food trucks"/>
    <n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x v="4002"/>
    <x v="5"/>
    <b v="0"/>
    <n v="0"/>
    <b v="0"/>
    <s v="food/food trucks"/>
    <x v="4"/>
    <s v="food trucks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x v="4003"/>
    <x v="3"/>
    <b v="0"/>
    <n v="0"/>
    <b v="0"/>
    <s v="food/food trucks"/>
    <x v="4"/>
    <s v="food trucks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x v="4004"/>
    <x v="5"/>
    <b v="0"/>
    <n v="0"/>
    <b v="0"/>
    <s v="food/food trucks"/>
    <x v="4"/>
    <s v="food trucks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6:57:00"/>
    <x v="4005"/>
    <x v="3"/>
    <b v="0"/>
    <n v="0"/>
    <b v="0"/>
    <s v="technology/space exploration"/>
    <x v="0"/>
    <s v="space exploration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x v="4006"/>
    <x v="2"/>
    <b v="0"/>
    <n v="0"/>
    <b v="0"/>
    <s v="food/food trucks"/>
    <x v="4"/>
    <s v="food trucks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x v="4007"/>
    <x v="5"/>
    <b v="0"/>
    <n v="0"/>
    <b v="0"/>
    <s v="food/food trucks"/>
    <x v="4"/>
    <s v="food trucks"/>
    <n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x v="4008"/>
    <x v="2"/>
    <b v="0"/>
    <n v="0"/>
    <b v="0"/>
    <s v="food/food trucks"/>
    <x v="4"/>
    <s v="food trucks"/>
    <n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7:53:27"/>
    <x v="4009"/>
    <x v="3"/>
    <b v="0"/>
    <n v="0"/>
    <b v="0"/>
    <s v="publishing/children's books"/>
    <x v="1"/>
    <s v="children's books"/>
    <n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x v="4010"/>
    <x v="4"/>
    <b v="0"/>
    <n v="0"/>
    <b v="0"/>
    <s v="publishing/children's books"/>
    <x v="1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x v="4011"/>
    <x v="2"/>
    <b v="0"/>
    <n v="0"/>
    <b v="0"/>
    <s v="publishing/children's books"/>
    <x v="1"/>
    <s v="children's books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x v="4012"/>
    <x v="2"/>
    <b v="0"/>
    <n v="0"/>
    <b v="0"/>
    <s v="publishing/children's books"/>
    <x v="1"/>
    <s v="children's books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x v="4013"/>
    <x v="0"/>
    <b v="0"/>
    <n v="0"/>
    <b v="0"/>
    <s v="publishing/children's books"/>
    <x v="1"/>
    <s v="children's books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x v="4014"/>
    <x v="4"/>
    <b v="0"/>
    <n v="0"/>
    <b v="0"/>
    <s v="publishing/children's books"/>
    <x v="1"/>
    <s v="children's books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x v="4015"/>
    <x v="0"/>
    <b v="0"/>
    <n v="0"/>
    <b v="0"/>
    <s v="publishing/children's books"/>
    <x v="1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x v="4016"/>
    <x v="0"/>
    <b v="0"/>
    <n v="0"/>
    <b v="0"/>
    <s v="publishing/children's books"/>
    <x v="1"/>
    <s v="children's books"/>
    <n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x v="4017"/>
    <x v="1"/>
    <b v="0"/>
    <n v="0"/>
    <b v="0"/>
    <s v="publishing/children's books"/>
    <x v="1"/>
    <s v="children's books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x v="4018"/>
    <x v="2"/>
    <b v="0"/>
    <n v="0"/>
    <b v="0"/>
    <s v="theater/plays"/>
    <x v="6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x v="4019"/>
    <x v="3"/>
    <b v="0"/>
    <n v="0"/>
    <b v="0"/>
    <s v="theater/plays"/>
    <x v="6"/>
    <s v="play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x v="4020"/>
    <x v="5"/>
    <b v="0"/>
    <n v="0"/>
    <b v="0"/>
    <s v="theater/plays"/>
    <x v="6"/>
    <s v="plays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x v="4021"/>
    <x v="3"/>
    <b v="0"/>
    <n v="0"/>
    <b v="0"/>
    <s v="theater/plays"/>
    <x v="6"/>
    <s v="plays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x v="4022"/>
    <x v="3"/>
    <b v="0"/>
    <n v="0"/>
    <b v="0"/>
    <s v="theater/plays"/>
    <x v="6"/>
    <s v="plays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x v="4023"/>
    <x v="2"/>
    <b v="0"/>
    <n v="0"/>
    <b v="0"/>
    <s v="theater/plays"/>
    <x v="6"/>
    <s v="plays"/>
    <n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x v="4024"/>
    <x v="2"/>
    <b v="0"/>
    <n v="0"/>
    <b v="0"/>
    <s v="theater/plays"/>
    <x v="6"/>
    <s v="plays"/>
    <n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x v="4025"/>
    <x v="5"/>
    <b v="0"/>
    <n v="0"/>
    <b v="0"/>
    <s v="theater/plays"/>
    <x v="6"/>
    <s v="plays"/>
    <n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x v="4026"/>
    <x v="5"/>
    <b v="0"/>
    <n v="0"/>
    <b v="0"/>
    <s v="theater/plays"/>
    <x v="6"/>
    <s v="plays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x v="4027"/>
    <x v="5"/>
    <b v="0"/>
    <n v="0"/>
    <b v="0"/>
    <s v="theater/plays"/>
    <x v="6"/>
    <s v="plays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x v="4028"/>
    <x v="2"/>
    <b v="0"/>
    <n v="0"/>
    <b v="0"/>
    <s v="theater/plays"/>
    <x v="6"/>
    <s v="plays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x v="4029"/>
    <x v="2"/>
    <b v="0"/>
    <n v="0"/>
    <b v="0"/>
    <s v="theater/plays"/>
    <x v="6"/>
    <s v="plays"/>
    <n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x v="4030"/>
    <x v="5"/>
    <b v="0"/>
    <n v="0"/>
    <b v="0"/>
    <s v="theater/plays"/>
    <x v="6"/>
    <s v="plays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x v="4031"/>
    <x v="3"/>
    <b v="0"/>
    <n v="0"/>
    <b v="0"/>
    <s v="theater/plays"/>
    <x v="6"/>
    <s v="plays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x v="4032"/>
    <x v="5"/>
    <b v="0"/>
    <n v="0"/>
    <b v="0"/>
    <s v="theater/spaces"/>
    <x v="6"/>
    <s v="spaces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x v="4033"/>
    <x v="5"/>
    <b v="0"/>
    <n v="0"/>
    <b v="0"/>
    <s v="theater/spaces"/>
    <x v="6"/>
    <s v="spaces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x v="4034"/>
    <x v="3"/>
    <b v="0"/>
    <n v="0"/>
    <b v="0"/>
    <s v="theater/spaces"/>
    <x v="6"/>
    <s v="spaces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x v="4035"/>
    <x v="1"/>
    <b v="0"/>
    <n v="0"/>
    <b v="0"/>
    <s v="theater/spaces"/>
    <x v="6"/>
    <s v="spaces"/>
    <n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x v="4036"/>
    <x v="3"/>
    <b v="0"/>
    <n v="0"/>
    <b v="0"/>
    <s v="theater/spaces"/>
    <x v="6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x v="4037"/>
    <x v="3"/>
    <b v="0"/>
    <n v="0"/>
    <b v="0"/>
    <s v="theater/spaces"/>
    <x v="6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x v="4038"/>
    <x v="2"/>
    <b v="0"/>
    <n v="0"/>
    <b v="0"/>
    <s v="theater/spaces"/>
    <x v="6"/>
    <s v="spaces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x v="4039"/>
    <x v="5"/>
    <b v="0"/>
    <n v="0"/>
    <b v="0"/>
    <s v="theater/spaces"/>
    <x v="6"/>
    <s v="spaces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x v="4040"/>
    <x v="2"/>
    <b v="0"/>
    <n v="0"/>
    <b v="0"/>
    <s v="theater/spaces"/>
    <x v="6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x v="4041"/>
    <x v="3"/>
    <b v="0"/>
    <n v="0"/>
    <b v="0"/>
    <s v="theater/spaces"/>
    <x v="6"/>
    <s v="spaces"/>
    <n v="0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x v="4042"/>
    <x v="2"/>
    <b v="0"/>
    <n v="0"/>
    <b v="0"/>
    <s v="theater/spaces"/>
    <x v="6"/>
    <s v="spaces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x v="4043"/>
    <x v="5"/>
    <b v="0"/>
    <n v="0"/>
    <b v="0"/>
    <s v="theater/spaces"/>
    <x v="6"/>
    <s v="spaces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x v="4044"/>
    <x v="2"/>
    <b v="0"/>
    <n v="0"/>
    <b v="0"/>
    <s v="theater/spaces"/>
    <x v="6"/>
    <s v="spaces"/>
    <n v="0"/>
  </r>
  <r>
    <n v="3125"/>
    <s v="N/A (Canceled)"/>
    <s v="N/A"/>
    <n v="1500000"/>
    <n v="0"/>
    <x v="1"/>
    <s v="US"/>
    <s v="USD"/>
    <n v="1452142672"/>
    <n v="1449550672"/>
    <d v="2016-01-07T04:57:52"/>
    <x v="4045"/>
    <x v="3"/>
    <b v="0"/>
    <n v="0"/>
    <b v="0"/>
    <s v="theater/spaces"/>
    <x v="6"/>
    <s v="spaces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x v="4046"/>
    <x v="5"/>
    <b v="0"/>
    <n v="0"/>
    <b v="0"/>
    <s v="theater/spaces"/>
    <x v="6"/>
    <s v="spaces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x v="4047"/>
    <x v="1"/>
    <b v="0"/>
    <n v="0"/>
    <b v="0"/>
    <s v="theater/plays"/>
    <x v="6"/>
    <s v="plays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x v="4048"/>
    <x v="1"/>
    <b v="0"/>
    <n v="0"/>
    <b v="0"/>
    <s v="theater/plays"/>
    <x v="6"/>
    <s v="plays"/>
    <n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x v="4049"/>
    <x v="1"/>
    <b v="0"/>
    <n v="0"/>
    <b v="0"/>
    <s v="theater/plays"/>
    <x v="6"/>
    <s v="plays"/>
    <n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x v="4050"/>
    <x v="3"/>
    <b v="0"/>
    <n v="0"/>
    <b v="0"/>
    <s v="theater/musical"/>
    <x v="6"/>
    <s v="musical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x v="4051"/>
    <x v="5"/>
    <b v="0"/>
    <n v="0"/>
    <b v="0"/>
    <s v="theater/musical"/>
    <x v="6"/>
    <s v="musical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x v="4052"/>
    <x v="5"/>
    <b v="0"/>
    <n v="0"/>
    <b v="0"/>
    <s v="theater/musical"/>
    <x v="6"/>
    <s v="musical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x v="4053"/>
    <x v="5"/>
    <b v="0"/>
    <n v="0"/>
    <b v="0"/>
    <s v="theater/musical"/>
    <x v="6"/>
    <s v="musical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x v="4054"/>
    <x v="5"/>
    <b v="0"/>
    <n v="0"/>
    <b v="0"/>
    <s v="theater/musical"/>
    <x v="6"/>
    <s v="musical"/>
    <n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6:40:29"/>
    <x v="4055"/>
    <x v="5"/>
    <b v="0"/>
    <n v="0"/>
    <b v="0"/>
    <s v="theater/musical"/>
    <x v="6"/>
    <s v="musical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x v="4056"/>
    <x v="2"/>
    <b v="0"/>
    <n v="0"/>
    <b v="0"/>
    <s v="theater/musical"/>
    <x v="6"/>
    <s v="musical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x v="4057"/>
    <x v="5"/>
    <b v="0"/>
    <n v="0"/>
    <b v="0"/>
    <s v="theater/musical"/>
    <x v="6"/>
    <s v="musical"/>
    <n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x v="4058"/>
    <x v="5"/>
    <b v="0"/>
    <n v="0"/>
    <b v="0"/>
    <s v="theater/plays"/>
    <x v="6"/>
    <s v="plays"/>
    <n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x v="4059"/>
    <x v="5"/>
    <b v="0"/>
    <n v="0"/>
    <b v="0"/>
    <s v="theater/plays"/>
    <x v="6"/>
    <s v="plays"/>
    <n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x v="4060"/>
    <x v="2"/>
    <b v="0"/>
    <n v="0"/>
    <b v="0"/>
    <s v="theater/plays"/>
    <x v="6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x v="4061"/>
    <x v="2"/>
    <b v="0"/>
    <n v="0"/>
    <b v="0"/>
    <s v="theater/plays"/>
    <x v="6"/>
    <s v="plays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x v="4062"/>
    <x v="3"/>
    <b v="0"/>
    <n v="0"/>
    <b v="0"/>
    <s v="theater/musical"/>
    <x v="6"/>
    <s v="musical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x v="4063"/>
    <x v="2"/>
    <b v="0"/>
    <n v="0"/>
    <b v="0"/>
    <s v="theater/musical"/>
    <x v="6"/>
    <s v="musical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x v="4064"/>
    <x v="5"/>
    <b v="0"/>
    <n v="0"/>
    <b v="0"/>
    <s v="theater/musical"/>
    <x v="6"/>
    <s v="musical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x v="4065"/>
    <x v="3"/>
    <b v="0"/>
    <n v="0"/>
    <b v="0"/>
    <s v="theater/musical"/>
    <x v="6"/>
    <s v="musical"/>
    <n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x v="4066"/>
    <x v="5"/>
    <b v="0"/>
    <n v="0"/>
    <b v="0"/>
    <s v="theater/plays"/>
    <x v="6"/>
    <s v="plays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x v="4067"/>
    <x v="5"/>
    <b v="0"/>
    <n v="0"/>
    <b v="0"/>
    <s v="theater/musical"/>
    <x v="6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x v="4068"/>
    <x v="5"/>
    <b v="0"/>
    <n v="0"/>
    <b v="0"/>
    <s v="theater/musical"/>
    <x v="6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x v="4069"/>
    <x v="5"/>
    <b v="0"/>
    <n v="0"/>
    <b v="0"/>
    <s v="theater/musical"/>
    <x v="6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x v="4070"/>
    <x v="3"/>
    <b v="0"/>
    <n v="0"/>
    <b v="0"/>
    <s v="theater/musical"/>
    <x v="6"/>
    <s v="musical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x v="4071"/>
    <x v="5"/>
    <b v="0"/>
    <n v="0"/>
    <b v="0"/>
    <s v="theater/musical"/>
    <x v="6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x v="4072"/>
    <x v="3"/>
    <b v="0"/>
    <n v="0"/>
    <b v="0"/>
    <s v="theater/musical"/>
    <x v="6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x v="4073"/>
    <x v="2"/>
    <b v="0"/>
    <n v="0"/>
    <b v="0"/>
    <s v="theater/musical"/>
    <x v="6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x v="4074"/>
    <x v="5"/>
    <b v="0"/>
    <n v="0"/>
    <b v="0"/>
    <s v="theater/musical"/>
    <x v="6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x v="4075"/>
    <x v="3"/>
    <b v="0"/>
    <n v="0"/>
    <b v="0"/>
    <s v="theater/musical"/>
    <x v="6"/>
    <s v="musical"/>
    <n v="0"/>
  </r>
  <r>
    <n v="3886"/>
    <s v="a (Canceled)"/>
    <n v="1"/>
    <n v="10000"/>
    <n v="0"/>
    <x v="1"/>
    <s v="AU"/>
    <s v="AUD"/>
    <n v="1418275702"/>
    <n v="1415683702"/>
    <d v="2014-12-11T05:28:22"/>
    <x v="4076"/>
    <x v="2"/>
    <b v="0"/>
    <n v="0"/>
    <b v="0"/>
    <s v="theater/musical"/>
    <x v="6"/>
    <s v="musical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x v="4077"/>
    <x v="2"/>
    <b v="0"/>
    <n v="0"/>
    <b v="0"/>
    <s v="theater/plays"/>
    <x v="6"/>
    <s v="plays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x v="4078"/>
    <x v="5"/>
    <b v="0"/>
    <n v="0"/>
    <b v="0"/>
    <s v="theater/plays"/>
    <x v="6"/>
    <s v="plays"/>
    <n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x v="4079"/>
    <x v="3"/>
    <b v="0"/>
    <n v="0"/>
    <b v="0"/>
    <s v="theater/plays"/>
    <x v="6"/>
    <s v="plays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x v="4080"/>
    <x v="2"/>
    <b v="0"/>
    <n v="0"/>
    <b v="0"/>
    <s v="theater/plays"/>
    <x v="6"/>
    <s v="plays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x v="4081"/>
    <x v="3"/>
    <b v="0"/>
    <n v="0"/>
    <b v="0"/>
    <s v="theater/plays"/>
    <x v="6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x v="4082"/>
    <x v="5"/>
    <b v="0"/>
    <n v="0"/>
    <b v="0"/>
    <s v="theater/plays"/>
    <x v="6"/>
    <s v="plays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x v="4083"/>
    <x v="3"/>
    <b v="0"/>
    <n v="0"/>
    <b v="0"/>
    <s v="theater/plays"/>
    <x v="6"/>
    <s v="plays"/>
    <n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x v="4084"/>
    <x v="5"/>
    <b v="0"/>
    <n v="0"/>
    <b v="0"/>
    <s v="theater/plays"/>
    <x v="6"/>
    <s v="plays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x v="4085"/>
    <x v="5"/>
    <b v="0"/>
    <n v="0"/>
    <b v="0"/>
    <s v="theater/plays"/>
    <x v="6"/>
    <s v="plays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x v="4086"/>
    <x v="2"/>
    <b v="0"/>
    <n v="0"/>
    <b v="0"/>
    <s v="theater/plays"/>
    <x v="6"/>
    <s v="plays"/>
    <n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x v="4087"/>
    <x v="3"/>
    <b v="0"/>
    <n v="0"/>
    <b v="0"/>
    <s v="theater/plays"/>
    <x v="6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x v="4088"/>
    <x v="2"/>
    <b v="0"/>
    <n v="0"/>
    <b v="0"/>
    <s v="theater/plays"/>
    <x v="6"/>
    <s v="plays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x v="4089"/>
    <x v="3"/>
    <b v="0"/>
    <n v="0"/>
    <b v="0"/>
    <s v="theater/plays"/>
    <x v="6"/>
    <s v="plays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x v="4090"/>
    <x v="5"/>
    <b v="0"/>
    <n v="0"/>
    <b v="0"/>
    <s v="theater/plays"/>
    <x v="6"/>
    <s v="plays"/>
    <n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x v="4091"/>
    <x v="3"/>
    <b v="0"/>
    <n v="0"/>
    <b v="0"/>
    <s v="theater/plays"/>
    <x v="6"/>
    <s v="plays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x v="4092"/>
    <x v="5"/>
    <b v="0"/>
    <n v="0"/>
    <b v="0"/>
    <s v="theater/plays"/>
    <x v="6"/>
    <s v="plays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x v="4093"/>
    <x v="5"/>
    <b v="0"/>
    <n v="0"/>
    <b v="0"/>
    <s v="theater/plays"/>
    <x v="6"/>
    <s v="plays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x v="4094"/>
    <x v="5"/>
    <b v="0"/>
    <n v="0"/>
    <b v="0"/>
    <s v="theater/plays"/>
    <x v="6"/>
    <s v="plays"/>
    <n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x v="4095"/>
    <x v="3"/>
    <b v="0"/>
    <n v="0"/>
    <b v="0"/>
    <s v="theater/plays"/>
    <x v="6"/>
    <s v="plays"/>
    <n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x v="4096"/>
    <x v="3"/>
    <b v="0"/>
    <n v="0"/>
    <b v="0"/>
    <s v="theater/plays"/>
    <x v="6"/>
    <s v="plays"/>
    <n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x v="4097"/>
    <x v="5"/>
    <b v="0"/>
    <n v="0"/>
    <b v="0"/>
    <s v="theater/plays"/>
    <x v="6"/>
    <s v="plays"/>
    <n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x v="4098"/>
    <x v="5"/>
    <b v="0"/>
    <n v="0"/>
    <b v="0"/>
    <s v="theater/plays"/>
    <x v="6"/>
    <s v="plays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x v="4099"/>
    <x v="2"/>
    <b v="0"/>
    <n v="0"/>
    <b v="0"/>
    <s v="theater/plays"/>
    <x v="6"/>
    <s v="plays"/>
    <n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x v="4100"/>
    <x v="2"/>
    <b v="0"/>
    <n v="0"/>
    <b v="0"/>
    <s v="theater/plays"/>
    <x v="6"/>
    <s v="plays"/>
    <n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x v="4101"/>
    <x v="2"/>
    <b v="0"/>
    <n v="0"/>
    <b v="0"/>
    <s v="theater/plays"/>
    <x v="6"/>
    <s v="play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x v="4102"/>
    <x v="3"/>
    <b v="0"/>
    <n v="0"/>
    <b v="0"/>
    <s v="theater/plays"/>
    <x v="6"/>
    <s v="plays"/>
    <n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x v="4103"/>
    <x v="3"/>
    <b v="0"/>
    <n v="0"/>
    <b v="0"/>
    <s v="theater/plays"/>
    <x v="6"/>
    <s v="plays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x v="4104"/>
    <x v="3"/>
    <b v="0"/>
    <n v="0"/>
    <b v="0"/>
    <s v="theater/plays"/>
    <x v="6"/>
    <s v="plays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x v="4105"/>
    <x v="2"/>
    <b v="0"/>
    <n v="0"/>
    <b v="0"/>
    <s v="theater/plays"/>
    <x v="6"/>
    <s v="plays"/>
    <n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x v="4106"/>
    <x v="1"/>
    <b v="0"/>
    <n v="0"/>
    <b v="0"/>
    <s v="theater/plays"/>
    <x v="6"/>
    <s v="plays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x v="4107"/>
    <x v="3"/>
    <b v="0"/>
    <n v="0"/>
    <b v="0"/>
    <s v="theater/plays"/>
    <x v="6"/>
    <s v="plays"/>
    <n v="0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x v="4108"/>
    <x v="3"/>
    <b v="0"/>
    <n v="0"/>
    <b v="0"/>
    <s v="theater/plays"/>
    <x v="6"/>
    <s v="plays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x v="4109"/>
    <x v="3"/>
    <b v="0"/>
    <n v="0"/>
    <b v="0"/>
    <s v="theater/plays"/>
    <x v="6"/>
    <s v="plays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x v="4110"/>
    <x v="3"/>
    <b v="0"/>
    <n v="0"/>
    <b v="0"/>
    <s v="theater/plays"/>
    <x v="6"/>
    <s v="plays"/>
    <n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x v="4111"/>
    <x v="2"/>
    <b v="0"/>
    <n v="0"/>
    <b v="0"/>
    <s v="theater/plays"/>
    <x v="6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x v="4112"/>
    <x v="1"/>
    <b v="0"/>
    <n v="0"/>
    <b v="0"/>
    <s v="theater/plays"/>
    <x v="6"/>
    <s v="plays"/>
    <n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x v="4113"/>
    <x v="5"/>
    <b v="0"/>
    <n v="0"/>
    <b v="0"/>
    <s v="theater/plays"/>
    <x v="6"/>
    <s v="plays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1A752-10F4-40B2-865F-80B237BDDC3C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0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49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9"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12" hier="-1"/>
  </pageFields>
  <dataFields count="1">
    <dataField name="Count of id" fld="0" subtotal="count" baseField="1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FA48-E396-463C-8923-0FAA95A7F513}">
  <sheetPr filterMode="1"/>
  <dimension ref="A1:T4115"/>
  <sheetViews>
    <sheetView topLeftCell="C1" zoomScale="85" zoomScaleNormal="85" workbookViewId="0">
      <selection activeCell="D4162" sqref="D4162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1" width="24.85546875" style="12" customWidth="1"/>
    <col min="12" max="12" width="22.5703125" bestFit="1" customWidth="1"/>
    <col min="13" max="13" width="22.5703125" customWidth="1"/>
    <col min="14" max="14" width="15.42578125" customWidth="1"/>
    <col min="15" max="15" width="24.42578125" customWidth="1"/>
    <col min="16" max="16" width="36.42578125" customWidth="1"/>
    <col min="17" max="19" width="41.140625" customWidth="1"/>
    <col min="20" max="20" width="18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1" t="s">
        <v>8259</v>
      </c>
      <c r="K1" s="11" t="s">
        <v>8378</v>
      </c>
      <c r="L1" s="11" t="s">
        <v>8358</v>
      </c>
      <c r="M1" s="1" t="s">
        <v>8359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8360</v>
      </c>
      <c r="S1" s="1" t="s">
        <v>8307</v>
      </c>
      <c r="T1" s="1" t="s">
        <v>8306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 s="12">
        <v>1361250539</v>
      </c>
      <c r="K2" s="10">
        <f>(I2/86400)+DATE(1970,1,1)</f>
        <v>41358.172905092593</v>
      </c>
      <c r="L2" s="10">
        <f>(J2/86400)+DATE(1970,1,1)</f>
        <v>41324.214571759258</v>
      </c>
      <c r="M2" s="15">
        <f>+YEAR(K2)</f>
        <v>2013</v>
      </c>
      <c r="N2" t="b">
        <v>1</v>
      </c>
      <c r="O2">
        <v>26457</v>
      </c>
      <c r="P2" t="b">
        <v>1</v>
      </c>
      <c r="Q2" t="s">
        <v>8293</v>
      </c>
      <c r="R2" t="s">
        <v>8308</v>
      </c>
      <c r="S2" t="s">
        <v>8309</v>
      </c>
      <c r="T2" s="9">
        <f>ROUND(E2/D2*100,0)</f>
        <v>7814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 s="12">
        <v>1481366052</v>
      </c>
      <c r="K3" s="10">
        <f t="shared" ref="K3:L66" si="0">(I3/86400)+DATE(1970,1,1)</f>
        <v>42759.440416666665</v>
      </c>
      <c r="L3" s="10">
        <f t="shared" si="0"/>
        <v>42714.440416666665</v>
      </c>
      <c r="M3" s="15">
        <f t="shared" ref="M3:M66" si="1">+YEAR(K3)</f>
        <v>2017</v>
      </c>
      <c r="N3" t="b">
        <v>0</v>
      </c>
      <c r="O3">
        <v>775</v>
      </c>
      <c r="P3" t="b">
        <v>0</v>
      </c>
      <c r="Q3" t="s">
        <v>8271</v>
      </c>
      <c r="R3" t="s">
        <v>8308</v>
      </c>
      <c r="S3" t="s">
        <v>8310</v>
      </c>
      <c r="T3" s="9">
        <f t="shared" ref="T3:T66" si="2">ROUND(E3/D3*100,0)</f>
        <v>21535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 s="12">
        <v>1381752061</v>
      </c>
      <c r="K4" s="10">
        <f t="shared" si="0"/>
        <v>41593.166666666664</v>
      </c>
      <c r="L4" s="10">
        <f t="shared" si="0"/>
        <v>41561.500706018516</v>
      </c>
      <c r="M4" s="15">
        <f t="shared" si="1"/>
        <v>2013</v>
      </c>
      <c r="N4" t="b">
        <v>1</v>
      </c>
      <c r="O4">
        <v>3863</v>
      </c>
      <c r="P4" t="b">
        <v>1</v>
      </c>
      <c r="Q4" t="s">
        <v>8293</v>
      </c>
      <c r="R4" t="s">
        <v>8308</v>
      </c>
      <c r="S4" t="s">
        <v>8309</v>
      </c>
      <c r="T4" s="9">
        <f t="shared" si="2"/>
        <v>263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 s="12">
        <v>1402693689</v>
      </c>
      <c r="K5" s="10">
        <f t="shared" si="0"/>
        <v>41843.880659722221</v>
      </c>
      <c r="L5" s="10">
        <f t="shared" si="0"/>
        <v>41803.880659722221</v>
      </c>
      <c r="M5" s="15">
        <f t="shared" si="1"/>
        <v>2014</v>
      </c>
      <c r="N5" t="b">
        <v>0</v>
      </c>
      <c r="O5">
        <v>8359</v>
      </c>
      <c r="P5" t="b">
        <v>1</v>
      </c>
      <c r="Q5" t="s">
        <v>8293</v>
      </c>
      <c r="R5" t="s">
        <v>8308</v>
      </c>
      <c r="S5" t="s">
        <v>8309</v>
      </c>
      <c r="T5" s="9">
        <f t="shared" si="2"/>
        <v>543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 s="12">
        <v>1460557809</v>
      </c>
      <c r="K6" s="10">
        <f t="shared" si="0"/>
        <v>42527.709722222222</v>
      </c>
      <c r="L6" s="10">
        <f t="shared" si="0"/>
        <v>42473.604270833333</v>
      </c>
      <c r="M6" s="15">
        <f t="shared" si="1"/>
        <v>2016</v>
      </c>
      <c r="N6" t="b">
        <v>1</v>
      </c>
      <c r="O6">
        <v>4245</v>
      </c>
      <c r="P6" t="b">
        <v>1</v>
      </c>
      <c r="Q6" t="s">
        <v>8293</v>
      </c>
      <c r="R6" t="s">
        <v>8308</v>
      </c>
      <c r="S6" t="s">
        <v>8309</v>
      </c>
      <c r="T6" s="9">
        <f t="shared" si="2"/>
        <v>800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 s="12">
        <v>1462835014</v>
      </c>
      <c r="K7" s="10">
        <f t="shared" si="0"/>
        <v>42559.960810185185</v>
      </c>
      <c r="L7" s="10">
        <f t="shared" si="0"/>
        <v>42499.960810185185</v>
      </c>
      <c r="M7" s="15">
        <f t="shared" si="1"/>
        <v>2016</v>
      </c>
      <c r="N7" t="b">
        <v>1</v>
      </c>
      <c r="O7">
        <v>4562</v>
      </c>
      <c r="P7" t="b">
        <v>1</v>
      </c>
      <c r="Q7" t="s">
        <v>8293</v>
      </c>
      <c r="R7" t="s">
        <v>8308</v>
      </c>
      <c r="S7" t="s">
        <v>8309</v>
      </c>
      <c r="T7" s="9">
        <f t="shared" si="2"/>
        <v>495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 s="12">
        <v>1367355313</v>
      </c>
      <c r="K8" s="10">
        <f t="shared" si="0"/>
        <v>41408.871678240743</v>
      </c>
      <c r="L8" s="10">
        <f t="shared" si="0"/>
        <v>41394.871678240743</v>
      </c>
      <c r="M8" s="15">
        <f t="shared" si="1"/>
        <v>2013</v>
      </c>
      <c r="N8" t="b">
        <v>1</v>
      </c>
      <c r="O8">
        <v>20242</v>
      </c>
      <c r="P8" t="b">
        <v>1</v>
      </c>
      <c r="Q8" t="s">
        <v>8286</v>
      </c>
      <c r="R8" t="s">
        <v>8311</v>
      </c>
      <c r="S8" t="s">
        <v>8312</v>
      </c>
      <c r="T8" s="9">
        <f t="shared" si="2"/>
        <v>1182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 s="12">
        <v>1336627492</v>
      </c>
      <c r="K9" s="10">
        <f t="shared" si="0"/>
        <v>41072.291666666664</v>
      </c>
      <c r="L9" s="10">
        <f t="shared" si="0"/>
        <v>41039.225601851853</v>
      </c>
      <c r="M9" s="15">
        <f t="shared" si="1"/>
        <v>2012</v>
      </c>
      <c r="N9" t="b">
        <v>1</v>
      </c>
      <c r="O9">
        <v>388</v>
      </c>
      <c r="P9" t="b">
        <v>1</v>
      </c>
      <c r="Q9" t="s">
        <v>8293</v>
      </c>
      <c r="R9" t="s">
        <v>8308</v>
      </c>
      <c r="S9" t="s">
        <v>8309</v>
      </c>
      <c r="T9" s="9">
        <f t="shared" si="2"/>
        <v>1027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 s="12">
        <v>1467134464</v>
      </c>
      <c r="K10" s="10">
        <f t="shared" si="0"/>
        <v>42588.291666666672</v>
      </c>
      <c r="L10" s="10">
        <f t="shared" si="0"/>
        <v>42549.722962962958</v>
      </c>
      <c r="M10" s="15">
        <f t="shared" si="1"/>
        <v>2016</v>
      </c>
      <c r="N10" t="b">
        <v>1</v>
      </c>
      <c r="O10">
        <v>2051</v>
      </c>
      <c r="P10" t="b">
        <v>1</v>
      </c>
      <c r="Q10" t="s">
        <v>8293</v>
      </c>
      <c r="R10" t="s">
        <v>8308</v>
      </c>
      <c r="S10" t="s">
        <v>8309</v>
      </c>
      <c r="T10" s="9">
        <f t="shared" si="2"/>
        <v>257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 s="12">
        <v>1366879523</v>
      </c>
      <c r="K11" s="10">
        <f t="shared" si="0"/>
        <v>41425.5</v>
      </c>
      <c r="L11" s="10">
        <f t="shared" si="0"/>
        <v>41389.364849537036</v>
      </c>
      <c r="M11" s="15">
        <f t="shared" si="1"/>
        <v>2013</v>
      </c>
      <c r="N11" t="b">
        <v>0</v>
      </c>
      <c r="O11">
        <v>5812</v>
      </c>
      <c r="P11" t="b">
        <v>1</v>
      </c>
      <c r="Q11" t="s">
        <v>8293</v>
      </c>
      <c r="R11" t="s">
        <v>8308</v>
      </c>
      <c r="S11" t="s">
        <v>8309</v>
      </c>
      <c r="T11" s="9">
        <f t="shared" si="2"/>
        <v>191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 s="12">
        <v>1455516297</v>
      </c>
      <c r="K12" s="10">
        <f t="shared" si="0"/>
        <v>42445.211770833332</v>
      </c>
      <c r="L12" s="10">
        <f t="shared" si="0"/>
        <v>42415.253437499996</v>
      </c>
      <c r="M12" s="15">
        <f t="shared" si="1"/>
        <v>2016</v>
      </c>
      <c r="N12" t="b">
        <v>1</v>
      </c>
      <c r="O12">
        <v>555</v>
      </c>
      <c r="P12" t="b">
        <v>1</v>
      </c>
      <c r="Q12" t="s">
        <v>8283</v>
      </c>
      <c r="R12" t="s">
        <v>8313</v>
      </c>
      <c r="S12" t="s">
        <v>8314</v>
      </c>
      <c r="T12" s="9">
        <f t="shared" si="2"/>
        <v>157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 s="12">
        <v>1449650173</v>
      </c>
      <c r="K13" s="10">
        <f t="shared" si="0"/>
        <v>42380.958333333328</v>
      </c>
      <c r="L13" s="10">
        <f t="shared" si="0"/>
        <v>42347.358483796299</v>
      </c>
      <c r="M13" s="15">
        <f t="shared" si="1"/>
        <v>2016</v>
      </c>
      <c r="N13" t="b">
        <v>1</v>
      </c>
      <c r="O13">
        <v>971</v>
      </c>
      <c r="P13" t="b">
        <v>1</v>
      </c>
      <c r="Q13" t="s">
        <v>8293</v>
      </c>
      <c r="R13" t="s">
        <v>8308</v>
      </c>
      <c r="S13" t="s">
        <v>8309</v>
      </c>
      <c r="T13" s="9">
        <f t="shared" si="2"/>
        <v>820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 s="12">
        <v>1464536723</v>
      </c>
      <c r="K14" s="10">
        <f t="shared" si="0"/>
        <v>42549.6565162037</v>
      </c>
      <c r="L14" s="10">
        <f t="shared" si="0"/>
        <v>42519.6565162037</v>
      </c>
      <c r="M14" s="15">
        <f t="shared" si="1"/>
        <v>2016</v>
      </c>
      <c r="N14" t="b">
        <v>0</v>
      </c>
      <c r="O14">
        <v>1530</v>
      </c>
      <c r="P14" t="b">
        <v>1</v>
      </c>
      <c r="Q14" t="s">
        <v>8293</v>
      </c>
      <c r="R14" t="s">
        <v>8308</v>
      </c>
      <c r="S14" t="s">
        <v>8309</v>
      </c>
      <c r="T14" s="9">
        <f t="shared" si="2"/>
        <v>317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 s="12">
        <v>1453730176</v>
      </c>
      <c r="K15" s="10">
        <f t="shared" si="0"/>
        <v>42441.208333333328</v>
      </c>
      <c r="L15" s="10">
        <f t="shared" si="0"/>
        <v>42394.580740740741</v>
      </c>
      <c r="M15" s="15">
        <f t="shared" si="1"/>
        <v>2016</v>
      </c>
      <c r="N15" t="b">
        <v>1</v>
      </c>
      <c r="O15">
        <v>415</v>
      </c>
      <c r="P15" t="b">
        <v>1</v>
      </c>
      <c r="Q15" t="s">
        <v>8293</v>
      </c>
      <c r="R15" t="s">
        <v>8308</v>
      </c>
      <c r="S15" t="s">
        <v>8309</v>
      </c>
      <c r="T15" s="9">
        <f t="shared" si="2"/>
        <v>699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 s="12">
        <v>1433224958</v>
      </c>
      <c r="K16" s="10">
        <f t="shared" si="0"/>
        <v>42197.251828703702</v>
      </c>
      <c r="L16" s="10">
        <f t="shared" si="0"/>
        <v>42157.251828703702</v>
      </c>
      <c r="M16" s="15">
        <f t="shared" si="1"/>
        <v>2015</v>
      </c>
      <c r="N16" t="b">
        <v>1</v>
      </c>
      <c r="O16">
        <v>680</v>
      </c>
      <c r="P16" t="b">
        <v>1</v>
      </c>
      <c r="Q16" t="s">
        <v>8293</v>
      </c>
      <c r="R16" t="s">
        <v>8308</v>
      </c>
      <c r="S16" t="s">
        <v>8309</v>
      </c>
      <c r="T16" s="9">
        <f t="shared" si="2"/>
        <v>348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 s="12">
        <v>1479218315</v>
      </c>
      <c r="K17" s="10">
        <f t="shared" si="0"/>
        <v>42725.332638888889</v>
      </c>
      <c r="L17" s="10">
        <f t="shared" si="0"/>
        <v>42689.582349537042</v>
      </c>
      <c r="M17" s="15">
        <f t="shared" si="1"/>
        <v>2016</v>
      </c>
      <c r="N17" t="b">
        <v>1</v>
      </c>
      <c r="O17">
        <v>1501</v>
      </c>
      <c r="P17" t="b">
        <v>0</v>
      </c>
      <c r="Q17" t="s">
        <v>8299</v>
      </c>
      <c r="R17" t="s">
        <v>8308</v>
      </c>
      <c r="S17" t="s">
        <v>8315</v>
      </c>
      <c r="T17" s="9">
        <f t="shared" si="2"/>
        <v>34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 s="12">
        <v>1397545131</v>
      </c>
      <c r="K18" s="10">
        <f t="shared" si="0"/>
        <v>41774.290868055556</v>
      </c>
      <c r="L18" s="10">
        <f t="shared" si="0"/>
        <v>41744.290868055556</v>
      </c>
      <c r="M18" s="15">
        <f t="shared" si="1"/>
        <v>2014</v>
      </c>
      <c r="N18" t="b">
        <v>1</v>
      </c>
      <c r="O18">
        <v>4883</v>
      </c>
      <c r="P18" t="b">
        <v>1</v>
      </c>
      <c r="Q18" t="s">
        <v>8293</v>
      </c>
      <c r="R18" t="s">
        <v>8308</v>
      </c>
      <c r="S18" t="s">
        <v>8309</v>
      </c>
      <c r="T18" s="9">
        <f t="shared" si="2"/>
        <v>126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 s="12">
        <v>1396360890</v>
      </c>
      <c r="K19" s="10">
        <f t="shared" si="0"/>
        <v>41760.584374999999</v>
      </c>
      <c r="L19" s="10">
        <f t="shared" si="0"/>
        <v>41730.584374999999</v>
      </c>
      <c r="M19" s="15">
        <f t="shared" si="1"/>
        <v>2014</v>
      </c>
      <c r="N19" t="b">
        <v>1</v>
      </c>
      <c r="O19">
        <v>1789</v>
      </c>
      <c r="P19" t="b">
        <v>1</v>
      </c>
      <c r="Q19" t="s">
        <v>8293</v>
      </c>
      <c r="R19" t="s">
        <v>8308</v>
      </c>
      <c r="S19" t="s">
        <v>8309</v>
      </c>
      <c r="T19" s="9">
        <f t="shared" si="2"/>
        <v>788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 s="12">
        <v>1480493014</v>
      </c>
      <c r="K20" s="10">
        <f t="shared" si="0"/>
        <v>42737.957638888889</v>
      </c>
      <c r="L20" s="10">
        <f t="shared" si="0"/>
        <v>42704.335810185185</v>
      </c>
      <c r="M20" s="15">
        <f t="shared" si="1"/>
        <v>2017</v>
      </c>
      <c r="N20" t="b">
        <v>1</v>
      </c>
      <c r="O20">
        <v>3663</v>
      </c>
      <c r="P20" t="b">
        <v>1</v>
      </c>
      <c r="Q20" t="s">
        <v>8299</v>
      </c>
      <c r="R20" t="s">
        <v>8308</v>
      </c>
      <c r="S20" t="s">
        <v>8315</v>
      </c>
      <c r="T20" s="9">
        <f t="shared" si="2"/>
        <v>2791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 s="12">
        <v>1426216033</v>
      </c>
      <c r="K21" s="10">
        <f t="shared" si="0"/>
        <v>42131.290277777778</v>
      </c>
      <c r="L21" s="10">
        <f t="shared" si="0"/>
        <v>42076.130011574074</v>
      </c>
      <c r="M21" s="15">
        <f t="shared" si="1"/>
        <v>2015</v>
      </c>
      <c r="N21" t="b">
        <v>1</v>
      </c>
      <c r="O21">
        <v>508</v>
      </c>
      <c r="P21" t="b">
        <v>1</v>
      </c>
      <c r="Q21" t="s">
        <v>8293</v>
      </c>
      <c r="R21" t="s">
        <v>8308</v>
      </c>
      <c r="S21" t="s">
        <v>8309</v>
      </c>
      <c r="T21" s="9">
        <f t="shared" si="2"/>
        <v>387</v>
      </c>
    </row>
    <row r="22" spans="1:20" ht="45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 s="12">
        <v>1436888274</v>
      </c>
      <c r="K22" s="10">
        <f t="shared" si="0"/>
        <v>42235.651319444441</v>
      </c>
      <c r="L22" s="10">
        <f t="shared" si="0"/>
        <v>42199.651319444441</v>
      </c>
      <c r="M22" s="15">
        <f t="shared" si="1"/>
        <v>2015</v>
      </c>
      <c r="N22" t="b">
        <v>0</v>
      </c>
      <c r="O22">
        <v>2174</v>
      </c>
      <c r="P22" t="b">
        <v>1</v>
      </c>
      <c r="Q22" t="s">
        <v>8271</v>
      </c>
      <c r="R22" t="s">
        <v>8308</v>
      </c>
      <c r="S22" t="s">
        <v>8310</v>
      </c>
      <c r="T22" s="9">
        <f t="shared" si="2"/>
        <v>1460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 s="12">
        <v>1422540059</v>
      </c>
      <c r="K23" s="10">
        <f t="shared" si="0"/>
        <v>42063.584016203706</v>
      </c>
      <c r="L23" s="10">
        <f t="shared" si="0"/>
        <v>42033.584016203706</v>
      </c>
      <c r="M23" s="15">
        <f t="shared" si="1"/>
        <v>2015</v>
      </c>
      <c r="N23" t="b">
        <v>0</v>
      </c>
      <c r="O23">
        <v>4330</v>
      </c>
      <c r="P23" t="b">
        <v>1</v>
      </c>
      <c r="Q23" t="s">
        <v>8295</v>
      </c>
      <c r="R23" t="s">
        <v>8316</v>
      </c>
      <c r="S23" t="s">
        <v>8317</v>
      </c>
      <c r="T23" s="9">
        <f t="shared" si="2"/>
        <v>951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 s="12">
        <v>1478131673</v>
      </c>
      <c r="K24" s="10">
        <f t="shared" si="0"/>
        <v>42707.0471412037</v>
      </c>
      <c r="L24" s="10">
        <f t="shared" si="0"/>
        <v>42677.005474537036</v>
      </c>
      <c r="M24" s="15">
        <f t="shared" si="1"/>
        <v>2016</v>
      </c>
      <c r="N24" t="b">
        <v>0</v>
      </c>
      <c r="O24">
        <v>571</v>
      </c>
      <c r="P24" t="b">
        <v>1</v>
      </c>
      <c r="Q24" t="s">
        <v>8295</v>
      </c>
      <c r="R24" t="s">
        <v>8316</v>
      </c>
      <c r="S24" t="s">
        <v>8317</v>
      </c>
      <c r="T24" s="9">
        <f t="shared" si="2"/>
        <v>975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 s="12">
        <v>1458714772</v>
      </c>
      <c r="K25" s="10">
        <f t="shared" si="0"/>
        <v>42482.272824074069</v>
      </c>
      <c r="L25" s="10">
        <f t="shared" si="0"/>
        <v>42452.272824074069</v>
      </c>
      <c r="M25" s="15">
        <f t="shared" si="1"/>
        <v>2016</v>
      </c>
      <c r="N25" t="b">
        <v>1</v>
      </c>
      <c r="O25">
        <v>1281</v>
      </c>
      <c r="P25" t="b">
        <v>1</v>
      </c>
      <c r="Q25" t="s">
        <v>8293</v>
      </c>
      <c r="R25" t="s">
        <v>8308</v>
      </c>
      <c r="S25" t="s">
        <v>8309</v>
      </c>
      <c r="T25" s="9">
        <f t="shared" si="2"/>
        <v>260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 s="12">
        <v>1444734146</v>
      </c>
      <c r="K26" s="10">
        <f t="shared" si="0"/>
        <v>42327.207638888889</v>
      </c>
      <c r="L26" s="10">
        <f t="shared" si="0"/>
        <v>42290.460023148145</v>
      </c>
      <c r="M26" s="15">
        <f t="shared" si="1"/>
        <v>2015</v>
      </c>
      <c r="N26" t="b">
        <v>1</v>
      </c>
      <c r="O26">
        <v>813</v>
      </c>
      <c r="P26" t="b">
        <v>1</v>
      </c>
      <c r="Q26" t="s">
        <v>8293</v>
      </c>
      <c r="R26" t="s">
        <v>8308</v>
      </c>
      <c r="S26" t="s">
        <v>8309</v>
      </c>
      <c r="T26" s="9">
        <f t="shared" si="2"/>
        <v>115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 s="12">
        <v>1431406916</v>
      </c>
      <c r="K27" s="10">
        <f t="shared" si="0"/>
        <v>42167.833333333328</v>
      </c>
      <c r="L27" s="10">
        <f t="shared" si="0"/>
        <v>42136.209675925929</v>
      </c>
      <c r="M27" s="15">
        <f t="shared" si="1"/>
        <v>2015</v>
      </c>
      <c r="N27" t="b">
        <v>1</v>
      </c>
      <c r="O27">
        <v>1637</v>
      </c>
      <c r="P27" t="b">
        <v>1</v>
      </c>
      <c r="Q27" t="s">
        <v>8293</v>
      </c>
      <c r="R27" t="s">
        <v>8308</v>
      </c>
      <c r="S27" t="s">
        <v>8309</v>
      </c>
      <c r="T27" s="9">
        <f t="shared" si="2"/>
        <v>382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 s="12">
        <v>1405429098</v>
      </c>
      <c r="K28" s="10">
        <f t="shared" si="0"/>
        <v>41865.540486111109</v>
      </c>
      <c r="L28" s="10">
        <f t="shared" si="0"/>
        <v>41835.540486111109</v>
      </c>
      <c r="M28" s="15">
        <f t="shared" si="1"/>
        <v>2014</v>
      </c>
      <c r="N28" t="b">
        <v>1</v>
      </c>
      <c r="O28">
        <v>1513</v>
      </c>
      <c r="P28" t="b">
        <v>1</v>
      </c>
      <c r="Q28" t="s">
        <v>8293</v>
      </c>
      <c r="R28" t="s">
        <v>8308</v>
      </c>
      <c r="S28" t="s">
        <v>8309</v>
      </c>
      <c r="T28" s="9">
        <f t="shared" si="2"/>
        <v>207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 s="12">
        <v>1484116133</v>
      </c>
      <c r="K29" s="10">
        <f t="shared" si="0"/>
        <v>42776.270057870366</v>
      </c>
      <c r="L29" s="10">
        <f t="shared" si="0"/>
        <v>42746.270057870366</v>
      </c>
      <c r="M29" s="15">
        <f t="shared" si="1"/>
        <v>2017</v>
      </c>
      <c r="N29" t="b">
        <v>0</v>
      </c>
      <c r="O29">
        <v>70</v>
      </c>
      <c r="P29" t="b">
        <v>0</v>
      </c>
      <c r="Q29" t="s">
        <v>8292</v>
      </c>
      <c r="R29" t="s">
        <v>8308</v>
      </c>
      <c r="S29" t="s">
        <v>8318</v>
      </c>
      <c r="T29" s="9">
        <f t="shared" si="2"/>
        <v>53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 s="12">
        <v>1425531666</v>
      </c>
      <c r="K30" s="10">
        <f t="shared" si="0"/>
        <v>42097.165972222225</v>
      </c>
      <c r="L30" s="10">
        <f t="shared" si="0"/>
        <v>42068.209097222221</v>
      </c>
      <c r="M30" s="15">
        <f t="shared" si="1"/>
        <v>2015</v>
      </c>
      <c r="N30" t="b">
        <v>1</v>
      </c>
      <c r="O30">
        <v>3562</v>
      </c>
      <c r="P30" t="b">
        <v>1</v>
      </c>
      <c r="Q30" t="s">
        <v>8295</v>
      </c>
      <c r="R30" t="s">
        <v>8316</v>
      </c>
      <c r="S30" t="s">
        <v>8317</v>
      </c>
      <c r="T30" s="9">
        <f t="shared" si="2"/>
        <v>1015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 s="12">
        <v>1446527540</v>
      </c>
      <c r="K31" s="10">
        <f t="shared" si="0"/>
        <v>42357.332638888889</v>
      </c>
      <c r="L31" s="10">
        <f t="shared" si="0"/>
        <v>42311.216898148152</v>
      </c>
      <c r="M31" s="15">
        <f t="shared" si="1"/>
        <v>2015</v>
      </c>
      <c r="N31" t="b">
        <v>1</v>
      </c>
      <c r="O31">
        <v>821</v>
      </c>
      <c r="P31" t="b">
        <v>1</v>
      </c>
      <c r="Q31" t="s">
        <v>8293</v>
      </c>
      <c r="R31" t="s">
        <v>8308</v>
      </c>
      <c r="S31" t="s">
        <v>8309</v>
      </c>
      <c r="T31" s="9">
        <f t="shared" si="2"/>
        <v>402</v>
      </c>
    </row>
    <row r="32" spans="1:20" ht="45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 s="12">
        <v>1408734015</v>
      </c>
      <c r="K32" s="10">
        <f t="shared" si="0"/>
        <v>41903.79184027778</v>
      </c>
      <c r="L32" s="10">
        <f t="shared" si="0"/>
        <v>41873.79184027778</v>
      </c>
      <c r="M32" s="15">
        <f t="shared" si="1"/>
        <v>2014</v>
      </c>
      <c r="N32" t="b">
        <v>0</v>
      </c>
      <c r="O32">
        <v>1204</v>
      </c>
      <c r="P32" t="b">
        <v>1</v>
      </c>
      <c r="Q32" t="s">
        <v>8295</v>
      </c>
      <c r="R32" t="s">
        <v>8316</v>
      </c>
      <c r="S32" t="s">
        <v>8317</v>
      </c>
      <c r="T32" s="9">
        <f t="shared" si="2"/>
        <v>945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 s="12">
        <v>1471971621</v>
      </c>
      <c r="K33" s="10">
        <f t="shared" si="0"/>
        <v>42635.70857638889</v>
      </c>
      <c r="L33" s="10">
        <f t="shared" si="0"/>
        <v>42605.70857638889</v>
      </c>
      <c r="M33" s="15">
        <f t="shared" si="1"/>
        <v>2016</v>
      </c>
      <c r="N33" t="b">
        <v>1</v>
      </c>
      <c r="O33">
        <v>1780</v>
      </c>
      <c r="P33" t="b">
        <v>1</v>
      </c>
      <c r="Q33" t="s">
        <v>8293</v>
      </c>
      <c r="R33" t="s">
        <v>8308</v>
      </c>
      <c r="S33" t="s">
        <v>8309</v>
      </c>
      <c r="T33" s="9">
        <f t="shared" si="2"/>
        <v>485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 s="12">
        <v>1406066440</v>
      </c>
      <c r="K34" s="10">
        <f t="shared" si="0"/>
        <v>41877.917129629626</v>
      </c>
      <c r="L34" s="10">
        <f t="shared" si="0"/>
        <v>41842.917129629626</v>
      </c>
      <c r="M34" s="15">
        <f t="shared" si="1"/>
        <v>2014</v>
      </c>
      <c r="N34" t="b">
        <v>1</v>
      </c>
      <c r="O34">
        <v>3355</v>
      </c>
      <c r="P34" t="b">
        <v>1</v>
      </c>
      <c r="Q34" t="s">
        <v>8296</v>
      </c>
      <c r="R34" t="s">
        <v>8319</v>
      </c>
      <c r="S34" t="s">
        <v>8320</v>
      </c>
      <c r="T34" s="9">
        <f t="shared" si="2"/>
        <v>526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 s="12">
        <v>1482353513</v>
      </c>
      <c r="K35" s="10">
        <f t="shared" si="0"/>
        <v>42745.915972222225</v>
      </c>
      <c r="L35" s="10">
        <f t="shared" si="0"/>
        <v>42725.869363425925</v>
      </c>
      <c r="M35" s="15">
        <f t="shared" si="1"/>
        <v>2017</v>
      </c>
      <c r="N35" t="b">
        <v>0</v>
      </c>
      <c r="O35">
        <v>1670</v>
      </c>
      <c r="P35" t="b">
        <v>1</v>
      </c>
      <c r="Q35" t="s">
        <v>8295</v>
      </c>
      <c r="R35" t="s">
        <v>8316</v>
      </c>
      <c r="S35" t="s">
        <v>8317</v>
      </c>
      <c r="T35" s="9">
        <f t="shared" si="2"/>
        <v>720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 s="12">
        <v>1456232462</v>
      </c>
      <c r="K36" s="10">
        <f t="shared" si="0"/>
        <v>42463.500717592593</v>
      </c>
      <c r="L36" s="10">
        <f t="shared" si="0"/>
        <v>42423.542384259257</v>
      </c>
      <c r="M36" s="15">
        <f t="shared" si="1"/>
        <v>2016</v>
      </c>
      <c r="N36" t="b">
        <v>1</v>
      </c>
      <c r="O36">
        <v>1945</v>
      </c>
      <c r="P36" t="b">
        <v>1</v>
      </c>
      <c r="Q36" t="s">
        <v>8293</v>
      </c>
      <c r="R36" t="s">
        <v>8308</v>
      </c>
      <c r="S36" t="s">
        <v>8309</v>
      </c>
      <c r="T36" s="9">
        <f t="shared" si="2"/>
        <v>355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 s="12">
        <v>1452045653</v>
      </c>
      <c r="K37" s="10">
        <f t="shared" si="0"/>
        <v>42420.08394675926</v>
      </c>
      <c r="L37" s="10">
        <f t="shared" si="0"/>
        <v>42375.08394675926</v>
      </c>
      <c r="M37" s="15">
        <f t="shared" si="1"/>
        <v>2016</v>
      </c>
      <c r="N37" t="b">
        <v>0</v>
      </c>
      <c r="O37">
        <v>541</v>
      </c>
      <c r="P37" t="b">
        <v>1</v>
      </c>
      <c r="Q37" t="s">
        <v>8293</v>
      </c>
      <c r="R37" t="s">
        <v>8308</v>
      </c>
      <c r="S37" t="s">
        <v>8309</v>
      </c>
      <c r="T37" s="9">
        <f t="shared" si="2"/>
        <v>353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 s="12">
        <v>1425507005</v>
      </c>
      <c r="K38" s="10">
        <f t="shared" si="0"/>
        <v>42112.882002314815</v>
      </c>
      <c r="L38" s="10">
        <f t="shared" si="0"/>
        <v>42067.923668981486</v>
      </c>
      <c r="M38" s="15">
        <f t="shared" si="1"/>
        <v>2015</v>
      </c>
      <c r="N38" t="b">
        <v>1</v>
      </c>
      <c r="O38">
        <v>365</v>
      </c>
      <c r="P38" t="b">
        <v>1</v>
      </c>
      <c r="Q38" t="s">
        <v>8293</v>
      </c>
      <c r="R38" t="s">
        <v>8308</v>
      </c>
      <c r="S38" t="s">
        <v>8309</v>
      </c>
      <c r="T38" s="9">
        <f t="shared" si="2"/>
        <v>294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 s="12">
        <v>1355855139</v>
      </c>
      <c r="K39" s="10">
        <f t="shared" si="0"/>
        <v>41306.767812500002</v>
      </c>
      <c r="L39" s="10">
        <f t="shared" si="0"/>
        <v>41261.767812500002</v>
      </c>
      <c r="M39" s="15">
        <f t="shared" si="1"/>
        <v>2013</v>
      </c>
      <c r="N39" t="b">
        <v>0</v>
      </c>
      <c r="O39">
        <v>1062</v>
      </c>
      <c r="P39" t="b">
        <v>1</v>
      </c>
      <c r="Q39" t="s">
        <v>8267</v>
      </c>
      <c r="R39" t="s">
        <v>8321</v>
      </c>
      <c r="S39" t="s">
        <v>8322</v>
      </c>
      <c r="T39" s="9">
        <f t="shared" si="2"/>
        <v>114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 s="12">
        <v>1467008916</v>
      </c>
      <c r="K40" s="10">
        <f t="shared" si="0"/>
        <v>42593.269861111112</v>
      </c>
      <c r="L40" s="10">
        <f t="shared" si="0"/>
        <v>42548.269861111112</v>
      </c>
      <c r="M40" s="15">
        <f t="shared" si="1"/>
        <v>2016</v>
      </c>
      <c r="N40" t="b">
        <v>1</v>
      </c>
      <c r="O40">
        <v>2478</v>
      </c>
      <c r="P40" t="b">
        <v>1</v>
      </c>
      <c r="Q40" t="s">
        <v>8293</v>
      </c>
      <c r="R40" t="s">
        <v>8308</v>
      </c>
      <c r="S40" t="s">
        <v>8309</v>
      </c>
      <c r="T40" s="9">
        <f t="shared" si="2"/>
        <v>1705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 s="12">
        <v>1477996325</v>
      </c>
      <c r="K41" s="10">
        <f t="shared" si="0"/>
        <v>42705.207638888889</v>
      </c>
      <c r="L41" s="10">
        <f t="shared" si="0"/>
        <v>42675.438946759255</v>
      </c>
      <c r="M41" s="15">
        <f t="shared" si="1"/>
        <v>2016</v>
      </c>
      <c r="N41" t="b">
        <v>1</v>
      </c>
      <c r="O41">
        <v>379</v>
      </c>
      <c r="P41" t="b">
        <v>1</v>
      </c>
      <c r="Q41" t="s">
        <v>8293</v>
      </c>
      <c r="R41" t="s">
        <v>8308</v>
      </c>
      <c r="S41" t="s">
        <v>8309</v>
      </c>
      <c r="T41" s="9">
        <f t="shared" si="2"/>
        <v>136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 s="12">
        <v>1410534636</v>
      </c>
      <c r="K42" s="10">
        <f t="shared" si="0"/>
        <v>41954.674027777779</v>
      </c>
      <c r="L42" s="10">
        <f t="shared" si="0"/>
        <v>41894.632361111115</v>
      </c>
      <c r="M42" s="15">
        <f t="shared" si="1"/>
        <v>2014</v>
      </c>
      <c r="N42" t="b">
        <v>1</v>
      </c>
      <c r="O42">
        <v>1095</v>
      </c>
      <c r="P42" t="b">
        <v>1</v>
      </c>
      <c r="Q42" t="s">
        <v>8301</v>
      </c>
      <c r="R42" t="s">
        <v>8323</v>
      </c>
      <c r="S42" t="s">
        <v>8324</v>
      </c>
      <c r="T42" s="9">
        <f t="shared" si="2"/>
        <v>147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 s="12">
        <v>1486625606</v>
      </c>
      <c r="K43" s="10">
        <f t="shared" si="0"/>
        <v>42808.956250000003</v>
      </c>
      <c r="L43" s="10">
        <f t="shared" si="0"/>
        <v>42775.314884259264</v>
      </c>
      <c r="M43" s="15">
        <f t="shared" si="1"/>
        <v>2017</v>
      </c>
      <c r="N43" t="b">
        <v>1</v>
      </c>
      <c r="O43">
        <v>1151</v>
      </c>
      <c r="P43" t="b">
        <v>1</v>
      </c>
      <c r="Q43" t="s">
        <v>8267</v>
      </c>
      <c r="R43" t="s">
        <v>8321</v>
      </c>
      <c r="S43" t="s">
        <v>8322</v>
      </c>
      <c r="T43" s="9">
        <f t="shared" si="2"/>
        <v>113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 s="12">
        <v>1446562807</v>
      </c>
      <c r="K44" s="10">
        <f t="shared" si="0"/>
        <v>42357.041666666672</v>
      </c>
      <c r="L44" s="10">
        <f t="shared" si="0"/>
        <v>42311.625081018516</v>
      </c>
      <c r="M44" s="15">
        <f t="shared" si="1"/>
        <v>2015</v>
      </c>
      <c r="N44" t="b">
        <v>1</v>
      </c>
      <c r="O44">
        <v>644</v>
      </c>
      <c r="P44" t="b">
        <v>1</v>
      </c>
      <c r="Q44" t="s">
        <v>8293</v>
      </c>
      <c r="R44" t="s">
        <v>8308</v>
      </c>
      <c r="S44" t="s">
        <v>8309</v>
      </c>
      <c r="T44" s="9">
        <f t="shared" si="2"/>
        <v>211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 s="12">
        <v>1372177288</v>
      </c>
      <c r="K45" s="10">
        <f t="shared" si="0"/>
        <v>41480.681574074071</v>
      </c>
      <c r="L45" s="10">
        <f t="shared" si="0"/>
        <v>41450.681574074071</v>
      </c>
      <c r="M45" s="15">
        <f t="shared" si="1"/>
        <v>2013</v>
      </c>
      <c r="N45" t="b">
        <v>0</v>
      </c>
      <c r="O45">
        <v>8200</v>
      </c>
      <c r="P45" t="b">
        <v>1</v>
      </c>
      <c r="Q45" t="s">
        <v>8293</v>
      </c>
      <c r="R45" t="s">
        <v>8308</v>
      </c>
      <c r="S45" t="s">
        <v>8309</v>
      </c>
      <c r="T45" s="9">
        <f t="shared" si="2"/>
        <v>1678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 s="12">
        <v>1334989881</v>
      </c>
      <c r="K46" s="10">
        <f t="shared" si="0"/>
        <v>41052.791666666664</v>
      </c>
      <c r="L46" s="10">
        <f t="shared" si="0"/>
        <v>41020.271770833337</v>
      </c>
      <c r="M46" s="15">
        <f t="shared" si="1"/>
        <v>2012</v>
      </c>
      <c r="N46" t="b">
        <v>1</v>
      </c>
      <c r="O46">
        <v>290</v>
      </c>
      <c r="P46" t="b">
        <v>1</v>
      </c>
      <c r="Q46" t="s">
        <v>8293</v>
      </c>
      <c r="R46" t="s">
        <v>8308</v>
      </c>
      <c r="S46" t="s">
        <v>8309</v>
      </c>
      <c r="T46" s="9">
        <f t="shared" si="2"/>
        <v>399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 s="12">
        <v>1431425153</v>
      </c>
      <c r="K47" s="10">
        <f t="shared" si="0"/>
        <v>42166.420752314814</v>
      </c>
      <c r="L47" s="10">
        <f t="shared" si="0"/>
        <v>42136.420752314814</v>
      </c>
      <c r="M47" s="15">
        <f t="shared" si="1"/>
        <v>2015</v>
      </c>
      <c r="N47" t="b">
        <v>1</v>
      </c>
      <c r="O47">
        <v>353</v>
      </c>
      <c r="P47" t="b">
        <v>1</v>
      </c>
      <c r="Q47" t="s">
        <v>8293</v>
      </c>
      <c r="R47" t="s">
        <v>8308</v>
      </c>
      <c r="S47" t="s">
        <v>8309</v>
      </c>
      <c r="T47" s="9">
        <f t="shared" si="2"/>
        <v>161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 s="12">
        <v>1431404746</v>
      </c>
      <c r="K48" s="10">
        <f t="shared" si="0"/>
        <v>42166.184560185182</v>
      </c>
      <c r="L48" s="10">
        <f t="shared" si="0"/>
        <v>42136.184560185182</v>
      </c>
      <c r="M48" s="15">
        <f t="shared" si="1"/>
        <v>2015</v>
      </c>
      <c r="N48" t="b">
        <v>1</v>
      </c>
      <c r="O48">
        <v>729</v>
      </c>
      <c r="P48" t="b">
        <v>1</v>
      </c>
      <c r="Q48" t="s">
        <v>8293</v>
      </c>
      <c r="R48" t="s">
        <v>8308</v>
      </c>
      <c r="S48" t="s">
        <v>8309</v>
      </c>
      <c r="T48" s="9">
        <f t="shared" si="2"/>
        <v>201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 s="12">
        <v>1447515684</v>
      </c>
      <c r="K49" s="10">
        <f t="shared" si="0"/>
        <v>42362.653749999998</v>
      </c>
      <c r="L49" s="10">
        <f t="shared" si="0"/>
        <v>42322.653749999998</v>
      </c>
      <c r="M49" s="15">
        <f t="shared" si="1"/>
        <v>2015</v>
      </c>
      <c r="N49" t="b">
        <v>1</v>
      </c>
      <c r="O49">
        <v>1420</v>
      </c>
      <c r="P49" t="b">
        <v>1</v>
      </c>
      <c r="Q49" t="s">
        <v>8301</v>
      </c>
      <c r="R49" t="s">
        <v>8323</v>
      </c>
      <c r="S49" t="s">
        <v>8324</v>
      </c>
      <c r="T49" s="9">
        <f t="shared" si="2"/>
        <v>102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 s="12">
        <v>1427212918</v>
      </c>
      <c r="K50" s="10">
        <f t="shared" si="0"/>
        <v>42132.668032407411</v>
      </c>
      <c r="L50" s="10">
        <f t="shared" si="0"/>
        <v>42087.668032407411</v>
      </c>
      <c r="M50" s="15">
        <f t="shared" si="1"/>
        <v>2015</v>
      </c>
      <c r="N50" t="b">
        <v>0</v>
      </c>
      <c r="O50">
        <v>470</v>
      </c>
      <c r="P50" t="b">
        <v>1</v>
      </c>
      <c r="Q50" t="s">
        <v>8293</v>
      </c>
      <c r="R50" t="s">
        <v>8308</v>
      </c>
      <c r="S50" t="s">
        <v>8309</v>
      </c>
      <c r="T50" s="9">
        <f t="shared" si="2"/>
        <v>153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 s="12">
        <v>1476776743</v>
      </c>
      <c r="K51" s="10">
        <f t="shared" si="0"/>
        <v>42697.365081018521</v>
      </c>
      <c r="L51" s="10">
        <f t="shared" si="0"/>
        <v>42661.323414351849</v>
      </c>
      <c r="M51" s="15">
        <f t="shared" si="1"/>
        <v>2016</v>
      </c>
      <c r="N51" t="b">
        <v>1</v>
      </c>
      <c r="O51">
        <v>398</v>
      </c>
      <c r="P51" t="b">
        <v>1</v>
      </c>
      <c r="Q51" t="s">
        <v>8293</v>
      </c>
      <c r="R51" t="s">
        <v>8308</v>
      </c>
      <c r="S51" t="s">
        <v>8309</v>
      </c>
      <c r="T51" s="9">
        <f t="shared" si="2"/>
        <v>305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 s="12">
        <v>1467727203</v>
      </c>
      <c r="K52" s="10">
        <f t="shared" si="0"/>
        <v>42586.583368055552</v>
      </c>
      <c r="L52" s="10">
        <f t="shared" si="0"/>
        <v>42556.583368055552</v>
      </c>
      <c r="M52" s="15">
        <f t="shared" si="1"/>
        <v>2016</v>
      </c>
      <c r="N52" t="b">
        <v>0</v>
      </c>
      <c r="O52">
        <v>1293</v>
      </c>
      <c r="P52" t="b">
        <v>0</v>
      </c>
      <c r="Q52" t="s">
        <v>8266</v>
      </c>
      <c r="R52" t="s">
        <v>8321</v>
      </c>
      <c r="S52" t="s">
        <v>8325</v>
      </c>
      <c r="T52" s="9">
        <f t="shared" si="2"/>
        <v>51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 s="12">
        <v>1443538783</v>
      </c>
      <c r="K53" s="10">
        <f t="shared" si="0"/>
        <v>42307.624803240746</v>
      </c>
      <c r="L53" s="10">
        <f t="shared" si="0"/>
        <v>42276.624803240746</v>
      </c>
      <c r="M53" s="15">
        <f t="shared" si="1"/>
        <v>2015</v>
      </c>
      <c r="N53" t="b">
        <v>0</v>
      </c>
      <c r="O53">
        <v>161</v>
      </c>
      <c r="P53" t="b">
        <v>0</v>
      </c>
      <c r="Q53" t="s">
        <v>8271</v>
      </c>
      <c r="R53" t="s">
        <v>8308</v>
      </c>
      <c r="S53" t="s">
        <v>8310</v>
      </c>
      <c r="T53" s="9">
        <f t="shared" si="2"/>
        <v>75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 s="12">
        <v>1485146622</v>
      </c>
      <c r="K54" s="10">
        <f t="shared" si="0"/>
        <v>42788.197013888886</v>
      </c>
      <c r="L54" s="10">
        <f t="shared" si="0"/>
        <v>42758.197013888886</v>
      </c>
      <c r="M54" s="15">
        <f t="shared" si="1"/>
        <v>2017</v>
      </c>
      <c r="N54" t="b">
        <v>1</v>
      </c>
      <c r="O54">
        <v>1596</v>
      </c>
      <c r="P54" t="b">
        <v>1</v>
      </c>
      <c r="Q54" t="s">
        <v>8267</v>
      </c>
      <c r="R54" t="s">
        <v>8321</v>
      </c>
      <c r="S54" t="s">
        <v>8322</v>
      </c>
      <c r="T54" s="9">
        <f t="shared" si="2"/>
        <v>147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 s="12">
        <v>1478095515</v>
      </c>
      <c r="K55" s="10">
        <f t="shared" si="0"/>
        <v>42707.628645833334</v>
      </c>
      <c r="L55" s="10">
        <f t="shared" si="0"/>
        <v>42676.586979166663</v>
      </c>
      <c r="M55" s="15">
        <f t="shared" si="1"/>
        <v>2016</v>
      </c>
      <c r="N55" t="b">
        <v>1</v>
      </c>
      <c r="O55">
        <v>510</v>
      </c>
      <c r="P55" t="b">
        <v>1</v>
      </c>
      <c r="Q55" t="s">
        <v>8293</v>
      </c>
      <c r="R55" t="s">
        <v>8308</v>
      </c>
      <c r="S55" t="s">
        <v>8309</v>
      </c>
      <c r="T55" s="9">
        <f t="shared" si="2"/>
        <v>285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 s="12">
        <v>1394536048</v>
      </c>
      <c r="K56" s="10">
        <f t="shared" si="0"/>
        <v>41768.875</v>
      </c>
      <c r="L56" s="10">
        <f t="shared" si="0"/>
        <v>41709.463518518518</v>
      </c>
      <c r="M56" s="15">
        <f t="shared" si="1"/>
        <v>2014</v>
      </c>
      <c r="N56" t="b">
        <v>1</v>
      </c>
      <c r="O56">
        <v>2436</v>
      </c>
      <c r="P56" t="b">
        <v>1</v>
      </c>
      <c r="Q56" t="s">
        <v>8267</v>
      </c>
      <c r="R56" t="s">
        <v>8321</v>
      </c>
      <c r="S56" t="s">
        <v>8322</v>
      </c>
      <c r="T56" s="9">
        <f t="shared" si="2"/>
        <v>109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 s="12">
        <v>1329759452</v>
      </c>
      <c r="K57" s="10">
        <f t="shared" si="0"/>
        <v>40990.125</v>
      </c>
      <c r="L57" s="10">
        <f t="shared" si="0"/>
        <v>40959.734398148146</v>
      </c>
      <c r="M57" s="15">
        <f t="shared" si="1"/>
        <v>2012</v>
      </c>
      <c r="N57" t="b">
        <v>1</v>
      </c>
      <c r="O57">
        <v>2602</v>
      </c>
      <c r="P57" t="b">
        <v>1</v>
      </c>
      <c r="Q57" t="s">
        <v>8286</v>
      </c>
      <c r="R57" t="s">
        <v>8311</v>
      </c>
      <c r="S57" t="s">
        <v>8312</v>
      </c>
      <c r="T57" s="9">
        <f t="shared" si="2"/>
        <v>456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 s="12">
        <v>1382449733</v>
      </c>
      <c r="K58" s="10">
        <f t="shared" si="0"/>
        <v>41605.126388888893</v>
      </c>
      <c r="L58" s="10">
        <f t="shared" si="0"/>
        <v>41569.575613425928</v>
      </c>
      <c r="M58" s="15">
        <f t="shared" si="1"/>
        <v>2013</v>
      </c>
      <c r="N58" t="b">
        <v>0</v>
      </c>
      <c r="O58">
        <v>2525</v>
      </c>
      <c r="P58" t="b">
        <v>1</v>
      </c>
      <c r="Q58" t="s">
        <v>8295</v>
      </c>
      <c r="R58" t="s">
        <v>8316</v>
      </c>
      <c r="S58" t="s">
        <v>8317</v>
      </c>
      <c r="T58" s="9">
        <f t="shared" si="2"/>
        <v>1360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 s="12">
        <v>1479414344</v>
      </c>
      <c r="K59" s="10">
        <f t="shared" si="0"/>
        <v>42719.958333333328</v>
      </c>
      <c r="L59" s="10">
        <f t="shared" si="0"/>
        <v>42691.8512037037</v>
      </c>
      <c r="M59" s="15">
        <f t="shared" si="1"/>
        <v>2016</v>
      </c>
      <c r="N59" t="b">
        <v>0</v>
      </c>
      <c r="O59">
        <v>3238</v>
      </c>
      <c r="P59" t="b">
        <v>1</v>
      </c>
      <c r="Q59" t="s">
        <v>8295</v>
      </c>
      <c r="R59" t="s">
        <v>8316</v>
      </c>
      <c r="S59" t="s">
        <v>8317</v>
      </c>
      <c r="T59" s="9">
        <f t="shared" si="2"/>
        <v>1081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 s="12">
        <v>1366731491</v>
      </c>
      <c r="K60" s="10">
        <f t="shared" si="0"/>
        <v>41417.651516203703</v>
      </c>
      <c r="L60" s="10">
        <f t="shared" si="0"/>
        <v>41387.651516203703</v>
      </c>
      <c r="M60" s="15">
        <f t="shared" si="1"/>
        <v>2013</v>
      </c>
      <c r="N60" t="b">
        <v>0</v>
      </c>
      <c r="O60">
        <v>1373</v>
      </c>
      <c r="P60" t="b">
        <v>1</v>
      </c>
      <c r="Q60" t="s">
        <v>8293</v>
      </c>
      <c r="R60" t="s">
        <v>8308</v>
      </c>
      <c r="S60" t="s">
        <v>8309</v>
      </c>
      <c r="T60" s="9">
        <f t="shared" si="2"/>
        <v>148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 s="12">
        <v>1463060372</v>
      </c>
      <c r="K61" s="10">
        <f t="shared" si="0"/>
        <v>42532.569120370375</v>
      </c>
      <c r="L61" s="10">
        <f t="shared" si="0"/>
        <v>42502.569120370375</v>
      </c>
      <c r="M61" s="15">
        <f t="shared" si="1"/>
        <v>2016</v>
      </c>
      <c r="N61" t="b">
        <v>1</v>
      </c>
      <c r="O61">
        <v>325</v>
      </c>
      <c r="P61" t="b">
        <v>1</v>
      </c>
      <c r="Q61" t="s">
        <v>8293</v>
      </c>
      <c r="R61" t="s">
        <v>8308</v>
      </c>
      <c r="S61" t="s">
        <v>8309</v>
      </c>
      <c r="T61" s="9">
        <f t="shared" si="2"/>
        <v>125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 s="12">
        <v>1414584045</v>
      </c>
      <c r="K62" s="10">
        <f t="shared" si="0"/>
        <v>41976.542187500003</v>
      </c>
      <c r="L62" s="10">
        <f t="shared" si="0"/>
        <v>41941.500520833331</v>
      </c>
      <c r="M62" s="15">
        <f t="shared" si="1"/>
        <v>2014</v>
      </c>
      <c r="N62" t="b">
        <v>1</v>
      </c>
      <c r="O62">
        <v>303</v>
      </c>
      <c r="P62" t="b">
        <v>1</v>
      </c>
      <c r="Q62" t="s">
        <v>8293</v>
      </c>
      <c r="R62" t="s">
        <v>8308</v>
      </c>
      <c r="S62" t="s">
        <v>8309</v>
      </c>
      <c r="T62" s="9">
        <f t="shared" si="2"/>
        <v>248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 s="12">
        <v>1391477450</v>
      </c>
      <c r="K63" s="10">
        <f t="shared" si="0"/>
        <v>41705.957638888889</v>
      </c>
      <c r="L63" s="10">
        <f t="shared" si="0"/>
        <v>41674.063078703708</v>
      </c>
      <c r="M63" s="15">
        <f t="shared" si="1"/>
        <v>2014</v>
      </c>
      <c r="N63" t="b">
        <v>0</v>
      </c>
      <c r="O63">
        <v>1510</v>
      </c>
      <c r="P63" t="b">
        <v>1</v>
      </c>
      <c r="Q63" t="s">
        <v>8267</v>
      </c>
      <c r="R63" t="s">
        <v>8321</v>
      </c>
      <c r="S63" t="s">
        <v>8322</v>
      </c>
      <c r="T63" s="9">
        <f t="shared" si="2"/>
        <v>182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 s="12">
        <v>1423855919</v>
      </c>
      <c r="K64" s="10">
        <f t="shared" si="0"/>
        <v>42093.772210648152</v>
      </c>
      <c r="L64" s="10">
        <f t="shared" si="0"/>
        <v>42048.813877314809</v>
      </c>
      <c r="M64" s="15">
        <f t="shared" si="1"/>
        <v>2015</v>
      </c>
      <c r="N64" t="b">
        <v>1</v>
      </c>
      <c r="O64">
        <v>539</v>
      </c>
      <c r="P64" t="b">
        <v>1</v>
      </c>
      <c r="Q64" t="s">
        <v>8293</v>
      </c>
      <c r="R64" t="s">
        <v>8308</v>
      </c>
      <c r="S64" t="s">
        <v>8309</v>
      </c>
      <c r="T64" s="9">
        <f t="shared" si="2"/>
        <v>120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 s="12">
        <v>1402410663</v>
      </c>
      <c r="K65" s="10">
        <f t="shared" si="0"/>
        <v>41830.604895833334</v>
      </c>
      <c r="L65" s="10">
        <f t="shared" si="0"/>
        <v>41800.604895833334</v>
      </c>
      <c r="M65" s="15">
        <f t="shared" si="1"/>
        <v>2014</v>
      </c>
      <c r="N65" t="b">
        <v>1</v>
      </c>
      <c r="O65">
        <v>354</v>
      </c>
      <c r="P65" t="b">
        <v>1</v>
      </c>
      <c r="Q65" t="s">
        <v>8293</v>
      </c>
      <c r="R65" t="s">
        <v>8308</v>
      </c>
      <c r="S65" t="s">
        <v>8309</v>
      </c>
      <c r="T65" s="9">
        <f t="shared" si="2"/>
        <v>234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 s="12">
        <v>1397571035</v>
      </c>
      <c r="K66" s="10">
        <f t="shared" si="0"/>
        <v>41789.590682870374</v>
      </c>
      <c r="L66" s="10">
        <f t="shared" si="0"/>
        <v>41744.590682870374</v>
      </c>
      <c r="M66" s="15">
        <f t="shared" si="1"/>
        <v>2014</v>
      </c>
      <c r="N66" t="b">
        <v>1</v>
      </c>
      <c r="O66">
        <v>2139</v>
      </c>
      <c r="P66" t="b">
        <v>1</v>
      </c>
      <c r="Q66" t="s">
        <v>8267</v>
      </c>
      <c r="R66" t="s">
        <v>8321</v>
      </c>
      <c r="S66" t="s">
        <v>8322</v>
      </c>
      <c r="T66" s="9">
        <f t="shared" si="2"/>
        <v>156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 s="12">
        <v>1467831668</v>
      </c>
      <c r="K67" s="10">
        <f t="shared" ref="K67:L130" si="3">(I67/86400)+DATE(1970,1,1)</f>
        <v>42587.792453703703</v>
      </c>
      <c r="L67" s="10">
        <f t="shared" si="3"/>
        <v>42557.792453703703</v>
      </c>
      <c r="M67" s="15">
        <f t="shared" ref="M67:M130" si="4">+YEAR(K67)</f>
        <v>2016</v>
      </c>
      <c r="N67" t="b">
        <v>1</v>
      </c>
      <c r="O67">
        <v>1887</v>
      </c>
      <c r="P67" t="b">
        <v>1</v>
      </c>
      <c r="Q67" t="s">
        <v>8293</v>
      </c>
      <c r="R67" t="s">
        <v>8308</v>
      </c>
      <c r="S67" t="s">
        <v>8309</v>
      </c>
      <c r="T67" s="9">
        <f t="shared" ref="T67:T130" si="5">ROUND(E67/D67*100,0)</f>
        <v>579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 s="12">
        <v>1478016097</v>
      </c>
      <c r="K68" s="10">
        <f t="shared" si="3"/>
        <v>42712.207638888889</v>
      </c>
      <c r="L68" s="10">
        <f t="shared" si="3"/>
        <v>42675.66778935185</v>
      </c>
      <c r="M68" s="15">
        <f t="shared" si="4"/>
        <v>2016</v>
      </c>
      <c r="N68" t="b">
        <v>0</v>
      </c>
      <c r="O68">
        <v>336</v>
      </c>
      <c r="P68" t="b">
        <v>0</v>
      </c>
      <c r="Q68" t="s">
        <v>8271</v>
      </c>
      <c r="R68" t="s">
        <v>8308</v>
      </c>
      <c r="S68" t="s">
        <v>8310</v>
      </c>
      <c r="T68" s="9">
        <f t="shared" si="5"/>
        <v>58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 s="12">
        <v>1456218698</v>
      </c>
      <c r="K69" s="10">
        <f t="shared" si="3"/>
        <v>42453.341412037036</v>
      </c>
      <c r="L69" s="10">
        <f t="shared" si="3"/>
        <v>42423.3830787037</v>
      </c>
      <c r="M69" s="15">
        <f t="shared" si="4"/>
        <v>2016</v>
      </c>
      <c r="N69" t="b">
        <v>0</v>
      </c>
      <c r="O69">
        <v>203</v>
      </c>
      <c r="P69" t="b">
        <v>1</v>
      </c>
      <c r="Q69" t="s">
        <v>8293</v>
      </c>
      <c r="R69" t="s">
        <v>8308</v>
      </c>
      <c r="S69" t="s">
        <v>8309</v>
      </c>
      <c r="T69" s="9">
        <f t="shared" si="5"/>
        <v>115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 s="12">
        <v>1442420377</v>
      </c>
      <c r="K70" s="10">
        <f t="shared" si="3"/>
        <v>42305.333333333328</v>
      </c>
      <c r="L70" s="10">
        <f t="shared" si="3"/>
        <v>42263.680289351847</v>
      </c>
      <c r="M70" s="15">
        <f t="shared" si="4"/>
        <v>2015</v>
      </c>
      <c r="N70" t="b">
        <v>1</v>
      </c>
      <c r="O70">
        <v>555</v>
      </c>
      <c r="P70" t="b">
        <v>1</v>
      </c>
      <c r="Q70" t="s">
        <v>8267</v>
      </c>
      <c r="R70" t="s">
        <v>8321</v>
      </c>
      <c r="S70" t="s">
        <v>8322</v>
      </c>
      <c r="T70" s="9">
        <f t="shared" si="5"/>
        <v>113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 s="12">
        <v>1475326255</v>
      </c>
      <c r="K71" s="10">
        <f t="shared" si="3"/>
        <v>42675.165972222225</v>
      </c>
      <c r="L71" s="10">
        <f t="shared" si="3"/>
        <v>42644.535358796296</v>
      </c>
      <c r="M71" s="15">
        <f t="shared" si="4"/>
        <v>2016</v>
      </c>
      <c r="N71" t="b">
        <v>0</v>
      </c>
      <c r="O71">
        <v>1260</v>
      </c>
      <c r="P71" t="b">
        <v>1</v>
      </c>
      <c r="Q71" t="s">
        <v>8301</v>
      </c>
      <c r="R71" t="s">
        <v>8323</v>
      </c>
      <c r="S71" t="s">
        <v>8324</v>
      </c>
      <c r="T71" s="9">
        <f t="shared" si="5"/>
        <v>113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 s="12">
        <v>1346042417</v>
      </c>
      <c r="K72" s="10">
        <f t="shared" si="3"/>
        <v>41188.165972222225</v>
      </c>
      <c r="L72" s="10">
        <f t="shared" si="3"/>
        <v>41148.194641203707</v>
      </c>
      <c r="M72" s="15">
        <f t="shared" si="4"/>
        <v>2012</v>
      </c>
      <c r="N72" t="b">
        <v>1</v>
      </c>
      <c r="O72">
        <v>1633</v>
      </c>
      <c r="P72" t="b">
        <v>1</v>
      </c>
      <c r="Q72" t="s">
        <v>8293</v>
      </c>
      <c r="R72" t="s">
        <v>8308</v>
      </c>
      <c r="S72" t="s">
        <v>8309</v>
      </c>
      <c r="T72" s="9">
        <f t="shared" si="5"/>
        <v>1105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 s="12">
        <v>1345716422</v>
      </c>
      <c r="K73" s="10">
        <f t="shared" si="3"/>
        <v>41165.421550925923</v>
      </c>
      <c r="L73" s="10">
        <f t="shared" si="3"/>
        <v>41144.421550925923</v>
      </c>
      <c r="M73" s="15">
        <f t="shared" si="4"/>
        <v>2012</v>
      </c>
      <c r="N73" t="b">
        <v>0</v>
      </c>
      <c r="O73">
        <v>3468</v>
      </c>
      <c r="P73" t="b">
        <v>1</v>
      </c>
      <c r="Q73" t="s">
        <v>8299</v>
      </c>
      <c r="R73" t="s">
        <v>8308</v>
      </c>
      <c r="S73" t="s">
        <v>8315</v>
      </c>
      <c r="T73" s="9">
        <f t="shared" si="5"/>
        <v>1379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 s="12">
        <v>1482599143</v>
      </c>
      <c r="K74" s="10">
        <f t="shared" si="3"/>
        <v>42758.71230324074</v>
      </c>
      <c r="L74" s="10">
        <f t="shared" si="3"/>
        <v>42728.71230324074</v>
      </c>
      <c r="M74" s="15">
        <f t="shared" si="4"/>
        <v>2017</v>
      </c>
      <c r="N74" t="b">
        <v>1</v>
      </c>
      <c r="O74">
        <v>1375</v>
      </c>
      <c r="P74" t="b">
        <v>1</v>
      </c>
      <c r="Q74" t="s">
        <v>8293</v>
      </c>
      <c r="R74" t="s">
        <v>8308</v>
      </c>
      <c r="S74" t="s">
        <v>8309</v>
      </c>
      <c r="T74" s="9">
        <f t="shared" si="5"/>
        <v>217</v>
      </c>
    </row>
    <row r="75" spans="1:20" ht="45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 s="12">
        <v>1463576390</v>
      </c>
      <c r="K75" s="10">
        <f t="shared" si="3"/>
        <v>42538.541550925926</v>
      </c>
      <c r="L75" s="10">
        <f t="shared" si="3"/>
        <v>42508.541550925926</v>
      </c>
      <c r="M75" s="15">
        <f t="shared" si="4"/>
        <v>2016</v>
      </c>
      <c r="N75" t="b">
        <v>1</v>
      </c>
      <c r="O75">
        <v>1762</v>
      </c>
      <c r="P75" t="b">
        <v>1</v>
      </c>
      <c r="Q75" t="s">
        <v>8299</v>
      </c>
      <c r="R75" t="s">
        <v>8308</v>
      </c>
      <c r="S75" t="s">
        <v>8315</v>
      </c>
      <c r="T75" s="9">
        <f t="shared" si="5"/>
        <v>107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 s="12">
        <v>1381923548</v>
      </c>
      <c r="K76" s="10">
        <f t="shared" si="3"/>
        <v>41600.666666666664</v>
      </c>
      <c r="L76" s="10">
        <f t="shared" si="3"/>
        <v>41563.485509259262</v>
      </c>
      <c r="M76" s="15">
        <f t="shared" si="4"/>
        <v>2013</v>
      </c>
      <c r="N76" t="b">
        <v>0</v>
      </c>
      <c r="O76">
        <v>890</v>
      </c>
      <c r="P76" t="b">
        <v>0</v>
      </c>
      <c r="Q76" t="s">
        <v>8271</v>
      </c>
      <c r="R76" t="s">
        <v>8308</v>
      </c>
      <c r="S76" t="s">
        <v>8310</v>
      </c>
      <c r="T76" s="9">
        <f t="shared" si="5"/>
        <v>82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 s="12">
        <v>1339738951</v>
      </c>
      <c r="K77" s="10">
        <f t="shared" si="3"/>
        <v>41105.237858796296</v>
      </c>
      <c r="L77" s="10">
        <f t="shared" si="3"/>
        <v>41075.237858796296</v>
      </c>
      <c r="M77" s="15">
        <f t="shared" si="4"/>
        <v>2012</v>
      </c>
      <c r="N77" t="b">
        <v>1</v>
      </c>
      <c r="O77">
        <v>676</v>
      </c>
      <c r="P77" t="b">
        <v>1</v>
      </c>
      <c r="Q77" t="s">
        <v>8299</v>
      </c>
      <c r="R77" t="s">
        <v>8308</v>
      </c>
      <c r="S77" t="s">
        <v>8315</v>
      </c>
      <c r="T77" s="9">
        <f t="shared" si="5"/>
        <v>304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 s="12">
        <v>1475921137</v>
      </c>
      <c r="K78" s="10">
        <f t="shared" si="3"/>
        <v>42681.462233796294</v>
      </c>
      <c r="L78" s="10">
        <f t="shared" si="3"/>
        <v>42651.420567129629</v>
      </c>
      <c r="M78" s="15">
        <f t="shared" si="4"/>
        <v>2016</v>
      </c>
      <c r="N78" t="b">
        <v>1</v>
      </c>
      <c r="O78">
        <v>834</v>
      </c>
      <c r="P78" t="b">
        <v>1</v>
      </c>
      <c r="Q78" t="s">
        <v>8293</v>
      </c>
      <c r="R78" t="s">
        <v>8308</v>
      </c>
      <c r="S78" t="s">
        <v>8309</v>
      </c>
      <c r="T78" s="9">
        <f t="shared" si="5"/>
        <v>212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 s="12">
        <v>1436885440</v>
      </c>
      <c r="K79" s="10">
        <f t="shared" si="3"/>
        <v>42236.618518518517</v>
      </c>
      <c r="L79" s="10">
        <f t="shared" si="3"/>
        <v>42199.618518518517</v>
      </c>
      <c r="M79" s="15">
        <f t="shared" si="4"/>
        <v>2015</v>
      </c>
      <c r="N79" t="b">
        <v>0</v>
      </c>
      <c r="O79">
        <v>1107</v>
      </c>
      <c r="P79" t="b">
        <v>1</v>
      </c>
      <c r="Q79" t="s">
        <v>8271</v>
      </c>
      <c r="R79" t="s">
        <v>8308</v>
      </c>
      <c r="S79" t="s">
        <v>8310</v>
      </c>
      <c r="T79" s="9">
        <f t="shared" si="5"/>
        <v>141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 s="12">
        <v>1390323617</v>
      </c>
      <c r="K80" s="10">
        <f t="shared" si="3"/>
        <v>41691.75</v>
      </c>
      <c r="L80" s="10">
        <f t="shared" si="3"/>
        <v>41660.70853009259</v>
      </c>
      <c r="M80" s="15">
        <f t="shared" si="4"/>
        <v>2014</v>
      </c>
      <c r="N80" t="b">
        <v>0</v>
      </c>
      <c r="O80">
        <v>1980</v>
      </c>
      <c r="P80" t="b">
        <v>1</v>
      </c>
      <c r="Q80" t="s">
        <v>8295</v>
      </c>
      <c r="R80" t="s">
        <v>8316</v>
      </c>
      <c r="S80" t="s">
        <v>8317</v>
      </c>
      <c r="T80" s="9">
        <f t="shared" si="5"/>
        <v>2647</v>
      </c>
    </row>
    <row r="81" spans="1:20" ht="15.75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 s="12">
        <v>1458741311</v>
      </c>
      <c r="K81" s="10">
        <f t="shared" si="3"/>
        <v>42482.579988425925</v>
      </c>
      <c r="L81" s="10">
        <f t="shared" si="3"/>
        <v>42452.579988425925</v>
      </c>
      <c r="M81" s="15">
        <f t="shared" si="4"/>
        <v>2016</v>
      </c>
      <c r="N81" t="b">
        <v>0</v>
      </c>
      <c r="O81">
        <v>404</v>
      </c>
      <c r="P81" t="b">
        <v>1</v>
      </c>
      <c r="Q81" t="s">
        <v>8293</v>
      </c>
      <c r="R81" t="s">
        <v>8308</v>
      </c>
      <c r="S81" t="s">
        <v>8309</v>
      </c>
      <c r="T81" s="9">
        <f t="shared" si="5"/>
        <v>106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 s="12">
        <v>1390860695</v>
      </c>
      <c r="K82" s="10">
        <f t="shared" si="3"/>
        <v>41706.924710648149</v>
      </c>
      <c r="L82" s="10">
        <f t="shared" si="3"/>
        <v>41666.924710648149</v>
      </c>
      <c r="M82" s="15">
        <f t="shared" si="4"/>
        <v>2014</v>
      </c>
      <c r="N82" t="b">
        <v>1</v>
      </c>
      <c r="O82">
        <v>2165</v>
      </c>
      <c r="P82" t="b">
        <v>1</v>
      </c>
      <c r="Q82" t="s">
        <v>8296</v>
      </c>
      <c r="R82" t="s">
        <v>8319</v>
      </c>
      <c r="S82" t="s">
        <v>8320</v>
      </c>
      <c r="T82" s="9">
        <f t="shared" si="5"/>
        <v>521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 s="12">
        <v>1426714870</v>
      </c>
      <c r="K83" s="10">
        <f t="shared" si="3"/>
        <v>42111</v>
      </c>
      <c r="L83" s="10">
        <f t="shared" si="3"/>
        <v>42081.903587962966</v>
      </c>
      <c r="M83" s="15">
        <f t="shared" si="4"/>
        <v>2015</v>
      </c>
      <c r="N83" t="b">
        <v>0</v>
      </c>
      <c r="O83">
        <v>443</v>
      </c>
      <c r="P83" t="b">
        <v>1</v>
      </c>
      <c r="Q83" t="s">
        <v>8293</v>
      </c>
      <c r="R83" t="s">
        <v>8308</v>
      </c>
      <c r="S83" t="s">
        <v>8309</v>
      </c>
      <c r="T83" s="9">
        <f t="shared" si="5"/>
        <v>103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 s="12">
        <v>1429722209</v>
      </c>
      <c r="K84" s="10">
        <f t="shared" si="3"/>
        <v>42146.710752314815</v>
      </c>
      <c r="L84" s="10">
        <f t="shared" si="3"/>
        <v>42116.710752314815</v>
      </c>
      <c r="M84" s="15">
        <f t="shared" si="4"/>
        <v>2015</v>
      </c>
      <c r="N84" t="b">
        <v>0</v>
      </c>
      <c r="O84">
        <v>100</v>
      </c>
      <c r="P84" t="b">
        <v>1</v>
      </c>
      <c r="Q84" t="s">
        <v>8269</v>
      </c>
      <c r="R84" t="s">
        <v>8323</v>
      </c>
      <c r="S84" t="s">
        <v>8326</v>
      </c>
      <c r="T84" s="9">
        <f t="shared" si="5"/>
        <v>101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 s="12">
        <v>1361490161</v>
      </c>
      <c r="K85" s="10">
        <f t="shared" si="3"/>
        <v>41356.94630787037</v>
      </c>
      <c r="L85" s="10">
        <f t="shared" si="3"/>
        <v>41326.987974537034</v>
      </c>
      <c r="M85" s="15">
        <f t="shared" si="4"/>
        <v>2013</v>
      </c>
      <c r="N85" t="b">
        <v>1</v>
      </c>
      <c r="O85">
        <v>1356</v>
      </c>
      <c r="P85" t="b">
        <v>1</v>
      </c>
      <c r="Q85" t="s">
        <v>8293</v>
      </c>
      <c r="R85" t="s">
        <v>8308</v>
      </c>
      <c r="S85" t="s">
        <v>8309</v>
      </c>
      <c r="T85" s="9">
        <f t="shared" si="5"/>
        <v>1436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 s="12">
        <v>1396334311</v>
      </c>
      <c r="K86" s="10">
        <f t="shared" si="3"/>
        <v>41764.276747685188</v>
      </c>
      <c r="L86" s="10">
        <f t="shared" si="3"/>
        <v>41730.276747685188</v>
      </c>
      <c r="M86" s="15">
        <f t="shared" si="4"/>
        <v>2014</v>
      </c>
      <c r="N86" t="b">
        <v>0</v>
      </c>
      <c r="O86">
        <v>558</v>
      </c>
      <c r="P86" t="b">
        <v>1</v>
      </c>
      <c r="Q86" t="s">
        <v>8269</v>
      </c>
      <c r="R86" t="s">
        <v>8323</v>
      </c>
      <c r="S86" t="s">
        <v>8326</v>
      </c>
      <c r="T86" s="9">
        <f t="shared" si="5"/>
        <v>100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 s="12">
        <v>1425922969</v>
      </c>
      <c r="K87" s="10">
        <f t="shared" si="3"/>
        <v>42102.738067129627</v>
      </c>
      <c r="L87" s="10">
        <f t="shared" si="3"/>
        <v>42072.738067129627</v>
      </c>
      <c r="M87" s="15">
        <f t="shared" si="4"/>
        <v>2015</v>
      </c>
      <c r="N87" t="b">
        <v>1</v>
      </c>
      <c r="O87">
        <v>942</v>
      </c>
      <c r="P87" t="b">
        <v>1</v>
      </c>
      <c r="Q87" t="s">
        <v>8267</v>
      </c>
      <c r="R87" t="s">
        <v>8321</v>
      </c>
      <c r="S87" t="s">
        <v>8322</v>
      </c>
      <c r="T87" s="9">
        <f t="shared" si="5"/>
        <v>132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 s="12">
        <v>1453793101</v>
      </c>
      <c r="K88" s="10">
        <f t="shared" si="3"/>
        <v>42425.309039351851</v>
      </c>
      <c r="L88" s="10">
        <f t="shared" si="3"/>
        <v>42395.309039351851</v>
      </c>
      <c r="M88" s="15">
        <f t="shared" si="4"/>
        <v>2016</v>
      </c>
      <c r="N88" t="b">
        <v>0</v>
      </c>
      <c r="O88">
        <v>123</v>
      </c>
      <c r="P88" t="b">
        <v>0</v>
      </c>
      <c r="Q88" t="s">
        <v>8271</v>
      </c>
      <c r="R88" t="s">
        <v>8308</v>
      </c>
      <c r="S88" t="s">
        <v>8310</v>
      </c>
      <c r="T88" s="9">
        <f t="shared" si="5"/>
        <v>56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 s="12">
        <v>1300767673</v>
      </c>
      <c r="K89" s="10">
        <f t="shared" si="3"/>
        <v>40655.181400462963</v>
      </c>
      <c r="L89" s="10">
        <f t="shared" si="3"/>
        <v>40624.181400462963</v>
      </c>
      <c r="M89" s="15">
        <f t="shared" si="4"/>
        <v>2011</v>
      </c>
      <c r="N89" t="b">
        <v>1</v>
      </c>
      <c r="O89">
        <v>1876</v>
      </c>
      <c r="P89" t="b">
        <v>1</v>
      </c>
      <c r="Q89" t="s">
        <v>8293</v>
      </c>
      <c r="R89" t="s">
        <v>8308</v>
      </c>
      <c r="S89" t="s">
        <v>8309</v>
      </c>
      <c r="T89" s="9">
        <f t="shared" si="5"/>
        <v>201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 s="12">
        <v>1468972491</v>
      </c>
      <c r="K90" s="10">
        <f t="shared" si="3"/>
        <v>42600.996423611112</v>
      </c>
      <c r="L90" s="10">
        <f t="shared" si="3"/>
        <v>42570.996423611112</v>
      </c>
      <c r="M90" s="15">
        <f t="shared" si="4"/>
        <v>2016</v>
      </c>
      <c r="N90" t="b">
        <v>1</v>
      </c>
      <c r="O90">
        <v>1737</v>
      </c>
      <c r="P90" t="b">
        <v>1</v>
      </c>
      <c r="Q90" t="s">
        <v>8293</v>
      </c>
      <c r="R90" t="s">
        <v>8308</v>
      </c>
      <c r="S90" t="s">
        <v>8309</v>
      </c>
      <c r="T90" s="9">
        <f t="shared" si="5"/>
        <v>320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 s="12">
        <v>1441339242</v>
      </c>
      <c r="K91" s="10">
        <f t="shared" si="3"/>
        <v>42288.041666666672</v>
      </c>
      <c r="L91" s="10">
        <f t="shared" si="3"/>
        <v>42251.16715277778</v>
      </c>
      <c r="M91" s="15">
        <f t="shared" si="4"/>
        <v>2015</v>
      </c>
      <c r="N91" t="b">
        <v>1</v>
      </c>
      <c r="O91">
        <v>1251</v>
      </c>
      <c r="P91" t="b">
        <v>1</v>
      </c>
      <c r="Q91" t="s">
        <v>8299</v>
      </c>
      <c r="R91" t="s">
        <v>8308</v>
      </c>
      <c r="S91" t="s">
        <v>8315</v>
      </c>
      <c r="T91" s="9">
        <f t="shared" si="5"/>
        <v>144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 s="12">
        <v>1360830239</v>
      </c>
      <c r="K92" s="10">
        <f t="shared" si="3"/>
        <v>41359.349988425922</v>
      </c>
      <c r="L92" s="10">
        <f t="shared" si="3"/>
        <v>41319.349988425922</v>
      </c>
      <c r="M92" s="15">
        <f t="shared" si="4"/>
        <v>2013</v>
      </c>
      <c r="N92" t="b">
        <v>0</v>
      </c>
      <c r="O92">
        <v>623</v>
      </c>
      <c r="P92" t="b">
        <v>1</v>
      </c>
      <c r="Q92" t="s">
        <v>8295</v>
      </c>
      <c r="R92" t="s">
        <v>8316</v>
      </c>
      <c r="S92" t="s">
        <v>8317</v>
      </c>
      <c r="T92" s="9">
        <f t="shared" si="5"/>
        <v>1857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 s="12">
        <v>1404797428</v>
      </c>
      <c r="K93" s="10">
        <f t="shared" si="3"/>
        <v>41860.083333333336</v>
      </c>
      <c r="L93" s="10">
        <f t="shared" si="3"/>
        <v>41828.229490740741</v>
      </c>
      <c r="M93" s="15">
        <f t="shared" si="4"/>
        <v>2014</v>
      </c>
      <c r="N93" t="b">
        <v>1</v>
      </c>
      <c r="O93">
        <v>1088</v>
      </c>
      <c r="P93" t="b">
        <v>1</v>
      </c>
      <c r="Q93" t="s">
        <v>8301</v>
      </c>
      <c r="R93" t="s">
        <v>8323</v>
      </c>
      <c r="S93" t="s">
        <v>8324</v>
      </c>
      <c r="T93" s="9">
        <f t="shared" si="5"/>
        <v>154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 s="12">
        <v>1360271299</v>
      </c>
      <c r="K94" s="10">
        <f t="shared" si="3"/>
        <v>41342.880775462967</v>
      </c>
      <c r="L94" s="10">
        <f t="shared" si="3"/>
        <v>41312.880775462967</v>
      </c>
      <c r="M94" s="15">
        <f t="shared" si="4"/>
        <v>2013</v>
      </c>
      <c r="N94" t="b">
        <v>1</v>
      </c>
      <c r="O94">
        <v>479</v>
      </c>
      <c r="P94" t="b">
        <v>1</v>
      </c>
      <c r="Q94" t="s">
        <v>8293</v>
      </c>
      <c r="R94" t="s">
        <v>8308</v>
      </c>
      <c r="S94" t="s">
        <v>8309</v>
      </c>
      <c r="T94" s="9">
        <f t="shared" si="5"/>
        <v>922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 s="12">
        <v>1433772023</v>
      </c>
      <c r="K95" s="10">
        <f t="shared" si="3"/>
        <v>42193.583599537036</v>
      </c>
      <c r="L95" s="10">
        <f t="shared" si="3"/>
        <v>42163.583599537036</v>
      </c>
      <c r="M95" s="15">
        <f t="shared" si="4"/>
        <v>2015</v>
      </c>
      <c r="N95" t="b">
        <v>1</v>
      </c>
      <c r="O95">
        <v>885</v>
      </c>
      <c r="P95" t="b">
        <v>1</v>
      </c>
      <c r="Q95" t="s">
        <v>8283</v>
      </c>
      <c r="R95" t="s">
        <v>8313</v>
      </c>
      <c r="S95" t="s">
        <v>8314</v>
      </c>
      <c r="T95" s="9">
        <f t="shared" si="5"/>
        <v>166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 s="12">
        <v>1322073309</v>
      </c>
      <c r="K96" s="10">
        <f t="shared" si="3"/>
        <v>40915.774409722224</v>
      </c>
      <c r="L96" s="10">
        <f t="shared" si="3"/>
        <v>40870.774409722224</v>
      </c>
      <c r="M96" s="15">
        <f t="shared" si="4"/>
        <v>2012</v>
      </c>
      <c r="N96" t="b">
        <v>1</v>
      </c>
      <c r="O96">
        <v>146</v>
      </c>
      <c r="P96" t="b">
        <v>1</v>
      </c>
      <c r="Q96" t="s">
        <v>8267</v>
      </c>
      <c r="R96" t="s">
        <v>8321</v>
      </c>
      <c r="S96" t="s">
        <v>8322</v>
      </c>
      <c r="T96" s="9">
        <f t="shared" si="5"/>
        <v>101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 s="12">
        <v>1465516198</v>
      </c>
      <c r="K97" s="10">
        <f t="shared" si="3"/>
        <v>42560.993032407408</v>
      </c>
      <c r="L97" s="10">
        <f t="shared" si="3"/>
        <v>42530.993032407408</v>
      </c>
      <c r="M97" s="15">
        <f t="shared" si="4"/>
        <v>2016</v>
      </c>
      <c r="N97" t="b">
        <v>0</v>
      </c>
      <c r="O97">
        <v>348</v>
      </c>
      <c r="P97" t="b">
        <v>0</v>
      </c>
      <c r="Q97" t="s">
        <v>8301</v>
      </c>
      <c r="R97" t="s">
        <v>8323</v>
      </c>
      <c r="S97" t="s">
        <v>8324</v>
      </c>
      <c r="T97" s="9">
        <f t="shared" si="5"/>
        <v>68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 s="12">
        <v>1415825028</v>
      </c>
      <c r="K98" s="10">
        <f t="shared" si="3"/>
        <v>41990.863750000004</v>
      </c>
      <c r="L98" s="10">
        <f t="shared" si="3"/>
        <v>41955.863750000004</v>
      </c>
      <c r="M98" s="15">
        <f t="shared" si="4"/>
        <v>2014</v>
      </c>
      <c r="N98" t="b">
        <v>0</v>
      </c>
      <c r="O98">
        <v>224</v>
      </c>
      <c r="P98" t="b">
        <v>0</v>
      </c>
      <c r="Q98" t="s">
        <v>8271</v>
      </c>
      <c r="R98" t="s">
        <v>8308</v>
      </c>
      <c r="S98" t="s">
        <v>8310</v>
      </c>
      <c r="T98" s="9">
        <f t="shared" si="5"/>
        <v>85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 s="12">
        <v>1416559341</v>
      </c>
      <c r="K99" s="10">
        <f t="shared" si="3"/>
        <v>41994.362743055557</v>
      </c>
      <c r="L99" s="10">
        <f t="shared" si="3"/>
        <v>41964.362743055557</v>
      </c>
      <c r="M99" s="15">
        <f t="shared" si="4"/>
        <v>2014</v>
      </c>
      <c r="N99" t="b">
        <v>1</v>
      </c>
      <c r="O99">
        <v>33</v>
      </c>
      <c r="P99" t="b">
        <v>1</v>
      </c>
      <c r="Q99" t="s">
        <v>8293</v>
      </c>
      <c r="R99" t="s">
        <v>8308</v>
      </c>
      <c r="S99" t="s">
        <v>8309</v>
      </c>
      <c r="T99" s="9">
        <f t="shared" si="5"/>
        <v>118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 s="12">
        <v>1436976858</v>
      </c>
      <c r="K100" s="10">
        <f t="shared" si="3"/>
        <v>42231.25</v>
      </c>
      <c r="L100" s="10">
        <f t="shared" si="3"/>
        <v>42200.67659722222</v>
      </c>
      <c r="M100" s="15">
        <f t="shared" si="4"/>
        <v>2015</v>
      </c>
      <c r="N100" t="b">
        <v>0</v>
      </c>
      <c r="O100">
        <v>562</v>
      </c>
      <c r="P100" t="b">
        <v>1</v>
      </c>
      <c r="Q100" t="s">
        <v>8267</v>
      </c>
      <c r="R100" t="s">
        <v>8321</v>
      </c>
      <c r="S100" t="s">
        <v>8322</v>
      </c>
      <c r="T100" s="9">
        <f t="shared" si="5"/>
        <v>214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 s="12">
        <v>1477509319</v>
      </c>
      <c r="K101" s="10">
        <f t="shared" si="3"/>
        <v>42704.843969907408</v>
      </c>
      <c r="L101" s="10">
        <f t="shared" si="3"/>
        <v>42669.802303240736</v>
      </c>
      <c r="M101" s="15">
        <f t="shared" si="4"/>
        <v>2016</v>
      </c>
      <c r="N101" t="b">
        <v>0</v>
      </c>
      <c r="O101">
        <v>100</v>
      </c>
      <c r="P101" t="b">
        <v>0</v>
      </c>
      <c r="Q101" t="s">
        <v>8271</v>
      </c>
      <c r="R101" t="s">
        <v>8308</v>
      </c>
      <c r="S101" t="s">
        <v>8310</v>
      </c>
      <c r="T101" s="9">
        <f t="shared" si="5"/>
        <v>32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 s="12">
        <v>1385366429</v>
      </c>
      <c r="K102" s="10">
        <f t="shared" si="3"/>
        <v>41633.333668981482</v>
      </c>
      <c r="L102" s="10">
        <f t="shared" si="3"/>
        <v>41603.333668981482</v>
      </c>
      <c r="M102" s="15">
        <f t="shared" si="4"/>
        <v>2013</v>
      </c>
      <c r="N102" t="b">
        <v>0</v>
      </c>
      <c r="O102">
        <v>1556</v>
      </c>
      <c r="P102" t="b">
        <v>1</v>
      </c>
      <c r="Q102" t="s">
        <v>8293</v>
      </c>
      <c r="R102" t="s">
        <v>8308</v>
      </c>
      <c r="S102" t="s">
        <v>8309</v>
      </c>
      <c r="T102" s="9">
        <f t="shared" si="5"/>
        <v>199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 s="12">
        <v>1361300615</v>
      </c>
      <c r="K103" s="10">
        <f t="shared" si="3"/>
        <v>41354.752488425926</v>
      </c>
      <c r="L103" s="10">
        <f t="shared" si="3"/>
        <v>41324.79415509259</v>
      </c>
      <c r="M103" s="15">
        <f t="shared" si="4"/>
        <v>2013</v>
      </c>
      <c r="N103" t="b">
        <v>1</v>
      </c>
      <c r="O103">
        <v>1224</v>
      </c>
      <c r="P103" t="b">
        <v>1</v>
      </c>
      <c r="Q103" t="s">
        <v>8277</v>
      </c>
      <c r="R103" t="s">
        <v>8327</v>
      </c>
      <c r="S103" t="s">
        <v>8328</v>
      </c>
      <c r="T103" s="9">
        <f t="shared" si="5"/>
        <v>429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 s="12">
        <v>1460037432</v>
      </c>
      <c r="K104" s="10">
        <f t="shared" si="3"/>
        <v>42497.581388888888</v>
      </c>
      <c r="L104" s="10">
        <f t="shared" si="3"/>
        <v>42467.581388888888</v>
      </c>
      <c r="M104" s="15">
        <f t="shared" si="4"/>
        <v>2016</v>
      </c>
      <c r="N104" t="b">
        <v>0</v>
      </c>
      <c r="O104">
        <v>350</v>
      </c>
      <c r="P104" t="b">
        <v>1</v>
      </c>
      <c r="Q104" t="s">
        <v>8293</v>
      </c>
      <c r="R104" t="s">
        <v>8308</v>
      </c>
      <c r="S104" t="s">
        <v>8309</v>
      </c>
      <c r="T104" s="9">
        <f t="shared" si="5"/>
        <v>111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 s="12">
        <v>1443739388</v>
      </c>
      <c r="K105" s="10">
        <f t="shared" si="3"/>
        <v>42309.166666666672</v>
      </c>
      <c r="L105" s="10">
        <f t="shared" si="3"/>
        <v>42278.946620370371</v>
      </c>
      <c r="M105" s="15">
        <f t="shared" si="4"/>
        <v>2015</v>
      </c>
      <c r="N105" t="b">
        <v>1</v>
      </c>
      <c r="O105">
        <v>498</v>
      </c>
      <c r="P105" t="b">
        <v>1</v>
      </c>
      <c r="Q105" t="s">
        <v>8267</v>
      </c>
      <c r="R105" t="s">
        <v>8321</v>
      </c>
      <c r="S105" t="s">
        <v>8322</v>
      </c>
      <c r="T105" s="9">
        <f t="shared" si="5"/>
        <v>104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 s="12">
        <v>1423944037</v>
      </c>
      <c r="K106" s="10">
        <f t="shared" si="3"/>
        <v>42079.792094907403</v>
      </c>
      <c r="L106" s="10">
        <f t="shared" si="3"/>
        <v>42049.833761574075</v>
      </c>
      <c r="M106" s="15">
        <f t="shared" si="4"/>
        <v>2015</v>
      </c>
      <c r="N106" t="b">
        <v>1</v>
      </c>
      <c r="O106">
        <v>1071</v>
      </c>
      <c r="P106" t="b">
        <v>1</v>
      </c>
      <c r="Q106" t="s">
        <v>8278</v>
      </c>
      <c r="R106" t="s">
        <v>8327</v>
      </c>
      <c r="S106" t="s">
        <v>8329</v>
      </c>
      <c r="T106" s="9">
        <f t="shared" si="5"/>
        <v>110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 s="12">
        <v>1363630542</v>
      </c>
      <c r="K107" s="10">
        <f t="shared" si="3"/>
        <v>41381.76090277778</v>
      </c>
      <c r="L107" s="10">
        <f t="shared" si="3"/>
        <v>41351.76090277778</v>
      </c>
      <c r="M107" s="15">
        <f t="shared" si="4"/>
        <v>2013</v>
      </c>
      <c r="N107" t="b">
        <v>0</v>
      </c>
      <c r="O107">
        <v>554</v>
      </c>
      <c r="P107" t="b">
        <v>1</v>
      </c>
      <c r="Q107" t="s">
        <v>8293</v>
      </c>
      <c r="R107" t="s">
        <v>8308</v>
      </c>
      <c r="S107" t="s">
        <v>8309</v>
      </c>
      <c r="T107" s="9">
        <f t="shared" si="5"/>
        <v>153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 s="12">
        <v>1317064599</v>
      </c>
      <c r="K108" s="10">
        <f t="shared" si="3"/>
        <v>40845.165972222225</v>
      </c>
      <c r="L108" s="10">
        <f t="shared" si="3"/>
        <v>40812.803229166668</v>
      </c>
      <c r="M108" s="15">
        <f t="shared" si="4"/>
        <v>2011</v>
      </c>
      <c r="N108" t="b">
        <v>1</v>
      </c>
      <c r="O108">
        <v>493</v>
      </c>
      <c r="P108" t="b">
        <v>1</v>
      </c>
      <c r="Q108" t="s">
        <v>8267</v>
      </c>
      <c r="R108" t="s">
        <v>8321</v>
      </c>
      <c r="S108" t="s">
        <v>8322</v>
      </c>
      <c r="T108" s="9">
        <f t="shared" si="5"/>
        <v>102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 s="12">
        <v>1416945297</v>
      </c>
      <c r="K109" s="10">
        <f t="shared" si="3"/>
        <v>41994.041666666672</v>
      </c>
      <c r="L109" s="10">
        <f t="shared" si="3"/>
        <v>41968.829826388886</v>
      </c>
      <c r="M109" s="15">
        <f t="shared" si="4"/>
        <v>2014</v>
      </c>
      <c r="N109" t="b">
        <v>0</v>
      </c>
      <c r="O109">
        <v>404</v>
      </c>
      <c r="P109" t="b">
        <v>1</v>
      </c>
      <c r="Q109" t="s">
        <v>8295</v>
      </c>
      <c r="R109" t="s">
        <v>8316</v>
      </c>
      <c r="S109" t="s">
        <v>8317</v>
      </c>
      <c r="T109" s="9">
        <f t="shared" si="5"/>
        <v>381</v>
      </c>
    </row>
    <row r="110" spans="1:20" ht="45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 s="12">
        <v>1479216874</v>
      </c>
      <c r="K110" s="10">
        <f t="shared" si="3"/>
        <v>42719.208333333328</v>
      </c>
      <c r="L110" s="10">
        <f t="shared" si="3"/>
        <v>42689.565671296295</v>
      </c>
      <c r="M110" s="15">
        <f t="shared" si="4"/>
        <v>2016</v>
      </c>
      <c r="N110" t="b">
        <v>1</v>
      </c>
      <c r="O110">
        <v>531</v>
      </c>
      <c r="P110" t="b">
        <v>1</v>
      </c>
      <c r="Q110" t="s">
        <v>8293</v>
      </c>
      <c r="R110" t="s">
        <v>8308</v>
      </c>
      <c r="S110" t="s">
        <v>8309</v>
      </c>
      <c r="T110" s="9">
        <f t="shared" si="5"/>
        <v>304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 s="12">
        <v>1371715269</v>
      </c>
      <c r="K111" s="10">
        <f t="shared" si="3"/>
        <v>41505.334131944444</v>
      </c>
      <c r="L111" s="10">
        <f t="shared" si="3"/>
        <v>41445.334131944444</v>
      </c>
      <c r="M111" s="15">
        <f t="shared" si="4"/>
        <v>2013</v>
      </c>
      <c r="N111" t="b">
        <v>1</v>
      </c>
      <c r="O111">
        <v>402</v>
      </c>
      <c r="P111" t="b">
        <v>1</v>
      </c>
      <c r="Q111" t="s">
        <v>8293</v>
      </c>
      <c r="R111" t="s">
        <v>8308</v>
      </c>
      <c r="S111" t="s">
        <v>8309</v>
      </c>
      <c r="T111" s="9">
        <f t="shared" si="5"/>
        <v>375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 s="12">
        <v>1410883139</v>
      </c>
      <c r="K112" s="10">
        <f t="shared" si="3"/>
        <v>41941.041666666664</v>
      </c>
      <c r="L112" s="10">
        <f t="shared" si="3"/>
        <v>41898.665960648148</v>
      </c>
      <c r="M112" s="15">
        <f t="shared" si="4"/>
        <v>2014</v>
      </c>
      <c r="N112" t="b">
        <v>0</v>
      </c>
      <c r="O112">
        <v>1021</v>
      </c>
      <c r="P112" t="b">
        <v>1</v>
      </c>
      <c r="Q112" t="s">
        <v>8271</v>
      </c>
      <c r="R112" t="s">
        <v>8308</v>
      </c>
      <c r="S112" t="s">
        <v>8310</v>
      </c>
      <c r="T112" s="9">
        <f t="shared" si="5"/>
        <v>300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 s="12">
        <v>1351641296</v>
      </c>
      <c r="K113" s="10">
        <f t="shared" si="3"/>
        <v>41242.996481481481</v>
      </c>
      <c r="L113" s="10">
        <f t="shared" si="3"/>
        <v>41212.996481481481</v>
      </c>
      <c r="M113" s="15">
        <f t="shared" si="4"/>
        <v>2012</v>
      </c>
      <c r="N113" t="b">
        <v>1</v>
      </c>
      <c r="O113">
        <v>625</v>
      </c>
      <c r="P113" t="b">
        <v>1</v>
      </c>
      <c r="Q113" t="s">
        <v>8293</v>
      </c>
      <c r="R113" t="s">
        <v>8308</v>
      </c>
      <c r="S113" t="s">
        <v>8309</v>
      </c>
      <c r="T113" s="9">
        <f t="shared" si="5"/>
        <v>226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 s="12">
        <v>1396367729</v>
      </c>
      <c r="K114" s="10">
        <f t="shared" si="3"/>
        <v>41760.663530092592</v>
      </c>
      <c r="L114" s="10">
        <f t="shared" si="3"/>
        <v>41730.663530092592</v>
      </c>
      <c r="M114" s="15">
        <f t="shared" si="4"/>
        <v>2014</v>
      </c>
      <c r="N114" t="b">
        <v>1</v>
      </c>
      <c r="O114">
        <v>405</v>
      </c>
      <c r="P114" t="b">
        <v>1</v>
      </c>
      <c r="Q114" t="s">
        <v>8293</v>
      </c>
      <c r="R114" t="s">
        <v>8308</v>
      </c>
      <c r="S114" t="s">
        <v>8309</v>
      </c>
      <c r="T114" s="9">
        <f t="shared" si="5"/>
        <v>370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 s="12">
        <v>1386108087</v>
      </c>
      <c r="K115" s="10">
        <f t="shared" si="3"/>
        <v>41654.791666666664</v>
      </c>
      <c r="L115" s="10">
        <f t="shared" si="3"/>
        <v>41611.917673611111</v>
      </c>
      <c r="M115" s="15">
        <f t="shared" si="4"/>
        <v>2014</v>
      </c>
      <c r="N115" t="b">
        <v>0</v>
      </c>
      <c r="O115">
        <v>456</v>
      </c>
      <c r="P115" t="b">
        <v>1</v>
      </c>
      <c r="Q115" t="s">
        <v>8293</v>
      </c>
      <c r="R115" t="s">
        <v>8308</v>
      </c>
      <c r="S115" t="s">
        <v>8309</v>
      </c>
      <c r="T115" s="9">
        <f t="shared" si="5"/>
        <v>246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 s="12">
        <v>1479496309</v>
      </c>
      <c r="K116" s="10">
        <f t="shared" si="3"/>
        <v>42723.332638888889</v>
      </c>
      <c r="L116" s="10">
        <f t="shared" si="3"/>
        <v>42692.79987268518</v>
      </c>
      <c r="M116" s="15">
        <f t="shared" si="4"/>
        <v>2016</v>
      </c>
      <c r="N116" t="b">
        <v>1</v>
      </c>
      <c r="O116">
        <v>1104</v>
      </c>
      <c r="P116" t="b">
        <v>1</v>
      </c>
      <c r="Q116" t="s">
        <v>8296</v>
      </c>
      <c r="R116" t="s">
        <v>8319</v>
      </c>
      <c r="S116" t="s">
        <v>8320</v>
      </c>
      <c r="T116" s="9">
        <f t="shared" si="5"/>
        <v>294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 s="12">
        <v>1415098734</v>
      </c>
      <c r="K117" s="10">
        <f t="shared" si="3"/>
        <v>41977.457569444443</v>
      </c>
      <c r="L117" s="10">
        <f t="shared" si="3"/>
        <v>41947.457569444443</v>
      </c>
      <c r="M117" s="15">
        <f t="shared" si="4"/>
        <v>2014</v>
      </c>
      <c r="N117" t="b">
        <v>0</v>
      </c>
      <c r="O117">
        <v>356</v>
      </c>
      <c r="P117" t="b">
        <v>0</v>
      </c>
      <c r="Q117" t="s">
        <v>8271</v>
      </c>
      <c r="R117" t="s">
        <v>8308</v>
      </c>
      <c r="S117" t="s">
        <v>8310</v>
      </c>
      <c r="T117" s="9">
        <f t="shared" si="5"/>
        <v>65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 s="12">
        <v>1429824219</v>
      </c>
      <c r="K118" s="10">
        <f t="shared" si="3"/>
        <v>42147.891423611116</v>
      </c>
      <c r="L118" s="10">
        <f t="shared" si="3"/>
        <v>42117.891423611116</v>
      </c>
      <c r="M118" s="15">
        <f t="shared" si="4"/>
        <v>2015</v>
      </c>
      <c r="N118" t="b">
        <v>1</v>
      </c>
      <c r="O118">
        <v>951</v>
      </c>
      <c r="P118" t="b">
        <v>1</v>
      </c>
      <c r="Q118" t="s">
        <v>8267</v>
      </c>
      <c r="R118" t="s">
        <v>8321</v>
      </c>
      <c r="S118" t="s">
        <v>8322</v>
      </c>
      <c r="T118" s="9">
        <f t="shared" si="5"/>
        <v>110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 s="12">
        <v>1378737215</v>
      </c>
      <c r="K119" s="10">
        <f t="shared" si="3"/>
        <v>41563.60665509259</v>
      </c>
      <c r="L119" s="10">
        <f t="shared" si="3"/>
        <v>41526.60665509259</v>
      </c>
      <c r="M119" s="15">
        <f t="shared" si="4"/>
        <v>2013</v>
      </c>
      <c r="N119" t="b">
        <v>1</v>
      </c>
      <c r="O119">
        <v>682</v>
      </c>
      <c r="P119" t="b">
        <v>1</v>
      </c>
      <c r="Q119" t="s">
        <v>8293</v>
      </c>
      <c r="R119" t="s">
        <v>8308</v>
      </c>
      <c r="S119" t="s">
        <v>8309</v>
      </c>
      <c r="T119" s="9">
        <f t="shared" si="5"/>
        <v>198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 s="12">
        <v>1477043072</v>
      </c>
      <c r="K120" s="10">
        <f t="shared" si="3"/>
        <v>42695.207638888889</v>
      </c>
      <c r="L120" s="10">
        <f t="shared" si="3"/>
        <v>42664.405925925923</v>
      </c>
      <c r="M120" s="15">
        <f t="shared" si="4"/>
        <v>2016</v>
      </c>
      <c r="N120" t="b">
        <v>0</v>
      </c>
      <c r="O120">
        <v>897</v>
      </c>
      <c r="P120" t="b">
        <v>1</v>
      </c>
      <c r="Q120" t="s">
        <v>8295</v>
      </c>
      <c r="R120" t="s">
        <v>8316</v>
      </c>
      <c r="S120" t="s">
        <v>8317</v>
      </c>
      <c r="T120" s="9">
        <f t="shared" si="5"/>
        <v>452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 s="12">
        <v>1378080409</v>
      </c>
      <c r="K121" s="10">
        <f t="shared" si="3"/>
        <v>41579</v>
      </c>
      <c r="L121" s="10">
        <f t="shared" si="3"/>
        <v>41519.004733796297</v>
      </c>
      <c r="M121" s="15">
        <f t="shared" si="4"/>
        <v>2013</v>
      </c>
      <c r="N121" t="b">
        <v>1</v>
      </c>
      <c r="O121">
        <v>665</v>
      </c>
      <c r="P121" t="b">
        <v>1</v>
      </c>
      <c r="Q121" t="s">
        <v>8267</v>
      </c>
      <c r="R121" t="s">
        <v>8321</v>
      </c>
      <c r="S121" t="s">
        <v>8322</v>
      </c>
      <c r="T121" s="9">
        <f t="shared" si="5"/>
        <v>133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 s="12">
        <v>1436863609</v>
      </c>
      <c r="K122" s="10">
        <f t="shared" si="3"/>
        <v>42229.365844907406</v>
      </c>
      <c r="L122" s="10">
        <f t="shared" si="3"/>
        <v>42199.365844907406</v>
      </c>
      <c r="M122" s="15">
        <f t="shared" si="4"/>
        <v>2015</v>
      </c>
      <c r="N122" t="b">
        <v>1</v>
      </c>
      <c r="O122">
        <v>450</v>
      </c>
      <c r="P122" t="b">
        <v>1</v>
      </c>
      <c r="Q122" t="s">
        <v>8293</v>
      </c>
      <c r="R122" t="s">
        <v>8308</v>
      </c>
      <c r="S122" t="s">
        <v>8309</v>
      </c>
      <c r="T122" s="9">
        <f t="shared" si="5"/>
        <v>102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 s="12">
        <v>1486522484</v>
      </c>
      <c r="K123" s="10">
        <f t="shared" si="3"/>
        <v>42823.083333333328</v>
      </c>
      <c r="L123" s="10">
        <f t="shared" si="3"/>
        <v>42774.121342592596</v>
      </c>
      <c r="M123" s="15">
        <f t="shared" si="4"/>
        <v>2017</v>
      </c>
      <c r="N123" t="b">
        <v>0</v>
      </c>
      <c r="O123">
        <v>884</v>
      </c>
      <c r="P123" t="b">
        <v>0</v>
      </c>
      <c r="Q123" t="s">
        <v>8291</v>
      </c>
      <c r="R123" t="s">
        <v>8327</v>
      </c>
      <c r="S123" t="s">
        <v>8330</v>
      </c>
      <c r="T123" s="9">
        <f t="shared" si="5"/>
        <v>101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 s="12">
        <v>1457913777</v>
      </c>
      <c r="K124" s="10">
        <f t="shared" si="3"/>
        <v>42492.165972222225</v>
      </c>
      <c r="L124" s="10">
        <f t="shared" si="3"/>
        <v>42443.00204861111</v>
      </c>
      <c r="M124" s="15">
        <f t="shared" si="4"/>
        <v>2016</v>
      </c>
      <c r="N124" t="b">
        <v>1</v>
      </c>
      <c r="O124">
        <v>740</v>
      </c>
      <c r="P124" t="b">
        <v>1</v>
      </c>
      <c r="Q124" t="s">
        <v>8283</v>
      </c>
      <c r="R124" t="s">
        <v>8313</v>
      </c>
      <c r="S124" t="s">
        <v>8314</v>
      </c>
      <c r="T124" s="9">
        <f t="shared" si="5"/>
        <v>145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 s="12">
        <v>1438642143</v>
      </c>
      <c r="K125" s="10">
        <f t="shared" si="3"/>
        <v>42249.950729166667</v>
      </c>
      <c r="L125" s="10">
        <f t="shared" si="3"/>
        <v>42219.950729166667</v>
      </c>
      <c r="M125" s="15">
        <f t="shared" si="4"/>
        <v>2015</v>
      </c>
      <c r="N125" t="b">
        <v>0</v>
      </c>
      <c r="O125">
        <v>181</v>
      </c>
      <c r="P125" t="b">
        <v>1</v>
      </c>
      <c r="Q125" t="s">
        <v>8283</v>
      </c>
      <c r="R125" t="s">
        <v>8313</v>
      </c>
      <c r="S125" t="s">
        <v>8314</v>
      </c>
      <c r="T125" s="9">
        <f t="shared" si="5"/>
        <v>130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 s="12">
        <v>1449098391</v>
      </c>
      <c r="K126" s="10">
        <f t="shared" si="3"/>
        <v>42371.972118055557</v>
      </c>
      <c r="L126" s="10">
        <f t="shared" si="3"/>
        <v>42340.972118055557</v>
      </c>
      <c r="M126" s="15">
        <f t="shared" si="4"/>
        <v>2016</v>
      </c>
      <c r="N126" t="b">
        <v>0</v>
      </c>
      <c r="O126">
        <v>263</v>
      </c>
      <c r="P126" t="b">
        <v>1</v>
      </c>
      <c r="Q126" t="s">
        <v>8293</v>
      </c>
      <c r="R126" t="s">
        <v>8308</v>
      </c>
      <c r="S126" t="s">
        <v>8309</v>
      </c>
      <c r="T126" s="9">
        <f t="shared" si="5"/>
        <v>128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 s="12">
        <v>1412294683</v>
      </c>
      <c r="K127" s="10">
        <f t="shared" si="3"/>
        <v>41955.332638888889</v>
      </c>
      <c r="L127" s="10">
        <f t="shared" si="3"/>
        <v>41915.003275462965</v>
      </c>
      <c r="M127" s="15">
        <f t="shared" si="4"/>
        <v>2014</v>
      </c>
      <c r="N127" t="b">
        <v>0</v>
      </c>
      <c r="O127">
        <v>983</v>
      </c>
      <c r="P127" t="b">
        <v>1</v>
      </c>
      <c r="Q127" t="s">
        <v>8295</v>
      </c>
      <c r="R127" t="s">
        <v>8316</v>
      </c>
      <c r="S127" t="s">
        <v>8317</v>
      </c>
      <c r="T127" s="9">
        <f t="shared" si="5"/>
        <v>353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 s="12">
        <v>1445367619</v>
      </c>
      <c r="K128" s="10">
        <f t="shared" si="3"/>
        <v>42327.833553240736</v>
      </c>
      <c r="L128" s="10">
        <f t="shared" si="3"/>
        <v>42297.791886574079</v>
      </c>
      <c r="M128" s="15">
        <f t="shared" si="4"/>
        <v>2015</v>
      </c>
      <c r="N128" t="b">
        <v>1</v>
      </c>
      <c r="O128">
        <v>613</v>
      </c>
      <c r="P128" t="b">
        <v>1</v>
      </c>
      <c r="Q128" t="s">
        <v>8267</v>
      </c>
      <c r="R128" t="s">
        <v>8321</v>
      </c>
      <c r="S128" t="s">
        <v>8322</v>
      </c>
      <c r="T128" s="9">
        <f t="shared" si="5"/>
        <v>109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 s="12">
        <v>1410983739</v>
      </c>
      <c r="K129" s="10">
        <f t="shared" si="3"/>
        <v>41929.830312500002</v>
      </c>
      <c r="L129" s="10">
        <f t="shared" si="3"/>
        <v>41899.830312500002</v>
      </c>
      <c r="M129" s="15">
        <f t="shared" si="4"/>
        <v>2014</v>
      </c>
      <c r="N129" t="b">
        <v>1</v>
      </c>
      <c r="O129">
        <v>452</v>
      </c>
      <c r="P129" t="b">
        <v>1</v>
      </c>
      <c r="Q129" t="s">
        <v>8283</v>
      </c>
      <c r="R129" t="s">
        <v>8313</v>
      </c>
      <c r="S129" t="s">
        <v>8314</v>
      </c>
      <c r="T129" s="9">
        <f t="shared" si="5"/>
        <v>139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 s="12">
        <v>1427493240</v>
      </c>
      <c r="K130" s="10">
        <f t="shared" si="3"/>
        <v>42150.912499999999</v>
      </c>
      <c r="L130" s="10">
        <f t="shared" si="3"/>
        <v>42090.912499999999</v>
      </c>
      <c r="M130" s="15">
        <f t="shared" si="4"/>
        <v>2015</v>
      </c>
      <c r="N130" t="b">
        <v>0</v>
      </c>
      <c r="O130">
        <v>392</v>
      </c>
      <c r="P130" t="b">
        <v>1</v>
      </c>
      <c r="Q130" t="s">
        <v>8301</v>
      </c>
      <c r="R130" t="s">
        <v>8323</v>
      </c>
      <c r="S130" t="s">
        <v>8324</v>
      </c>
      <c r="T130" s="9">
        <f t="shared" si="5"/>
        <v>172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 s="12">
        <v>1417506853</v>
      </c>
      <c r="K131" s="10">
        <f t="shared" ref="K131:L194" si="6">(I131/86400)+DATE(1970,1,1)</f>
        <v>42013.041666666672</v>
      </c>
      <c r="L131" s="10">
        <f t="shared" si="6"/>
        <v>41975.329317129625</v>
      </c>
      <c r="M131" s="15">
        <f t="shared" ref="M131:M194" si="7">+YEAR(K131)</f>
        <v>2015</v>
      </c>
      <c r="N131" t="b">
        <v>1</v>
      </c>
      <c r="O131">
        <v>508</v>
      </c>
      <c r="P131" t="b">
        <v>1</v>
      </c>
      <c r="Q131" t="s">
        <v>8293</v>
      </c>
      <c r="R131" t="s">
        <v>8308</v>
      </c>
      <c r="S131" t="s">
        <v>8309</v>
      </c>
      <c r="T131" s="9">
        <f t="shared" ref="T131:T194" si="8">ROUND(E131/D131*100,0)</f>
        <v>120</v>
      </c>
    </row>
    <row r="132" spans="1:20" ht="15.75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 s="12">
        <v>1382963963</v>
      </c>
      <c r="K132" s="10">
        <f t="shared" si="6"/>
        <v>41610.957638888889</v>
      </c>
      <c r="L132" s="10">
        <f t="shared" si="6"/>
        <v>41575.527349537035</v>
      </c>
      <c r="M132" s="15">
        <f t="shared" si="7"/>
        <v>2013</v>
      </c>
      <c r="N132" t="b">
        <v>0</v>
      </c>
      <c r="O132">
        <v>742</v>
      </c>
      <c r="P132" t="b">
        <v>1</v>
      </c>
      <c r="Q132" t="s">
        <v>8293</v>
      </c>
      <c r="R132" t="s">
        <v>8308</v>
      </c>
      <c r="S132" t="s">
        <v>8309</v>
      </c>
      <c r="T132" s="9">
        <f t="shared" si="8"/>
        <v>120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 s="12">
        <v>1406129131</v>
      </c>
      <c r="K133" s="10">
        <f t="shared" si="6"/>
        <v>41888.64271990741</v>
      </c>
      <c r="L133" s="10">
        <f t="shared" si="6"/>
        <v>41843.64271990741</v>
      </c>
      <c r="M133" s="15">
        <f t="shared" si="7"/>
        <v>2014</v>
      </c>
      <c r="N133" t="b">
        <v>1</v>
      </c>
      <c r="O133">
        <v>508</v>
      </c>
      <c r="P133" t="b">
        <v>1</v>
      </c>
      <c r="Q133" t="s">
        <v>8274</v>
      </c>
      <c r="R133" t="s">
        <v>8327</v>
      </c>
      <c r="S133" t="s">
        <v>8331</v>
      </c>
      <c r="T133" s="9">
        <f t="shared" si="8"/>
        <v>200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 s="12">
        <v>1373408699</v>
      </c>
      <c r="K134" s="10">
        <f t="shared" si="6"/>
        <v>41481.708333333336</v>
      </c>
      <c r="L134" s="10">
        <f t="shared" si="6"/>
        <v>41464.934016203704</v>
      </c>
      <c r="M134" s="15">
        <f t="shared" si="7"/>
        <v>2013</v>
      </c>
      <c r="N134" t="b">
        <v>1</v>
      </c>
      <c r="O134">
        <v>635</v>
      </c>
      <c r="P134" t="b">
        <v>1</v>
      </c>
      <c r="Q134" t="s">
        <v>8286</v>
      </c>
      <c r="R134" t="s">
        <v>8311</v>
      </c>
      <c r="S134" t="s">
        <v>8312</v>
      </c>
      <c r="T134" s="9">
        <f t="shared" si="8"/>
        <v>117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 s="12">
        <v>1484070735</v>
      </c>
      <c r="K135" s="10">
        <f t="shared" si="6"/>
        <v>42795.744618055556</v>
      </c>
      <c r="L135" s="10">
        <f t="shared" si="6"/>
        <v>42745.744618055556</v>
      </c>
      <c r="M135" s="15">
        <f t="shared" si="7"/>
        <v>2017</v>
      </c>
      <c r="N135" t="b">
        <v>0</v>
      </c>
      <c r="O135">
        <v>113</v>
      </c>
      <c r="P135" t="b">
        <v>1</v>
      </c>
      <c r="Q135" t="s">
        <v>8293</v>
      </c>
      <c r="R135" t="s">
        <v>8308</v>
      </c>
      <c r="S135" t="s">
        <v>8309</v>
      </c>
      <c r="T135" s="9">
        <f t="shared" si="8"/>
        <v>145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 s="12">
        <v>1428541276</v>
      </c>
      <c r="K136" s="10">
        <f t="shared" si="6"/>
        <v>42160.875</v>
      </c>
      <c r="L136" s="10">
        <f t="shared" si="6"/>
        <v>42103.042546296296</v>
      </c>
      <c r="M136" s="15">
        <f t="shared" si="7"/>
        <v>2015</v>
      </c>
      <c r="N136" t="b">
        <v>0</v>
      </c>
      <c r="O136">
        <v>188</v>
      </c>
      <c r="P136" t="b">
        <v>1</v>
      </c>
      <c r="Q136" t="s">
        <v>8293</v>
      </c>
      <c r="R136" t="s">
        <v>8308</v>
      </c>
      <c r="S136" t="s">
        <v>8309</v>
      </c>
      <c r="T136" s="9">
        <f t="shared" si="8"/>
        <v>116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 s="12">
        <v>1305767666</v>
      </c>
      <c r="K137" s="10">
        <f t="shared" si="6"/>
        <v>40712.051689814813</v>
      </c>
      <c r="L137" s="10">
        <f t="shared" si="6"/>
        <v>40682.051689814813</v>
      </c>
      <c r="M137" s="15">
        <f t="shared" si="7"/>
        <v>2011</v>
      </c>
      <c r="N137" t="b">
        <v>1</v>
      </c>
      <c r="O137">
        <v>688</v>
      </c>
      <c r="P137" t="b">
        <v>1</v>
      </c>
      <c r="Q137" t="s">
        <v>8267</v>
      </c>
      <c r="R137" t="s">
        <v>8321</v>
      </c>
      <c r="S137" t="s">
        <v>8322</v>
      </c>
      <c r="T137" s="9">
        <f t="shared" si="8"/>
        <v>191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 s="12">
        <v>1444666335</v>
      </c>
      <c r="K138" s="10">
        <f t="shared" si="6"/>
        <v>42329.716840277775</v>
      </c>
      <c r="L138" s="10">
        <f t="shared" si="6"/>
        <v>42289.675173611111</v>
      </c>
      <c r="M138" s="15">
        <f t="shared" si="7"/>
        <v>2015</v>
      </c>
      <c r="N138" t="b">
        <v>0</v>
      </c>
      <c r="O138">
        <v>355</v>
      </c>
      <c r="P138" t="b">
        <v>0</v>
      </c>
      <c r="Q138" t="s">
        <v>8271</v>
      </c>
      <c r="R138" t="s">
        <v>8308</v>
      </c>
      <c r="S138" t="s">
        <v>8310</v>
      </c>
      <c r="T138" s="9">
        <f t="shared" si="8"/>
        <v>23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 s="12">
        <v>1478736004</v>
      </c>
      <c r="K139" s="10">
        <f t="shared" si="6"/>
        <v>42714.000046296293</v>
      </c>
      <c r="L139" s="10">
        <f t="shared" si="6"/>
        <v>42684.000046296293</v>
      </c>
      <c r="M139" s="15">
        <f t="shared" si="7"/>
        <v>2016</v>
      </c>
      <c r="N139" t="b">
        <v>0</v>
      </c>
      <c r="O139">
        <v>1328</v>
      </c>
      <c r="P139" t="b">
        <v>1</v>
      </c>
      <c r="Q139" t="s">
        <v>8295</v>
      </c>
      <c r="R139" t="s">
        <v>8316</v>
      </c>
      <c r="S139" t="s">
        <v>8317</v>
      </c>
      <c r="T139" s="9">
        <f t="shared" si="8"/>
        <v>283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 s="12">
        <v>1361248701</v>
      </c>
      <c r="K140" s="10">
        <f t="shared" si="6"/>
        <v>41384.151631944442</v>
      </c>
      <c r="L140" s="10">
        <f t="shared" si="6"/>
        <v>41324.193298611113</v>
      </c>
      <c r="M140" s="15">
        <f t="shared" si="7"/>
        <v>2013</v>
      </c>
      <c r="N140" t="b">
        <v>1</v>
      </c>
      <c r="O140">
        <v>701</v>
      </c>
      <c r="P140" t="b">
        <v>1</v>
      </c>
      <c r="Q140" t="s">
        <v>8293</v>
      </c>
      <c r="R140" t="s">
        <v>8308</v>
      </c>
      <c r="S140" t="s">
        <v>8309</v>
      </c>
      <c r="T140" s="9">
        <f t="shared" si="8"/>
        <v>1132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 s="12">
        <v>1471502484</v>
      </c>
      <c r="K141" s="10">
        <f t="shared" si="6"/>
        <v>42645.278749999998</v>
      </c>
      <c r="L141" s="10">
        <f t="shared" si="6"/>
        <v>42600.278749999998</v>
      </c>
      <c r="M141" s="15">
        <f t="shared" si="7"/>
        <v>2016</v>
      </c>
      <c r="N141" t="b">
        <v>0</v>
      </c>
      <c r="O141">
        <v>278</v>
      </c>
      <c r="P141" t="b">
        <v>1</v>
      </c>
      <c r="Q141" t="s">
        <v>8293</v>
      </c>
      <c r="R141" t="s">
        <v>8308</v>
      </c>
      <c r="S141" t="s">
        <v>8309</v>
      </c>
      <c r="T141" s="9">
        <f t="shared" si="8"/>
        <v>281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 s="12">
        <v>1414514153</v>
      </c>
      <c r="K142" s="10">
        <f t="shared" si="6"/>
        <v>41969.332638888889</v>
      </c>
      <c r="L142" s="10">
        <f t="shared" si="6"/>
        <v>41940.69158564815</v>
      </c>
      <c r="M142" s="15">
        <f t="shared" si="7"/>
        <v>2014</v>
      </c>
      <c r="N142" t="b">
        <v>1</v>
      </c>
      <c r="O142">
        <v>930</v>
      </c>
      <c r="P142" t="b">
        <v>1</v>
      </c>
      <c r="Q142" t="s">
        <v>8269</v>
      </c>
      <c r="R142" t="s">
        <v>8323</v>
      </c>
      <c r="S142" t="s">
        <v>8326</v>
      </c>
      <c r="T142" s="9">
        <f t="shared" si="8"/>
        <v>160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 s="12">
        <v>1378746052</v>
      </c>
      <c r="K143" s="10">
        <f t="shared" si="6"/>
        <v>41557.708935185183</v>
      </c>
      <c r="L143" s="10">
        <f t="shared" si="6"/>
        <v>41526.708935185183</v>
      </c>
      <c r="M143" s="15">
        <f t="shared" si="7"/>
        <v>2013</v>
      </c>
      <c r="N143" t="b">
        <v>0</v>
      </c>
      <c r="O143">
        <v>351</v>
      </c>
      <c r="P143" t="b">
        <v>1</v>
      </c>
      <c r="Q143" t="s">
        <v>8267</v>
      </c>
      <c r="R143" t="s">
        <v>8321</v>
      </c>
      <c r="S143" t="s">
        <v>8322</v>
      </c>
      <c r="T143" s="9">
        <f t="shared" si="8"/>
        <v>110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 s="12">
        <v>1459363465</v>
      </c>
      <c r="K144" s="10">
        <f t="shared" si="6"/>
        <v>42489.780844907407</v>
      </c>
      <c r="L144" s="10">
        <f t="shared" si="6"/>
        <v>42459.780844907407</v>
      </c>
      <c r="M144" s="15">
        <f t="shared" si="7"/>
        <v>2016</v>
      </c>
      <c r="N144" t="b">
        <v>1</v>
      </c>
      <c r="O144">
        <v>325</v>
      </c>
      <c r="P144" t="b">
        <v>1</v>
      </c>
      <c r="Q144" t="s">
        <v>8267</v>
      </c>
      <c r="R144" t="s">
        <v>8321</v>
      </c>
      <c r="S144" t="s">
        <v>8322</v>
      </c>
      <c r="T144" s="9">
        <f t="shared" si="8"/>
        <v>100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 s="12">
        <v>1447963279</v>
      </c>
      <c r="K145" s="10">
        <f t="shared" si="6"/>
        <v>42357.834247685183</v>
      </c>
      <c r="L145" s="10">
        <f t="shared" si="6"/>
        <v>42327.834247685183</v>
      </c>
      <c r="M145" s="15">
        <f t="shared" si="7"/>
        <v>2015</v>
      </c>
      <c r="N145" t="b">
        <v>0</v>
      </c>
      <c r="O145">
        <v>284</v>
      </c>
      <c r="P145" t="b">
        <v>1</v>
      </c>
      <c r="Q145" t="s">
        <v>8263</v>
      </c>
      <c r="R145" t="s">
        <v>8321</v>
      </c>
      <c r="S145" t="s">
        <v>8332</v>
      </c>
      <c r="T145" s="9">
        <f t="shared" si="8"/>
        <v>123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 s="12">
        <v>1414975346</v>
      </c>
      <c r="K146" s="10">
        <f t="shared" si="6"/>
        <v>41977.027083333334</v>
      </c>
      <c r="L146" s="10">
        <f t="shared" si="6"/>
        <v>41946.029467592591</v>
      </c>
      <c r="M146" s="15">
        <f t="shared" si="7"/>
        <v>2014</v>
      </c>
      <c r="N146" t="b">
        <v>0</v>
      </c>
      <c r="O146">
        <v>229</v>
      </c>
      <c r="P146" t="b">
        <v>1</v>
      </c>
      <c r="Q146" t="s">
        <v>8272</v>
      </c>
      <c r="R146" t="s">
        <v>8311</v>
      </c>
      <c r="S146" t="s">
        <v>8333</v>
      </c>
      <c r="T146" s="9">
        <f t="shared" si="8"/>
        <v>114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 s="12">
        <v>1423463574</v>
      </c>
      <c r="K147" s="10">
        <f t="shared" si="6"/>
        <v>42104.231180555551</v>
      </c>
      <c r="L147" s="10">
        <f t="shared" si="6"/>
        <v>42044.272847222222</v>
      </c>
      <c r="M147" s="15">
        <f t="shared" si="7"/>
        <v>2015</v>
      </c>
      <c r="N147" t="b">
        <v>0</v>
      </c>
      <c r="O147">
        <v>119</v>
      </c>
      <c r="P147" t="b">
        <v>1</v>
      </c>
      <c r="Q147" t="s">
        <v>8293</v>
      </c>
      <c r="R147" t="s">
        <v>8308</v>
      </c>
      <c r="S147" t="s">
        <v>8309</v>
      </c>
      <c r="T147" s="9">
        <f t="shared" si="8"/>
        <v>108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 s="12">
        <v>1456423890</v>
      </c>
      <c r="K148" s="10">
        <f t="shared" si="6"/>
        <v>42455.716319444444</v>
      </c>
      <c r="L148" s="10">
        <f t="shared" si="6"/>
        <v>42425.757986111115</v>
      </c>
      <c r="M148" s="15">
        <f t="shared" si="7"/>
        <v>2016</v>
      </c>
      <c r="N148" t="b">
        <v>0</v>
      </c>
      <c r="O148">
        <v>878</v>
      </c>
      <c r="P148" t="b">
        <v>1</v>
      </c>
      <c r="Q148" t="s">
        <v>8295</v>
      </c>
      <c r="R148" t="s">
        <v>8316</v>
      </c>
      <c r="S148" t="s">
        <v>8317</v>
      </c>
      <c r="T148" s="9">
        <f t="shared" si="8"/>
        <v>537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 s="12">
        <v>1479830127</v>
      </c>
      <c r="K149" s="10">
        <f t="shared" si="6"/>
        <v>42736.663506944446</v>
      </c>
      <c r="L149" s="10">
        <f t="shared" si="6"/>
        <v>42696.663506944446</v>
      </c>
      <c r="M149" s="15">
        <f t="shared" si="7"/>
        <v>2017</v>
      </c>
      <c r="N149" t="b">
        <v>0</v>
      </c>
      <c r="O149">
        <v>456</v>
      </c>
      <c r="P149" t="b">
        <v>0</v>
      </c>
      <c r="Q149" t="s">
        <v>8271</v>
      </c>
      <c r="R149" t="s">
        <v>8308</v>
      </c>
      <c r="S149" t="s">
        <v>8310</v>
      </c>
      <c r="T149" s="9">
        <f t="shared" si="8"/>
        <v>79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 s="12">
        <v>1444911600</v>
      </c>
      <c r="K150" s="10">
        <f t="shared" si="6"/>
        <v>42322.555555555555</v>
      </c>
      <c r="L150" s="10">
        <f t="shared" si="6"/>
        <v>42292.513888888891</v>
      </c>
      <c r="M150" s="15">
        <f t="shared" si="7"/>
        <v>2015</v>
      </c>
      <c r="N150" t="b">
        <v>0</v>
      </c>
      <c r="O150">
        <v>651</v>
      </c>
      <c r="P150" t="b">
        <v>1</v>
      </c>
      <c r="Q150" t="s">
        <v>8295</v>
      </c>
      <c r="R150" t="s">
        <v>8316</v>
      </c>
      <c r="S150" t="s">
        <v>8317</v>
      </c>
      <c r="T150" s="9">
        <f t="shared" si="8"/>
        <v>133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 s="12">
        <v>1402394951</v>
      </c>
      <c r="K151" s="10">
        <f t="shared" si="6"/>
        <v>41830.423043981486</v>
      </c>
      <c r="L151" s="10">
        <f t="shared" si="6"/>
        <v>41800.423043981486</v>
      </c>
      <c r="M151" s="15">
        <f t="shared" si="7"/>
        <v>2014</v>
      </c>
      <c r="N151" t="b">
        <v>1</v>
      </c>
      <c r="O151">
        <v>943</v>
      </c>
      <c r="P151" t="b">
        <v>1</v>
      </c>
      <c r="Q151" t="s">
        <v>8293</v>
      </c>
      <c r="R151" t="s">
        <v>8308</v>
      </c>
      <c r="S151" t="s">
        <v>8309</v>
      </c>
      <c r="T151" s="9">
        <f t="shared" si="8"/>
        <v>106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 s="12">
        <v>1424278451</v>
      </c>
      <c r="K152" s="10">
        <f t="shared" si="6"/>
        <v>42083.662627314814</v>
      </c>
      <c r="L152" s="10">
        <f t="shared" si="6"/>
        <v>42053.704293981486</v>
      </c>
      <c r="M152" s="15">
        <f t="shared" si="7"/>
        <v>2015</v>
      </c>
      <c r="N152" t="b">
        <v>0</v>
      </c>
      <c r="O152">
        <v>320</v>
      </c>
      <c r="P152" t="b">
        <v>1</v>
      </c>
      <c r="Q152" t="s">
        <v>8301</v>
      </c>
      <c r="R152" t="s">
        <v>8323</v>
      </c>
      <c r="S152" t="s">
        <v>8324</v>
      </c>
      <c r="T152" s="9">
        <f t="shared" si="8"/>
        <v>131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 s="12">
        <v>1479184233</v>
      </c>
      <c r="K153" s="10">
        <f t="shared" si="6"/>
        <v>42724.187881944439</v>
      </c>
      <c r="L153" s="10">
        <f t="shared" si="6"/>
        <v>42689.187881944439</v>
      </c>
      <c r="M153" s="15">
        <f t="shared" si="7"/>
        <v>2016</v>
      </c>
      <c r="N153" t="b">
        <v>1</v>
      </c>
      <c r="O153">
        <v>736</v>
      </c>
      <c r="P153" t="b">
        <v>1</v>
      </c>
      <c r="Q153" t="s">
        <v>8267</v>
      </c>
      <c r="R153" t="s">
        <v>8321</v>
      </c>
      <c r="S153" t="s">
        <v>8322</v>
      </c>
      <c r="T153" s="9">
        <f t="shared" si="8"/>
        <v>104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 s="12">
        <v>1310155970</v>
      </c>
      <c r="K154" s="10">
        <f t="shared" si="6"/>
        <v>40762.842245370368</v>
      </c>
      <c r="L154" s="10">
        <f t="shared" si="6"/>
        <v>40732.842245370368</v>
      </c>
      <c r="M154" s="15">
        <f t="shared" si="7"/>
        <v>2011</v>
      </c>
      <c r="N154" t="b">
        <v>0</v>
      </c>
      <c r="O154">
        <v>73</v>
      </c>
      <c r="P154" t="b">
        <v>1</v>
      </c>
      <c r="Q154" t="s">
        <v>8267</v>
      </c>
      <c r="R154" t="s">
        <v>8321</v>
      </c>
      <c r="S154" t="s">
        <v>8322</v>
      </c>
      <c r="T154" s="9">
        <f t="shared" si="8"/>
        <v>104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 s="12">
        <v>1337659393</v>
      </c>
      <c r="K155" s="10">
        <f t="shared" si="6"/>
        <v>41086.168900462959</v>
      </c>
      <c r="L155" s="10">
        <f t="shared" si="6"/>
        <v>41051.168900462959</v>
      </c>
      <c r="M155" s="15">
        <f t="shared" si="7"/>
        <v>2012</v>
      </c>
      <c r="N155" t="b">
        <v>1</v>
      </c>
      <c r="O155">
        <v>447</v>
      </c>
      <c r="P155" t="b">
        <v>1</v>
      </c>
      <c r="Q155" t="s">
        <v>8267</v>
      </c>
      <c r="R155" t="s">
        <v>8321</v>
      </c>
      <c r="S155" t="s">
        <v>8322</v>
      </c>
      <c r="T155" s="9">
        <f t="shared" si="8"/>
        <v>103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 s="12">
        <v>1463517521</v>
      </c>
      <c r="K156" s="10">
        <f t="shared" si="6"/>
        <v>42536.625</v>
      </c>
      <c r="L156" s="10">
        <f t="shared" si="6"/>
        <v>42507.860196759255</v>
      </c>
      <c r="M156" s="15">
        <f t="shared" si="7"/>
        <v>2016</v>
      </c>
      <c r="N156" t="b">
        <v>1</v>
      </c>
      <c r="O156">
        <v>267</v>
      </c>
      <c r="P156" t="b">
        <v>1</v>
      </c>
      <c r="Q156" t="s">
        <v>8267</v>
      </c>
      <c r="R156" t="s">
        <v>8321</v>
      </c>
      <c r="S156" t="s">
        <v>8322</v>
      </c>
      <c r="T156" s="9">
        <f t="shared" si="8"/>
        <v>103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 s="12">
        <v>1400474329</v>
      </c>
      <c r="K157" s="10">
        <f t="shared" si="6"/>
        <v>41806.184027777781</v>
      </c>
      <c r="L157" s="10">
        <f t="shared" si="6"/>
        <v>41778.193622685183</v>
      </c>
      <c r="M157" s="15">
        <f t="shared" si="7"/>
        <v>2014</v>
      </c>
      <c r="N157" t="b">
        <v>0</v>
      </c>
      <c r="O157">
        <v>433</v>
      </c>
      <c r="P157" t="b">
        <v>1</v>
      </c>
      <c r="Q157" t="s">
        <v>8301</v>
      </c>
      <c r="R157" t="s">
        <v>8323</v>
      </c>
      <c r="S157" t="s">
        <v>8324</v>
      </c>
      <c r="T157" s="9">
        <f t="shared" si="8"/>
        <v>103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 s="12">
        <v>1421426929</v>
      </c>
      <c r="K158" s="10">
        <f t="shared" si="6"/>
        <v>42065.207638888889</v>
      </c>
      <c r="L158" s="10">
        <f t="shared" si="6"/>
        <v>42020.700567129628</v>
      </c>
      <c r="M158" s="15">
        <f t="shared" si="7"/>
        <v>2015</v>
      </c>
      <c r="N158" t="b">
        <v>0</v>
      </c>
      <c r="O158">
        <v>274</v>
      </c>
      <c r="P158" t="b">
        <v>1</v>
      </c>
      <c r="Q158" t="s">
        <v>8269</v>
      </c>
      <c r="R158" t="s">
        <v>8323</v>
      </c>
      <c r="S158" t="s">
        <v>8326</v>
      </c>
      <c r="T158" s="9">
        <f t="shared" si="8"/>
        <v>128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 s="12">
        <v>1466512683</v>
      </c>
      <c r="K159" s="10">
        <f t="shared" si="6"/>
        <v>42601.165972222225</v>
      </c>
      <c r="L159" s="10">
        <f t="shared" si="6"/>
        <v>42542.526423611111</v>
      </c>
      <c r="M159" s="15">
        <f t="shared" si="7"/>
        <v>2016</v>
      </c>
      <c r="N159" t="b">
        <v>0</v>
      </c>
      <c r="O159">
        <v>323</v>
      </c>
      <c r="P159" t="b">
        <v>0</v>
      </c>
      <c r="Q159" t="s">
        <v>8271</v>
      </c>
      <c r="R159" t="s">
        <v>8308</v>
      </c>
      <c r="S159" t="s">
        <v>8310</v>
      </c>
      <c r="T159" s="9">
        <f t="shared" si="8"/>
        <v>102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 s="12">
        <v>1431124572</v>
      </c>
      <c r="K160" s="10">
        <f t="shared" si="6"/>
        <v>42155.875</v>
      </c>
      <c r="L160" s="10">
        <f t="shared" si="6"/>
        <v>42132.941805555558</v>
      </c>
      <c r="M160" s="15">
        <f t="shared" si="7"/>
        <v>2015</v>
      </c>
      <c r="N160" t="b">
        <v>0</v>
      </c>
      <c r="O160">
        <v>103</v>
      </c>
      <c r="P160" t="b">
        <v>1</v>
      </c>
      <c r="Q160" t="s">
        <v>8283</v>
      </c>
      <c r="R160" t="s">
        <v>8313</v>
      </c>
      <c r="S160" t="s">
        <v>8314</v>
      </c>
      <c r="T160" s="9">
        <f t="shared" si="8"/>
        <v>254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 s="12">
        <v>1472528141</v>
      </c>
      <c r="K161" s="10">
        <f t="shared" si="6"/>
        <v>42647.165972222225</v>
      </c>
      <c r="L161" s="10">
        <f t="shared" si="6"/>
        <v>42612.149780092594</v>
      </c>
      <c r="M161" s="15">
        <f t="shared" si="7"/>
        <v>2016</v>
      </c>
      <c r="N161" t="b">
        <v>1</v>
      </c>
      <c r="O161">
        <v>308</v>
      </c>
      <c r="P161" t="b">
        <v>1</v>
      </c>
      <c r="Q161" t="s">
        <v>8301</v>
      </c>
      <c r="R161" t="s">
        <v>8323</v>
      </c>
      <c r="S161" t="s">
        <v>8324</v>
      </c>
      <c r="T161" s="9">
        <f t="shared" si="8"/>
        <v>102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 s="12">
        <v>1406847996</v>
      </c>
      <c r="K162" s="10">
        <f t="shared" si="6"/>
        <v>41880.041666666664</v>
      </c>
      <c r="L162" s="10">
        <f t="shared" si="6"/>
        <v>41851.962916666671</v>
      </c>
      <c r="M162" s="15">
        <f t="shared" si="7"/>
        <v>2014</v>
      </c>
      <c r="N162" t="b">
        <v>1</v>
      </c>
      <c r="O162">
        <v>614</v>
      </c>
      <c r="P162" t="b">
        <v>1</v>
      </c>
      <c r="Q162" t="s">
        <v>8277</v>
      </c>
      <c r="R162" t="s">
        <v>8327</v>
      </c>
      <c r="S162" t="s">
        <v>8328</v>
      </c>
      <c r="T162" s="9">
        <f t="shared" si="8"/>
        <v>101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 s="12">
        <v>1348712513</v>
      </c>
      <c r="K163" s="10">
        <f t="shared" si="6"/>
        <v>41209.098530092597</v>
      </c>
      <c r="L163" s="10">
        <f t="shared" si="6"/>
        <v>41179.098530092597</v>
      </c>
      <c r="M163" s="15">
        <f t="shared" si="7"/>
        <v>2012</v>
      </c>
      <c r="N163" t="b">
        <v>1</v>
      </c>
      <c r="O163">
        <v>660</v>
      </c>
      <c r="P163" t="b">
        <v>1</v>
      </c>
      <c r="Q163" t="s">
        <v>8293</v>
      </c>
      <c r="R163" t="s">
        <v>8308</v>
      </c>
      <c r="S163" t="s">
        <v>8309</v>
      </c>
      <c r="T163" s="9">
        <f t="shared" si="8"/>
        <v>168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 s="12">
        <v>1457450191</v>
      </c>
      <c r="K164" s="10">
        <f t="shared" si="6"/>
        <v>42467.59480324074</v>
      </c>
      <c r="L164" s="10">
        <f t="shared" si="6"/>
        <v>42437.636469907404</v>
      </c>
      <c r="M164" s="15">
        <f t="shared" si="7"/>
        <v>2016</v>
      </c>
      <c r="N164" t="b">
        <v>1</v>
      </c>
      <c r="O164">
        <v>266</v>
      </c>
      <c r="P164" t="b">
        <v>1</v>
      </c>
      <c r="Q164" t="s">
        <v>8267</v>
      </c>
      <c r="R164" t="s">
        <v>8321</v>
      </c>
      <c r="S164" t="s">
        <v>8322</v>
      </c>
      <c r="T164" s="9">
        <f t="shared" si="8"/>
        <v>125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 s="12">
        <v>1415464906</v>
      </c>
      <c r="K165" s="10">
        <f t="shared" si="6"/>
        <v>42011.6956712963</v>
      </c>
      <c r="L165" s="10">
        <f t="shared" si="6"/>
        <v>41951.6956712963</v>
      </c>
      <c r="M165" s="15">
        <f t="shared" si="7"/>
        <v>2015</v>
      </c>
      <c r="N165" t="b">
        <v>0</v>
      </c>
      <c r="O165">
        <v>144</v>
      </c>
      <c r="P165" t="b">
        <v>1</v>
      </c>
      <c r="Q165" t="s">
        <v>8274</v>
      </c>
      <c r="R165" t="s">
        <v>8327</v>
      </c>
      <c r="S165" t="s">
        <v>8331</v>
      </c>
      <c r="T165" s="9">
        <f t="shared" si="8"/>
        <v>119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 s="12">
        <v>1432796154</v>
      </c>
      <c r="K166" s="10">
        <f t="shared" si="6"/>
        <v>42182.288819444446</v>
      </c>
      <c r="L166" s="10">
        <f t="shared" si="6"/>
        <v>42152.288819444446</v>
      </c>
      <c r="M166" s="15">
        <f t="shared" si="7"/>
        <v>2015</v>
      </c>
      <c r="N166" t="b">
        <v>0</v>
      </c>
      <c r="O166">
        <v>271</v>
      </c>
      <c r="P166" t="b">
        <v>1</v>
      </c>
      <c r="Q166" t="s">
        <v>8283</v>
      </c>
      <c r="R166" t="s">
        <v>8313</v>
      </c>
      <c r="S166" t="s">
        <v>8314</v>
      </c>
      <c r="T166" s="9">
        <f t="shared" si="8"/>
        <v>199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 s="12">
        <v>1401642425</v>
      </c>
      <c r="K167" s="10">
        <f t="shared" si="6"/>
        <v>41836.125</v>
      </c>
      <c r="L167" s="10">
        <f t="shared" si="6"/>
        <v>41791.713252314818</v>
      </c>
      <c r="M167" s="15">
        <f t="shared" si="7"/>
        <v>2014</v>
      </c>
      <c r="N167" t="b">
        <v>0</v>
      </c>
      <c r="O167">
        <v>827</v>
      </c>
      <c r="P167" t="b">
        <v>1</v>
      </c>
      <c r="Q167" t="s">
        <v>8263</v>
      </c>
      <c r="R167" t="s">
        <v>8321</v>
      </c>
      <c r="S167" t="s">
        <v>8332</v>
      </c>
      <c r="T167" s="9">
        <f t="shared" si="8"/>
        <v>165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 s="12">
        <v>1436804063</v>
      </c>
      <c r="K168" s="10">
        <f t="shared" si="6"/>
        <v>42223.676655092597</v>
      </c>
      <c r="L168" s="10">
        <f t="shared" si="6"/>
        <v>42198.676655092597</v>
      </c>
      <c r="M168" s="15">
        <f t="shared" si="7"/>
        <v>2015</v>
      </c>
      <c r="N168" t="b">
        <v>0</v>
      </c>
      <c r="O168">
        <v>707</v>
      </c>
      <c r="P168" t="b">
        <v>1</v>
      </c>
      <c r="Q168" t="s">
        <v>8293</v>
      </c>
      <c r="R168" t="s">
        <v>8308</v>
      </c>
      <c r="S168" t="s">
        <v>8309</v>
      </c>
      <c r="T168" s="9">
        <f t="shared" si="8"/>
        <v>493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 s="12">
        <v>1400945150</v>
      </c>
      <c r="K169" s="10">
        <f t="shared" si="6"/>
        <v>41843.642939814818</v>
      </c>
      <c r="L169" s="10">
        <f t="shared" si="6"/>
        <v>41783.642939814818</v>
      </c>
      <c r="M169" s="15">
        <f t="shared" si="7"/>
        <v>2014</v>
      </c>
      <c r="N169" t="b">
        <v>0</v>
      </c>
      <c r="O169">
        <v>1364</v>
      </c>
      <c r="P169" t="b">
        <v>1</v>
      </c>
      <c r="Q169" t="s">
        <v>8293</v>
      </c>
      <c r="R169" t="s">
        <v>8308</v>
      </c>
      <c r="S169" t="s">
        <v>8309</v>
      </c>
      <c r="T169" s="9">
        <f t="shared" si="8"/>
        <v>196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 s="12">
        <v>1345056003</v>
      </c>
      <c r="K170" s="10">
        <f t="shared" si="6"/>
        <v>41184.777812500004</v>
      </c>
      <c r="L170" s="10">
        <f t="shared" si="6"/>
        <v>41136.777812500004</v>
      </c>
      <c r="M170" s="15">
        <f t="shared" si="7"/>
        <v>2012</v>
      </c>
      <c r="N170" t="b">
        <v>0</v>
      </c>
      <c r="O170">
        <v>92</v>
      </c>
      <c r="P170" t="b">
        <v>1</v>
      </c>
      <c r="Q170" t="s">
        <v>8277</v>
      </c>
      <c r="R170" t="s">
        <v>8327</v>
      </c>
      <c r="S170" t="s">
        <v>8328</v>
      </c>
      <c r="T170" s="9">
        <f t="shared" si="8"/>
        <v>101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 s="12">
        <v>1358346109</v>
      </c>
      <c r="K171" s="10">
        <f t="shared" si="6"/>
        <v>41320.598483796297</v>
      </c>
      <c r="L171" s="10">
        <f t="shared" si="6"/>
        <v>41290.598483796297</v>
      </c>
      <c r="M171" s="15">
        <f t="shared" si="7"/>
        <v>2013</v>
      </c>
      <c r="N171" t="b">
        <v>1</v>
      </c>
      <c r="O171">
        <v>321</v>
      </c>
      <c r="P171" t="b">
        <v>1</v>
      </c>
      <c r="Q171" t="s">
        <v>8286</v>
      </c>
      <c r="R171" t="s">
        <v>8311</v>
      </c>
      <c r="S171" t="s">
        <v>8312</v>
      </c>
      <c r="T171" s="9">
        <f t="shared" si="8"/>
        <v>108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 s="12">
        <v>1436881248</v>
      </c>
      <c r="K172" s="10">
        <f t="shared" si="6"/>
        <v>42229.57</v>
      </c>
      <c r="L172" s="10">
        <f t="shared" si="6"/>
        <v>42199.57</v>
      </c>
      <c r="M172" s="15">
        <f t="shared" si="7"/>
        <v>2015</v>
      </c>
      <c r="N172" t="b">
        <v>0</v>
      </c>
      <c r="O172">
        <v>315</v>
      </c>
      <c r="P172" t="b">
        <v>1</v>
      </c>
      <c r="Q172" t="s">
        <v>8271</v>
      </c>
      <c r="R172" t="s">
        <v>8308</v>
      </c>
      <c r="S172" t="s">
        <v>8310</v>
      </c>
      <c r="T172" s="9">
        <f t="shared" si="8"/>
        <v>119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 s="12">
        <v>1429580578</v>
      </c>
      <c r="K173" s="10">
        <f t="shared" si="6"/>
        <v>42155.071504629625</v>
      </c>
      <c r="L173" s="10">
        <f t="shared" si="6"/>
        <v>42115.071504629625</v>
      </c>
      <c r="M173" s="15">
        <f t="shared" si="7"/>
        <v>2015</v>
      </c>
      <c r="N173" t="b">
        <v>0</v>
      </c>
      <c r="O173">
        <v>170</v>
      </c>
      <c r="P173" t="b">
        <v>1</v>
      </c>
      <c r="Q173" t="s">
        <v>8293</v>
      </c>
      <c r="R173" t="s">
        <v>8308</v>
      </c>
      <c r="S173" t="s">
        <v>8309</v>
      </c>
      <c r="T173" s="9">
        <f t="shared" si="8"/>
        <v>473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 s="12">
        <v>1443464695</v>
      </c>
      <c r="K174" s="10">
        <f t="shared" si="6"/>
        <v>42300.76730324074</v>
      </c>
      <c r="L174" s="10">
        <f t="shared" si="6"/>
        <v>42275.76730324074</v>
      </c>
      <c r="M174" s="15">
        <f t="shared" si="7"/>
        <v>2015</v>
      </c>
      <c r="N174" t="b">
        <v>1</v>
      </c>
      <c r="O174">
        <v>874</v>
      </c>
      <c r="P174" t="b">
        <v>1</v>
      </c>
      <c r="Q174" t="s">
        <v>8283</v>
      </c>
      <c r="R174" t="s">
        <v>8313</v>
      </c>
      <c r="S174" t="s">
        <v>8314</v>
      </c>
      <c r="T174" s="9">
        <f t="shared" si="8"/>
        <v>135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 s="12">
        <v>1405674250</v>
      </c>
      <c r="K175" s="10">
        <f t="shared" si="6"/>
        <v>41893.377893518518</v>
      </c>
      <c r="L175" s="10">
        <f t="shared" si="6"/>
        <v>41838.377893518518</v>
      </c>
      <c r="M175" s="15">
        <f t="shared" si="7"/>
        <v>2014</v>
      </c>
      <c r="N175" t="b">
        <v>0</v>
      </c>
      <c r="O175">
        <v>975</v>
      </c>
      <c r="P175" t="b">
        <v>0</v>
      </c>
      <c r="Q175" t="s">
        <v>8280</v>
      </c>
      <c r="R175" t="s">
        <v>8316</v>
      </c>
      <c r="S175" t="s">
        <v>8334</v>
      </c>
      <c r="T175" s="9">
        <f t="shared" si="8"/>
        <v>63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 s="12">
        <v>1463935526</v>
      </c>
      <c r="K176" s="10">
        <f t="shared" si="6"/>
        <v>42572.698217592595</v>
      </c>
      <c r="L176" s="10">
        <f t="shared" si="6"/>
        <v>42512.698217592595</v>
      </c>
      <c r="M176" s="15">
        <f t="shared" si="7"/>
        <v>2016</v>
      </c>
      <c r="N176" t="b">
        <v>1</v>
      </c>
      <c r="O176">
        <v>1049</v>
      </c>
      <c r="P176" t="b">
        <v>1</v>
      </c>
      <c r="Q176" t="s">
        <v>8301</v>
      </c>
      <c r="R176" t="s">
        <v>8323</v>
      </c>
      <c r="S176" t="s">
        <v>8324</v>
      </c>
      <c r="T176" s="9">
        <f t="shared" si="8"/>
        <v>233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 s="12">
        <v>1407852068</v>
      </c>
      <c r="K177" s="10">
        <f t="shared" si="6"/>
        <v>41893.584120370375</v>
      </c>
      <c r="L177" s="10">
        <f t="shared" si="6"/>
        <v>41863.584120370375</v>
      </c>
      <c r="M177" s="15">
        <f t="shared" si="7"/>
        <v>2014</v>
      </c>
      <c r="N177" t="b">
        <v>0</v>
      </c>
      <c r="O177">
        <v>199</v>
      </c>
      <c r="P177" t="b">
        <v>1</v>
      </c>
      <c r="Q177" t="s">
        <v>8303</v>
      </c>
      <c r="R177" t="s">
        <v>8323</v>
      </c>
      <c r="S177" t="s">
        <v>8335</v>
      </c>
      <c r="T177" s="9">
        <f t="shared" si="8"/>
        <v>102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 s="12">
        <v>1327518885</v>
      </c>
      <c r="K178" s="10">
        <f t="shared" si="6"/>
        <v>40993.760243055556</v>
      </c>
      <c r="L178" s="10">
        <f t="shared" si="6"/>
        <v>40933.80190972222</v>
      </c>
      <c r="M178" s="15">
        <f t="shared" si="7"/>
        <v>2012</v>
      </c>
      <c r="N178" t="b">
        <v>1</v>
      </c>
      <c r="O178">
        <v>600</v>
      </c>
      <c r="P178" t="b">
        <v>1</v>
      </c>
      <c r="Q178" t="s">
        <v>8286</v>
      </c>
      <c r="R178" t="s">
        <v>8311</v>
      </c>
      <c r="S178" t="s">
        <v>8312</v>
      </c>
      <c r="T178" s="9">
        <f t="shared" si="8"/>
        <v>115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 s="12">
        <v>1363611575</v>
      </c>
      <c r="K179" s="10">
        <f t="shared" si="6"/>
        <v>41386.541377314818</v>
      </c>
      <c r="L179" s="10">
        <f t="shared" si="6"/>
        <v>41351.541377314818</v>
      </c>
      <c r="M179" s="15">
        <f t="shared" si="7"/>
        <v>2013</v>
      </c>
      <c r="N179" t="b">
        <v>0</v>
      </c>
      <c r="O179">
        <v>682</v>
      </c>
      <c r="P179" t="b">
        <v>1</v>
      </c>
      <c r="Q179" t="s">
        <v>8293</v>
      </c>
      <c r="R179" t="s">
        <v>8308</v>
      </c>
      <c r="S179" t="s">
        <v>8309</v>
      </c>
      <c r="T179" s="9">
        <f t="shared" si="8"/>
        <v>170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 s="12">
        <v>1263679492</v>
      </c>
      <c r="K180" s="10">
        <f t="shared" si="6"/>
        <v>40231.916666666664</v>
      </c>
      <c r="L180" s="10">
        <f t="shared" si="6"/>
        <v>40194.920046296298</v>
      </c>
      <c r="M180" s="15">
        <f t="shared" si="7"/>
        <v>2010</v>
      </c>
      <c r="N180" t="b">
        <v>1</v>
      </c>
      <c r="O180">
        <v>179</v>
      </c>
      <c r="P180" t="b">
        <v>1</v>
      </c>
      <c r="Q180" t="s">
        <v>8267</v>
      </c>
      <c r="R180" t="s">
        <v>8321</v>
      </c>
      <c r="S180" t="s">
        <v>8322</v>
      </c>
      <c r="T180" s="9">
        <f t="shared" si="8"/>
        <v>101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 s="12">
        <v>1413493724</v>
      </c>
      <c r="K181" s="10">
        <f t="shared" si="6"/>
        <v>41958.922731481478</v>
      </c>
      <c r="L181" s="10">
        <f t="shared" si="6"/>
        <v>41928.881064814814</v>
      </c>
      <c r="M181" s="15">
        <f t="shared" si="7"/>
        <v>2014</v>
      </c>
      <c r="N181" t="b">
        <v>0</v>
      </c>
      <c r="O181">
        <v>277</v>
      </c>
      <c r="P181" t="b">
        <v>1</v>
      </c>
      <c r="Q181" t="s">
        <v>8301</v>
      </c>
      <c r="R181" t="s">
        <v>8323</v>
      </c>
      <c r="S181" t="s">
        <v>8324</v>
      </c>
      <c r="T181" s="9">
        <f t="shared" si="8"/>
        <v>113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 s="12">
        <v>1486745663</v>
      </c>
      <c r="K182" s="10">
        <f t="shared" si="6"/>
        <v>42801.208333333328</v>
      </c>
      <c r="L182" s="10">
        <f t="shared" si="6"/>
        <v>42776.704432870371</v>
      </c>
      <c r="M182" s="15">
        <f t="shared" si="7"/>
        <v>2017</v>
      </c>
      <c r="N182" t="b">
        <v>0</v>
      </c>
      <c r="O182">
        <v>902</v>
      </c>
      <c r="P182" t="b">
        <v>1</v>
      </c>
      <c r="Q182" t="s">
        <v>8295</v>
      </c>
      <c r="R182" t="s">
        <v>8316</v>
      </c>
      <c r="S182" t="s">
        <v>8317</v>
      </c>
      <c r="T182" s="9">
        <f t="shared" si="8"/>
        <v>1802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 s="12">
        <v>1395885518</v>
      </c>
      <c r="K183" s="10">
        <f t="shared" si="6"/>
        <v>41755.082384259258</v>
      </c>
      <c r="L183" s="10">
        <f t="shared" si="6"/>
        <v>41725.082384259258</v>
      </c>
      <c r="M183" s="15">
        <f t="shared" si="7"/>
        <v>2014</v>
      </c>
      <c r="N183" t="b">
        <v>1</v>
      </c>
      <c r="O183">
        <v>158</v>
      </c>
      <c r="P183" t="b">
        <v>1</v>
      </c>
      <c r="Q183" t="s">
        <v>8293</v>
      </c>
      <c r="R183" t="s">
        <v>8308</v>
      </c>
      <c r="S183" t="s">
        <v>8309</v>
      </c>
      <c r="T183" s="9">
        <f t="shared" si="8"/>
        <v>179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 s="12">
        <v>1444910009</v>
      </c>
      <c r="K184" s="10">
        <f t="shared" si="6"/>
        <v>42322.537141203706</v>
      </c>
      <c r="L184" s="10">
        <f t="shared" si="6"/>
        <v>42292.495474537034</v>
      </c>
      <c r="M184" s="15">
        <f t="shared" si="7"/>
        <v>2015</v>
      </c>
      <c r="N184" t="b">
        <v>1</v>
      </c>
      <c r="O184">
        <v>379</v>
      </c>
      <c r="P184" t="b">
        <v>1</v>
      </c>
      <c r="Q184" t="s">
        <v>8267</v>
      </c>
      <c r="R184" t="s">
        <v>8321</v>
      </c>
      <c r="S184" t="s">
        <v>8322</v>
      </c>
      <c r="T184" s="9">
        <f t="shared" si="8"/>
        <v>112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 s="12">
        <v>1410280708</v>
      </c>
      <c r="K185" s="10">
        <f t="shared" si="6"/>
        <v>41926.693379629629</v>
      </c>
      <c r="L185" s="10">
        <f t="shared" si="6"/>
        <v>41891.693379629629</v>
      </c>
      <c r="M185" s="15">
        <f t="shared" si="7"/>
        <v>2014</v>
      </c>
      <c r="N185" t="b">
        <v>0</v>
      </c>
      <c r="O185">
        <v>27</v>
      </c>
      <c r="P185" t="b">
        <v>1</v>
      </c>
      <c r="Q185" t="s">
        <v>8271</v>
      </c>
      <c r="R185" t="s">
        <v>8308</v>
      </c>
      <c r="S185" t="s">
        <v>8310</v>
      </c>
      <c r="T185" s="9">
        <f t="shared" si="8"/>
        <v>127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 s="12">
        <v>1486397007</v>
      </c>
      <c r="K186" s="10">
        <f t="shared" si="6"/>
        <v>42802.875</v>
      </c>
      <c r="L186" s="10">
        <f t="shared" si="6"/>
        <v>42772.669062500005</v>
      </c>
      <c r="M186" s="15">
        <f t="shared" si="7"/>
        <v>2017</v>
      </c>
      <c r="N186" t="b">
        <v>1</v>
      </c>
      <c r="O186">
        <v>299</v>
      </c>
      <c r="P186" t="b">
        <v>1</v>
      </c>
      <c r="Q186" t="s">
        <v>8267</v>
      </c>
      <c r="R186" t="s">
        <v>8321</v>
      </c>
      <c r="S186" t="s">
        <v>8322</v>
      </c>
      <c r="T186" s="9">
        <f t="shared" si="8"/>
        <v>125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 s="12">
        <v>1456614554</v>
      </c>
      <c r="K187" s="10">
        <f t="shared" si="6"/>
        <v>42467.923078703709</v>
      </c>
      <c r="L187" s="10">
        <f t="shared" si="6"/>
        <v>42427.964745370366</v>
      </c>
      <c r="M187" s="15">
        <f t="shared" si="7"/>
        <v>2016</v>
      </c>
      <c r="N187" t="b">
        <v>1</v>
      </c>
      <c r="O187">
        <v>964</v>
      </c>
      <c r="P187" t="b">
        <v>1</v>
      </c>
      <c r="Q187" t="s">
        <v>8267</v>
      </c>
      <c r="R187" t="s">
        <v>8321</v>
      </c>
      <c r="S187" t="s">
        <v>8322</v>
      </c>
      <c r="T187" s="9">
        <f t="shared" si="8"/>
        <v>127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 s="12">
        <v>1450880854</v>
      </c>
      <c r="K188" s="10">
        <f t="shared" si="6"/>
        <v>42400.915972222225</v>
      </c>
      <c r="L188" s="10">
        <f t="shared" si="6"/>
        <v>42361.602476851855</v>
      </c>
      <c r="M188" s="15">
        <f t="shared" si="7"/>
        <v>2016</v>
      </c>
      <c r="N188" t="b">
        <v>0</v>
      </c>
      <c r="O188">
        <v>375</v>
      </c>
      <c r="P188" t="b">
        <v>1</v>
      </c>
      <c r="Q188" t="s">
        <v>8293</v>
      </c>
      <c r="R188" t="s">
        <v>8308</v>
      </c>
      <c r="S188" t="s">
        <v>8309</v>
      </c>
      <c r="T188" s="9">
        <f t="shared" si="8"/>
        <v>143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 s="12">
        <v>1465225258</v>
      </c>
      <c r="K189" s="10">
        <f t="shared" si="6"/>
        <v>42557.625671296293</v>
      </c>
      <c r="L189" s="10">
        <f t="shared" si="6"/>
        <v>42527.625671296293</v>
      </c>
      <c r="M189" s="15">
        <f t="shared" si="7"/>
        <v>2016</v>
      </c>
      <c r="N189" t="b">
        <v>0</v>
      </c>
      <c r="O189">
        <v>28</v>
      </c>
      <c r="P189" t="b">
        <v>0</v>
      </c>
      <c r="Q189" t="s">
        <v>8271</v>
      </c>
      <c r="R189" t="s">
        <v>8308</v>
      </c>
      <c r="S189" t="s">
        <v>8310</v>
      </c>
      <c r="T189" s="9">
        <f t="shared" si="8"/>
        <v>22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 s="12">
        <v>1463493434</v>
      </c>
      <c r="K190" s="10">
        <f t="shared" si="6"/>
        <v>42538.581412037034</v>
      </c>
      <c r="L190" s="10">
        <f t="shared" si="6"/>
        <v>42507.581412037034</v>
      </c>
      <c r="M190" s="15">
        <f t="shared" si="7"/>
        <v>2016</v>
      </c>
      <c r="N190" t="b">
        <v>1</v>
      </c>
      <c r="O190">
        <v>438</v>
      </c>
      <c r="P190" t="b">
        <v>1</v>
      </c>
      <c r="Q190" t="s">
        <v>8267</v>
      </c>
      <c r="R190" t="s">
        <v>8321</v>
      </c>
      <c r="S190" t="s">
        <v>8322</v>
      </c>
      <c r="T190" s="9">
        <f t="shared" si="8"/>
        <v>107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 s="12">
        <v>1475249138</v>
      </c>
      <c r="K191" s="10">
        <f t="shared" si="6"/>
        <v>42673.642800925925</v>
      </c>
      <c r="L191" s="10">
        <f t="shared" si="6"/>
        <v>42643.642800925925</v>
      </c>
      <c r="M191" s="15">
        <f t="shared" si="7"/>
        <v>2016</v>
      </c>
      <c r="N191" t="b">
        <v>1</v>
      </c>
      <c r="O191">
        <v>403</v>
      </c>
      <c r="P191" t="b">
        <v>1</v>
      </c>
      <c r="Q191" t="s">
        <v>8296</v>
      </c>
      <c r="R191" t="s">
        <v>8319</v>
      </c>
      <c r="S191" t="s">
        <v>8320</v>
      </c>
      <c r="T191" s="9">
        <f t="shared" si="8"/>
        <v>106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 s="12">
        <v>1439191869</v>
      </c>
      <c r="K192" s="10">
        <f t="shared" si="6"/>
        <v>42256.313298611116</v>
      </c>
      <c r="L192" s="10">
        <f t="shared" si="6"/>
        <v>42226.313298611116</v>
      </c>
      <c r="M192" s="15">
        <f t="shared" si="7"/>
        <v>2015</v>
      </c>
      <c r="N192" t="b">
        <v>1</v>
      </c>
      <c r="O192">
        <v>535</v>
      </c>
      <c r="P192" t="b">
        <v>0</v>
      </c>
      <c r="Q192" t="s">
        <v>8299</v>
      </c>
      <c r="R192" t="s">
        <v>8308</v>
      </c>
      <c r="S192" t="s">
        <v>8315</v>
      </c>
      <c r="T192" s="9">
        <f t="shared" si="8"/>
        <v>8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 s="12">
        <v>1465536537</v>
      </c>
      <c r="K193" s="10">
        <f t="shared" si="6"/>
        <v>42561.228437500002</v>
      </c>
      <c r="L193" s="10">
        <f t="shared" si="6"/>
        <v>42531.228437500002</v>
      </c>
      <c r="M193" s="15">
        <f t="shared" si="7"/>
        <v>2016</v>
      </c>
      <c r="N193" t="b">
        <v>0</v>
      </c>
      <c r="O193">
        <v>15</v>
      </c>
      <c r="P193" t="b">
        <v>0</v>
      </c>
      <c r="Q193" t="s">
        <v>8301</v>
      </c>
      <c r="R193" t="s">
        <v>8323</v>
      </c>
      <c r="S193" t="s">
        <v>8324</v>
      </c>
      <c r="T193" s="9">
        <f t="shared" si="8"/>
        <v>12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 s="12">
        <v>1325007780</v>
      </c>
      <c r="K194" s="10">
        <f t="shared" si="6"/>
        <v>40929.738194444442</v>
      </c>
      <c r="L194" s="10">
        <f t="shared" si="6"/>
        <v>40904.738194444442</v>
      </c>
      <c r="M194" s="15">
        <f t="shared" si="7"/>
        <v>2012</v>
      </c>
      <c r="N194" t="b">
        <v>1</v>
      </c>
      <c r="O194">
        <v>760</v>
      </c>
      <c r="P194" t="b">
        <v>1</v>
      </c>
      <c r="Q194" t="s">
        <v>8267</v>
      </c>
      <c r="R194" t="s">
        <v>8321</v>
      </c>
      <c r="S194" t="s">
        <v>8322</v>
      </c>
      <c r="T194" s="9">
        <f t="shared" si="8"/>
        <v>105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 s="12">
        <v>1485016430</v>
      </c>
      <c r="K195" s="10">
        <f t="shared" ref="K195:L258" si="9">(I195/86400)+DATE(1970,1,1)</f>
        <v>42816.648495370369</v>
      </c>
      <c r="L195" s="10">
        <f t="shared" si="9"/>
        <v>42756.690162037034</v>
      </c>
      <c r="M195" s="15">
        <f t="shared" ref="M195:M258" si="10">+YEAR(K195)</f>
        <v>2017</v>
      </c>
      <c r="N195" t="b">
        <v>0</v>
      </c>
      <c r="O195">
        <v>45</v>
      </c>
      <c r="P195" t="b">
        <v>0</v>
      </c>
      <c r="Q195" t="s">
        <v>8301</v>
      </c>
      <c r="R195" t="s">
        <v>8323</v>
      </c>
      <c r="S195" t="s">
        <v>8324</v>
      </c>
      <c r="T195" s="9">
        <f t="shared" ref="T195:T258" si="11">ROUND(E195/D195*100,0)</f>
        <v>104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 s="12">
        <v>1415292304</v>
      </c>
      <c r="K196" s="10">
        <f t="shared" si="9"/>
        <v>41994.697962962964</v>
      </c>
      <c r="L196" s="10">
        <f t="shared" si="9"/>
        <v>41949.697962962964</v>
      </c>
      <c r="M196" s="15">
        <f t="shared" si="10"/>
        <v>2014</v>
      </c>
      <c r="N196" t="b">
        <v>1</v>
      </c>
      <c r="O196">
        <v>376</v>
      </c>
      <c r="P196" t="b">
        <v>1</v>
      </c>
      <c r="Q196" t="s">
        <v>8267</v>
      </c>
      <c r="R196" t="s">
        <v>8321</v>
      </c>
      <c r="S196" t="s">
        <v>8322</v>
      </c>
      <c r="T196" s="9">
        <f t="shared" si="11"/>
        <v>113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 s="12">
        <v>1448565459</v>
      </c>
      <c r="K197" s="10">
        <f t="shared" si="9"/>
        <v>42354.845833333333</v>
      </c>
      <c r="L197" s="10">
        <f t="shared" si="9"/>
        <v>42334.803923611107</v>
      </c>
      <c r="M197" s="15">
        <f t="shared" si="10"/>
        <v>2015</v>
      </c>
      <c r="N197" t="b">
        <v>0</v>
      </c>
      <c r="O197">
        <v>202</v>
      </c>
      <c r="P197" t="b">
        <v>0</v>
      </c>
      <c r="Q197" t="s">
        <v>8301</v>
      </c>
      <c r="R197" t="s">
        <v>8323</v>
      </c>
      <c r="S197" t="s">
        <v>8324</v>
      </c>
      <c r="T197" s="9">
        <f t="shared" si="11"/>
        <v>20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 s="12">
        <v>1414738994</v>
      </c>
      <c r="K198" s="10">
        <f t="shared" si="9"/>
        <v>41974.3355787037</v>
      </c>
      <c r="L198" s="10">
        <f t="shared" si="9"/>
        <v>41943.293912037036</v>
      </c>
      <c r="M198" s="15">
        <f t="shared" si="10"/>
        <v>2014</v>
      </c>
      <c r="N198" t="b">
        <v>1</v>
      </c>
      <c r="O198">
        <v>165</v>
      </c>
      <c r="P198" t="b">
        <v>1</v>
      </c>
      <c r="Q198" t="s">
        <v>8267</v>
      </c>
      <c r="R198" t="s">
        <v>8321</v>
      </c>
      <c r="S198" t="s">
        <v>8322</v>
      </c>
      <c r="T198" s="9">
        <f t="shared" si="11"/>
        <v>116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 s="12">
        <v>1347411539</v>
      </c>
      <c r="K199" s="10">
        <f t="shared" si="9"/>
        <v>41194.040960648148</v>
      </c>
      <c r="L199" s="10">
        <f t="shared" si="9"/>
        <v>41164.040960648148</v>
      </c>
      <c r="M199" s="15">
        <f t="shared" si="10"/>
        <v>2012</v>
      </c>
      <c r="N199" t="b">
        <v>1</v>
      </c>
      <c r="O199">
        <v>415</v>
      </c>
      <c r="P199" t="b">
        <v>1</v>
      </c>
      <c r="Q199" t="s">
        <v>8267</v>
      </c>
      <c r="R199" t="s">
        <v>8321</v>
      </c>
      <c r="S199" t="s">
        <v>8322</v>
      </c>
      <c r="T199" s="9">
        <f t="shared" si="11"/>
        <v>150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 s="12">
        <v>1405522822</v>
      </c>
      <c r="K200" s="10">
        <f t="shared" si="9"/>
        <v>41866.625254629631</v>
      </c>
      <c r="L200" s="10">
        <f t="shared" si="9"/>
        <v>41836.625254629631</v>
      </c>
      <c r="M200" s="15">
        <f t="shared" si="10"/>
        <v>2014</v>
      </c>
      <c r="N200" t="b">
        <v>0</v>
      </c>
      <c r="O200">
        <v>311</v>
      </c>
      <c r="P200" t="b">
        <v>1</v>
      </c>
      <c r="Q200" t="s">
        <v>8296</v>
      </c>
      <c r="R200" t="s">
        <v>8319</v>
      </c>
      <c r="S200" t="s">
        <v>8320</v>
      </c>
      <c r="T200" s="9">
        <f t="shared" si="11"/>
        <v>203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 s="12">
        <v>1443700648</v>
      </c>
      <c r="K201" s="10">
        <f t="shared" si="9"/>
        <v>42314.041666666672</v>
      </c>
      <c r="L201" s="10">
        <f t="shared" si="9"/>
        <v>42278.498240740737</v>
      </c>
      <c r="M201" s="15">
        <f t="shared" si="10"/>
        <v>2015</v>
      </c>
      <c r="N201" t="b">
        <v>0</v>
      </c>
      <c r="O201">
        <v>248</v>
      </c>
      <c r="P201" t="b">
        <v>0</v>
      </c>
      <c r="Q201" t="s">
        <v>8271</v>
      </c>
      <c r="R201" t="s">
        <v>8308</v>
      </c>
      <c r="S201" t="s">
        <v>8310</v>
      </c>
      <c r="T201" s="9">
        <f t="shared" si="11"/>
        <v>40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 s="12">
        <v>1422463079</v>
      </c>
      <c r="K202" s="10">
        <f t="shared" si="9"/>
        <v>42062.693043981482</v>
      </c>
      <c r="L202" s="10">
        <f t="shared" si="9"/>
        <v>42032.693043981482</v>
      </c>
      <c r="M202" s="15">
        <f t="shared" si="10"/>
        <v>2015</v>
      </c>
      <c r="N202" t="b">
        <v>0</v>
      </c>
      <c r="O202">
        <v>253</v>
      </c>
      <c r="P202" t="b">
        <v>1</v>
      </c>
      <c r="Q202" t="s">
        <v>8263</v>
      </c>
      <c r="R202" t="s">
        <v>8321</v>
      </c>
      <c r="S202" t="s">
        <v>8332</v>
      </c>
      <c r="T202" s="9">
        <f t="shared" si="11"/>
        <v>183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 s="12">
        <v>1425901379</v>
      </c>
      <c r="K203" s="10">
        <f t="shared" si="9"/>
        <v>42102.488182870366</v>
      </c>
      <c r="L203" s="10">
        <f t="shared" si="9"/>
        <v>42072.488182870366</v>
      </c>
      <c r="M203" s="15">
        <f t="shared" si="10"/>
        <v>2015</v>
      </c>
      <c r="N203" t="b">
        <v>0</v>
      </c>
      <c r="O203">
        <v>714</v>
      </c>
      <c r="P203" t="b">
        <v>1</v>
      </c>
      <c r="Q203" t="s">
        <v>8283</v>
      </c>
      <c r="R203" t="s">
        <v>8313</v>
      </c>
      <c r="S203" t="s">
        <v>8314</v>
      </c>
      <c r="T203" s="9">
        <f t="shared" si="11"/>
        <v>322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 s="12">
        <v>1409900445</v>
      </c>
      <c r="K204" s="10">
        <f t="shared" si="9"/>
        <v>41917.292187500003</v>
      </c>
      <c r="L204" s="10">
        <f t="shared" si="9"/>
        <v>41887.292187500003</v>
      </c>
      <c r="M204" s="15">
        <f t="shared" si="10"/>
        <v>2014</v>
      </c>
      <c r="N204" t="b">
        <v>0</v>
      </c>
      <c r="O204">
        <v>73</v>
      </c>
      <c r="P204" t="b">
        <v>1</v>
      </c>
      <c r="Q204" t="s">
        <v>8269</v>
      </c>
      <c r="R204" t="s">
        <v>8323</v>
      </c>
      <c r="S204" t="s">
        <v>8326</v>
      </c>
      <c r="T204" s="9">
        <f t="shared" si="11"/>
        <v>100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 s="12">
        <v>1339207647</v>
      </c>
      <c r="K205" s="10">
        <f t="shared" si="9"/>
        <v>41099.088506944448</v>
      </c>
      <c r="L205" s="10">
        <f t="shared" si="9"/>
        <v>41069.088506944448</v>
      </c>
      <c r="M205" s="15">
        <f t="shared" si="10"/>
        <v>2012</v>
      </c>
      <c r="N205" t="b">
        <v>0</v>
      </c>
      <c r="O205">
        <v>263</v>
      </c>
      <c r="P205" t="b">
        <v>1</v>
      </c>
      <c r="Q205" t="s">
        <v>8293</v>
      </c>
      <c r="R205" t="s">
        <v>8308</v>
      </c>
      <c r="S205" t="s">
        <v>8309</v>
      </c>
      <c r="T205" s="9">
        <f t="shared" si="11"/>
        <v>819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 s="12">
        <v>1483634335</v>
      </c>
      <c r="K206" s="10">
        <f t="shared" si="9"/>
        <v>42786.791666666672</v>
      </c>
      <c r="L206" s="10">
        <f t="shared" si="9"/>
        <v>42740.693692129629</v>
      </c>
      <c r="M206" s="15">
        <f t="shared" si="10"/>
        <v>2017</v>
      </c>
      <c r="N206" t="b">
        <v>0</v>
      </c>
      <c r="O206">
        <v>110</v>
      </c>
      <c r="P206" t="b">
        <v>0</v>
      </c>
      <c r="Q206" t="s">
        <v>8271</v>
      </c>
      <c r="R206" t="s">
        <v>8308</v>
      </c>
      <c r="S206" t="s">
        <v>8310</v>
      </c>
      <c r="T206" s="9">
        <f t="shared" si="11"/>
        <v>42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 s="12">
        <v>1462248091</v>
      </c>
      <c r="K207" s="10">
        <f t="shared" si="9"/>
        <v>42528.167719907404</v>
      </c>
      <c r="L207" s="10">
        <f t="shared" si="9"/>
        <v>42493.167719907404</v>
      </c>
      <c r="M207" s="15">
        <f t="shared" si="10"/>
        <v>2016</v>
      </c>
      <c r="N207" t="b">
        <v>1</v>
      </c>
      <c r="O207">
        <v>235</v>
      </c>
      <c r="P207" t="b">
        <v>1</v>
      </c>
      <c r="Q207" t="s">
        <v>8283</v>
      </c>
      <c r="R207" t="s">
        <v>8313</v>
      </c>
      <c r="S207" t="s">
        <v>8314</v>
      </c>
      <c r="T207" s="9">
        <f t="shared" si="11"/>
        <v>107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 s="12">
        <v>1461117201</v>
      </c>
      <c r="K208" s="10">
        <f t="shared" si="9"/>
        <v>42504.165972222225</v>
      </c>
      <c r="L208" s="10">
        <f t="shared" si="9"/>
        <v>42480.078715277778</v>
      </c>
      <c r="M208" s="15">
        <f t="shared" si="10"/>
        <v>2016</v>
      </c>
      <c r="N208" t="b">
        <v>0</v>
      </c>
      <c r="O208">
        <v>336</v>
      </c>
      <c r="P208" t="b">
        <v>1</v>
      </c>
      <c r="Q208" t="s">
        <v>8269</v>
      </c>
      <c r="R208" t="s">
        <v>8323</v>
      </c>
      <c r="S208" t="s">
        <v>8326</v>
      </c>
      <c r="T208" s="9">
        <f t="shared" si="11"/>
        <v>114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 s="12">
        <v>1396441810</v>
      </c>
      <c r="K209" s="10">
        <f t="shared" si="9"/>
        <v>41761.520949074074</v>
      </c>
      <c r="L209" s="10">
        <f t="shared" si="9"/>
        <v>41731.520949074074</v>
      </c>
      <c r="M209" s="15">
        <f t="shared" si="10"/>
        <v>2014</v>
      </c>
      <c r="N209" t="b">
        <v>0</v>
      </c>
      <c r="O209">
        <v>621</v>
      </c>
      <c r="P209" t="b">
        <v>1</v>
      </c>
      <c r="Q209" t="s">
        <v>8293</v>
      </c>
      <c r="R209" t="s">
        <v>8308</v>
      </c>
      <c r="S209" t="s">
        <v>8309</v>
      </c>
      <c r="T209" s="9">
        <f t="shared" si="11"/>
        <v>114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 s="12">
        <v>1313024422</v>
      </c>
      <c r="K210" s="10">
        <f t="shared" si="9"/>
        <v>40796.041921296295</v>
      </c>
      <c r="L210" s="10">
        <f t="shared" si="9"/>
        <v>40766.041921296295</v>
      </c>
      <c r="M210" s="15">
        <f t="shared" si="10"/>
        <v>2011</v>
      </c>
      <c r="N210" t="b">
        <v>1</v>
      </c>
      <c r="O210">
        <v>916</v>
      </c>
      <c r="P210" t="b">
        <v>1</v>
      </c>
      <c r="Q210" t="s">
        <v>8286</v>
      </c>
      <c r="R210" t="s">
        <v>8311</v>
      </c>
      <c r="S210" t="s">
        <v>8312</v>
      </c>
      <c r="T210" s="9">
        <f t="shared" si="11"/>
        <v>662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 s="12">
        <v>1439909991</v>
      </c>
      <c r="K211" s="10">
        <f t="shared" si="9"/>
        <v>42264.624895833331</v>
      </c>
      <c r="L211" s="10">
        <f t="shared" si="9"/>
        <v>42234.624895833331</v>
      </c>
      <c r="M211" s="15">
        <f t="shared" si="10"/>
        <v>2015</v>
      </c>
      <c r="N211" t="b">
        <v>0</v>
      </c>
      <c r="O211">
        <v>480</v>
      </c>
      <c r="P211" t="b">
        <v>1</v>
      </c>
      <c r="Q211" t="s">
        <v>8295</v>
      </c>
      <c r="R211" t="s">
        <v>8316</v>
      </c>
      <c r="S211" t="s">
        <v>8317</v>
      </c>
      <c r="T211" s="9">
        <f t="shared" si="11"/>
        <v>404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 s="12">
        <v>1397076319</v>
      </c>
      <c r="K212" s="10">
        <f t="shared" si="9"/>
        <v>41768.864803240736</v>
      </c>
      <c r="L212" s="10">
        <f t="shared" si="9"/>
        <v>41738.864803240736</v>
      </c>
      <c r="M212" s="15">
        <f t="shared" si="10"/>
        <v>2014</v>
      </c>
      <c r="N212" t="b">
        <v>1</v>
      </c>
      <c r="O212">
        <v>848</v>
      </c>
      <c r="P212" t="b">
        <v>1</v>
      </c>
      <c r="Q212" t="s">
        <v>8293</v>
      </c>
      <c r="R212" t="s">
        <v>8308</v>
      </c>
      <c r="S212" t="s">
        <v>8309</v>
      </c>
      <c r="T212" s="9">
        <f t="shared" si="11"/>
        <v>132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 s="12">
        <v>1398895756</v>
      </c>
      <c r="K213" s="10">
        <f t="shared" si="9"/>
        <v>41789.923101851848</v>
      </c>
      <c r="L213" s="10">
        <f t="shared" si="9"/>
        <v>41759.923101851848</v>
      </c>
      <c r="M213" s="15">
        <f t="shared" si="10"/>
        <v>2014</v>
      </c>
      <c r="N213" t="b">
        <v>0</v>
      </c>
      <c r="O213">
        <v>549</v>
      </c>
      <c r="P213" t="b">
        <v>1</v>
      </c>
      <c r="Q213" t="s">
        <v>8283</v>
      </c>
      <c r="R213" t="s">
        <v>8313</v>
      </c>
      <c r="S213" t="s">
        <v>8314</v>
      </c>
      <c r="T213" s="9">
        <f t="shared" si="11"/>
        <v>786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 s="12">
        <v>1410937483</v>
      </c>
      <c r="K214" s="10">
        <f t="shared" si="9"/>
        <v>41928.290972222225</v>
      </c>
      <c r="L214" s="10">
        <f t="shared" si="9"/>
        <v>41899.294942129629</v>
      </c>
      <c r="M214" s="15">
        <f t="shared" si="10"/>
        <v>2014</v>
      </c>
      <c r="N214" t="b">
        <v>1</v>
      </c>
      <c r="O214">
        <v>263</v>
      </c>
      <c r="P214" t="b">
        <v>1</v>
      </c>
      <c r="Q214" t="s">
        <v>8301</v>
      </c>
      <c r="R214" t="s">
        <v>8323</v>
      </c>
      <c r="S214" t="s">
        <v>8324</v>
      </c>
      <c r="T214" s="9">
        <f t="shared" si="11"/>
        <v>112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 s="12">
        <v>1447875539</v>
      </c>
      <c r="K215" s="10">
        <f t="shared" si="9"/>
        <v>42356.818738425922</v>
      </c>
      <c r="L215" s="10">
        <f t="shared" si="9"/>
        <v>42326.818738425922</v>
      </c>
      <c r="M215" s="15">
        <f t="shared" si="10"/>
        <v>2015</v>
      </c>
      <c r="N215" t="b">
        <v>0</v>
      </c>
      <c r="O215">
        <v>512</v>
      </c>
      <c r="P215" t="b">
        <v>1</v>
      </c>
      <c r="Q215" t="s">
        <v>8283</v>
      </c>
      <c r="R215" t="s">
        <v>8313</v>
      </c>
      <c r="S215" t="s">
        <v>8314</v>
      </c>
      <c r="T215" s="9">
        <f t="shared" si="11"/>
        <v>270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 s="12">
        <v>1412358968</v>
      </c>
      <c r="K216" s="10">
        <f t="shared" si="9"/>
        <v>41955.888888888891</v>
      </c>
      <c r="L216" s="10">
        <f t="shared" si="9"/>
        <v>41915.747314814813</v>
      </c>
      <c r="M216" s="15">
        <f t="shared" si="10"/>
        <v>2014</v>
      </c>
      <c r="N216" t="b">
        <v>1</v>
      </c>
      <c r="O216">
        <v>489</v>
      </c>
      <c r="P216" t="b">
        <v>1</v>
      </c>
      <c r="Q216" t="s">
        <v>8299</v>
      </c>
      <c r="R216" t="s">
        <v>8308</v>
      </c>
      <c r="S216" t="s">
        <v>8315</v>
      </c>
      <c r="T216" s="9">
        <f t="shared" si="11"/>
        <v>326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 s="12">
        <v>1414108906</v>
      </c>
      <c r="K217" s="10">
        <f t="shared" si="9"/>
        <v>41966.042893518519</v>
      </c>
      <c r="L217" s="10">
        <f t="shared" si="9"/>
        <v>41936.001226851848</v>
      </c>
      <c r="M217" s="15">
        <f t="shared" si="10"/>
        <v>2014</v>
      </c>
      <c r="N217" t="b">
        <v>0</v>
      </c>
      <c r="O217">
        <v>354</v>
      </c>
      <c r="P217" t="b">
        <v>1</v>
      </c>
      <c r="Q217" t="s">
        <v>8267</v>
      </c>
      <c r="R217" t="s">
        <v>8321</v>
      </c>
      <c r="S217" t="s">
        <v>8322</v>
      </c>
      <c r="T217" s="9">
        <f t="shared" si="11"/>
        <v>111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 s="12">
        <v>1343320425</v>
      </c>
      <c r="K218" s="10">
        <f t="shared" si="9"/>
        <v>41151.690104166664</v>
      </c>
      <c r="L218" s="10">
        <f t="shared" si="9"/>
        <v>41116.690104166664</v>
      </c>
      <c r="M218" s="15">
        <f t="shared" si="10"/>
        <v>2012</v>
      </c>
      <c r="N218" t="b">
        <v>1</v>
      </c>
      <c r="O218">
        <v>467</v>
      </c>
      <c r="P218" t="b">
        <v>1</v>
      </c>
      <c r="Q218" t="s">
        <v>8274</v>
      </c>
      <c r="R218" t="s">
        <v>8327</v>
      </c>
      <c r="S218" t="s">
        <v>8331</v>
      </c>
      <c r="T218" s="9">
        <f t="shared" si="11"/>
        <v>155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 s="12">
        <v>1334948518</v>
      </c>
      <c r="K219" s="10">
        <f t="shared" si="9"/>
        <v>41049.793032407411</v>
      </c>
      <c r="L219" s="10">
        <f t="shared" si="9"/>
        <v>41019.793032407411</v>
      </c>
      <c r="M219" s="15">
        <f t="shared" si="10"/>
        <v>2012</v>
      </c>
      <c r="N219" t="b">
        <v>0</v>
      </c>
      <c r="O219">
        <v>134</v>
      </c>
      <c r="P219" t="b">
        <v>1</v>
      </c>
      <c r="Q219" t="s">
        <v>8267</v>
      </c>
      <c r="R219" t="s">
        <v>8321</v>
      </c>
      <c r="S219" t="s">
        <v>8322</v>
      </c>
      <c r="T219" s="9">
        <f t="shared" si="11"/>
        <v>101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 s="12">
        <v>1439494863</v>
      </c>
      <c r="K220" s="10">
        <f t="shared" si="9"/>
        <v>42262.818749999999</v>
      </c>
      <c r="L220" s="10">
        <f t="shared" si="9"/>
        <v>42229.820173611108</v>
      </c>
      <c r="M220" s="15">
        <f t="shared" si="10"/>
        <v>2015</v>
      </c>
      <c r="N220" t="b">
        <v>0</v>
      </c>
      <c r="O220">
        <v>574</v>
      </c>
      <c r="P220" t="b">
        <v>1</v>
      </c>
      <c r="Q220" t="s">
        <v>8263</v>
      </c>
      <c r="R220" t="s">
        <v>8321</v>
      </c>
      <c r="S220" t="s">
        <v>8332</v>
      </c>
      <c r="T220" s="9">
        <f t="shared" si="11"/>
        <v>109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 s="12">
        <v>1463155034</v>
      </c>
      <c r="K221" s="10">
        <f t="shared" si="9"/>
        <v>42534.249305555553</v>
      </c>
      <c r="L221" s="10">
        <f t="shared" si="9"/>
        <v>42503.66474537037</v>
      </c>
      <c r="M221" s="15">
        <f t="shared" si="10"/>
        <v>2016</v>
      </c>
      <c r="N221" t="b">
        <v>0</v>
      </c>
      <c r="O221">
        <v>314</v>
      </c>
      <c r="P221" t="b">
        <v>1</v>
      </c>
      <c r="Q221" t="s">
        <v>8283</v>
      </c>
      <c r="R221" t="s">
        <v>8313</v>
      </c>
      <c r="S221" t="s">
        <v>8314</v>
      </c>
      <c r="T221" s="9">
        <f t="shared" si="11"/>
        <v>253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 s="12">
        <v>1461078162</v>
      </c>
      <c r="K222" s="10">
        <f t="shared" si="9"/>
        <v>42509.626875000002</v>
      </c>
      <c r="L222" s="10">
        <f t="shared" si="9"/>
        <v>42479.626875000002</v>
      </c>
      <c r="M222" s="15">
        <f t="shared" si="10"/>
        <v>2016</v>
      </c>
      <c r="N222" t="b">
        <v>1</v>
      </c>
      <c r="O222">
        <v>560</v>
      </c>
      <c r="P222" t="b">
        <v>1</v>
      </c>
      <c r="Q222" t="s">
        <v>8267</v>
      </c>
      <c r="R222" t="s">
        <v>8321</v>
      </c>
      <c r="S222" t="s">
        <v>8322</v>
      </c>
      <c r="T222" s="9">
        <f t="shared" si="11"/>
        <v>107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 s="12">
        <v>1379532618</v>
      </c>
      <c r="K223" s="10">
        <f t="shared" si="9"/>
        <v>41563.165972222225</v>
      </c>
      <c r="L223" s="10">
        <f t="shared" si="9"/>
        <v>41535.812708333331</v>
      </c>
      <c r="M223" s="15">
        <f t="shared" si="10"/>
        <v>2013</v>
      </c>
      <c r="N223" t="b">
        <v>1</v>
      </c>
      <c r="O223">
        <v>191</v>
      </c>
      <c r="P223" t="b">
        <v>1</v>
      </c>
      <c r="Q223" t="s">
        <v>8293</v>
      </c>
      <c r="R223" t="s">
        <v>8308</v>
      </c>
      <c r="S223" t="s">
        <v>8309</v>
      </c>
      <c r="T223" s="9">
        <f t="shared" si="11"/>
        <v>124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 s="12">
        <v>1389107062</v>
      </c>
      <c r="K224" s="10">
        <f t="shared" si="9"/>
        <v>41675.961111111115</v>
      </c>
      <c r="L224" s="10">
        <f t="shared" si="9"/>
        <v>41646.628032407403</v>
      </c>
      <c r="M224" s="15">
        <f t="shared" si="10"/>
        <v>2014</v>
      </c>
      <c r="N224" t="b">
        <v>0</v>
      </c>
      <c r="O224">
        <v>271</v>
      </c>
      <c r="P224" t="b">
        <v>1</v>
      </c>
      <c r="Q224" t="s">
        <v>8267</v>
      </c>
      <c r="R224" t="s">
        <v>8321</v>
      </c>
      <c r="S224" t="s">
        <v>8322</v>
      </c>
      <c r="T224" s="9">
        <f t="shared" si="11"/>
        <v>103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 s="12">
        <v>1475577786</v>
      </c>
      <c r="K225" s="10">
        <f t="shared" si="9"/>
        <v>42682.488263888888</v>
      </c>
      <c r="L225" s="10">
        <f t="shared" si="9"/>
        <v>42647.446597222224</v>
      </c>
      <c r="M225" s="15">
        <f t="shared" si="10"/>
        <v>2016</v>
      </c>
      <c r="N225" t="b">
        <v>1</v>
      </c>
      <c r="O225">
        <v>337</v>
      </c>
      <c r="P225" t="b">
        <v>1</v>
      </c>
      <c r="Q225" t="s">
        <v>8267</v>
      </c>
      <c r="R225" t="s">
        <v>8321</v>
      </c>
      <c r="S225" t="s">
        <v>8322</v>
      </c>
      <c r="T225" s="9">
        <f t="shared" si="11"/>
        <v>103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 s="12">
        <v>1448400943</v>
      </c>
      <c r="K226" s="10">
        <f t="shared" si="9"/>
        <v>42363</v>
      </c>
      <c r="L226" s="10">
        <f t="shared" si="9"/>
        <v>42332.89980324074</v>
      </c>
      <c r="M226" s="15">
        <f t="shared" si="10"/>
        <v>2015</v>
      </c>
      <c r="N226" t="b">
        <v>1</v>
      </c>
      <c r="O226">
        <v>163</v>
      </c>
      <c r="P226" t="b">
        <v>1</v>
      </c>
      <c r="Q226" t="s">
        <v>8296</v>
      </c>
      <c r="R226" t="s">
        <v>8319</v>
      </c>
      <c r="S226" t="s">
        <v>8320</v>
      </c>
      <c r="T226" s="9">
        <f t="shared" si="11"/>
        <v>102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 s="12">
        <v>1366028563</v>
      </c>
      <c r="K227" s="10">
        <f t="shared" si="9"/>
        <v>41411.165972222225</v>
      </c>
      <c r="L227" s="10">
        <f t="shared" si="9"/>
        <v>41379.515775462962</v>
      </c>
      <c r="M227" s="15">
        <f t="shared" si="10"/>
        <v>2013</v>
      </c>
      <c r="N227" t="b">
        <v>1</v>
      </c>
      <c r="O227">
        <v>340</v>
      </c>
      <c r="P227" t="b">
        <v>1</v>
      </c>
      <c r="Q227" t="s">
        <v>8267</v>
      </c>
      <c r="R227" t="s">
        <v>8321</v>
      </c>
      <c r="S227" t="s">
        <v>8322</v>
      </c>
      <c r="T227" s="9">
        <f t="shared" si="11"/>
        <v>102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 s="12">
        <v>1326492231</v>
      </c>
      <c r="K228" s="10">
        <f t="shared" si="9"/>
        <v>40951.919340277775</v>
      </c>
      <c r="L228" s="10">
        <f t="shared" si="9"/>
        <v>40921.919340277775</v>
      </c>
      <c r="M228" s="15">
        <f t="shared" si="10"/>
        <v>2012</v>
      </c>
      <c r="N228" t="b">
        <v>1</v>
      </c>
      <c r="O228">
        <v>361</v>
      </c>
      <c r="P228" t="b">
        <v>1</v>
      </c>
      <c r="Q228" t="s">
        <v>8274</v>
      </c>
      <c r="R228" t="s">
        <v>8327</v>
      </c>
      <c r="S228" t="s">
        <v>8331</v>
      </c>
      <c r="T228" s="9">
        <f t="shared" si="11"/>
        <v>118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 s="12">
        <v>1427829827</v>
      </c>
      <c r="K229" s="10">
        <f t="shared" si="9"/>
        <v>42124.808182870373</v>
      </c>
      <c r="L229" s="10">
        <f t="shared" si="9"/>
        <v>42094.808182870373</v>
      </c>
      <c r="M229" s="15">
        <f t="shared" si="10"/>
        <v>2015</v>
      </c>
      <c r="N229" t="b">
        <v>0</v>
      </c>
      <c r="O229">
        <v>296</v>
      </c>
      <c r="P229" t="b">
        <v>0</v>
      </c>
      <c r="Q229" t="s">
        <v>8271</v>
      </c>
      <c r="R229" t="s">
        <v>8308</v>
      </c>
      <c r="S229" t="s">
        <v>8310</v>
      </c>
      <c r="T229" s="9">
        <f t="shared" si="11"/>
        <v>35</v>
      </c>
    </row>
    <row r="230" spans="1:20" ht="15.75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 s="12">
        <v>1448756962</v>
      </c>
      <c r="K230" s="10">
        <f t="shared" si="9"/>
        <v>42359.207638888889</v>
      </c>
      <c r="L230" s="10">
        <f t="shared" si="9"/>
        <v>42337.02039351852</v>
      </c>
      <c r="M230" s="15">
        <f t="shared" si="10"/>
        <v>2015</v>
      </c>
      <c r="N230" t="b">
        <v>0</v>
      </c>
      <c r="O230">
        <v>364</v>
      </c>
      <c r="P230" t="b">
        <v>1</v>
      </c>
      <c r="Q230" t="s">
        <v>8301</v>
      </c>
      <c r="R230" t="s">
        <v>8323</v>
      </c>
      <c r="S230" t="s">
        <v>8324</v>
      </c>
      <c r="T230" s="9">
        <f t="shared" si="11"/>
        <v>177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 s="12">
        <v>1486183808</v>
      </c>
      <c r="K231" s="10">
        <f t="shared" si="9"/>
        <v>42805.201481481483</v>
      </c>
      <c r="L231" s="10">
        <f t="shared" si="9"/>
        <v>42770.201481481483</v>
      </c>
      <c r="M231" s="15">
        <f t="shared" si="10"/>
        <v>2017</v>
      </c>
      <c r="N231" t="b">
        <v>0</v>
      </c>
      <c r="O231">
        <v>130</v>
      </c>
      <c r="P231" t="b">
        <v>1</v>
      </c>
      <c r="Q231" t="s">
        <v>8296</v>
      </c>
      <c r="R231" t="s">
        <v>8319</v>
      </c>
      <c r="S231" t="s">
        <v>8320</v>
      </c>
      <c r="T231" s="9">
        <f t="shared" si="11"/>
        <v>101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 s="12">
        <v>1441452184</v>
      </c>
      <c r="K232" s="10">
        <f t="shared" si="9"/>
        <v>42276.165972222225</v>
      </c>
      <c r="L232" s="10">
        <f t="shared" si="9"/>
        <v>42252.474351851852</v>
      </c>
      <c r="M232" s="15">
        <f t="shared" si="10"/>
        <v>2015</v>
      </c>
      <c r="N232" t="b">
        <v>1</v>
      </c>
      <c r="O232">
        <v>269</v>
      </c>
      <c r="P232" t="b">
        <v>1</v>
      </c>
      <c r="Q232" t="s">
        <v>8269</v>
      </c>
      <c r="R232" t="s">
        <v>8323</v>
      </c>
      <c r="S232" t="s">
        <v>8326</v>
      </c>
      <c r="T232" s="9">
        <f t="shared" si="11"/>
        <v>101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 s="12">
        <v>1444017801</v>
      </c>
      <c r="K233" s="10">
        <f t="shared" si="9"/>
        <v>42327.210659722223</v>
      </c>
      <c r="L233" s="10">
        <f t="shared" si="9"/>
        <v>42282.168993055559</v>
      </c>
      <c r="M233" s="15">
        <f t="shared" si="10"/>
        <v>2015</v>
      </c>
      <c r="N233" t="b">
        <v>0</v>
      </c>
      <c r="O233">
        <v>229</v>
      </c>
      <c r="P233" t="b">
        <v>0</v>
      </c>
      <c r="Q233" t="s">
        <v>8271</v>
      </c>
      <c r="R233" t="s">
        <v>8308</v>
      </c>
      <c r="S233" t="s">
        <v>8310</v>
      </c>
      <c r="T233" s="9">
        <f t="shared" si="11"/>
        <v>59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 s="12">
        <v>1438617471</v>
      </c>
      <c r="K234" s="10">
        <f t="shared" si="9"/>
        <v>42257.165972222225</v>
      </c>
      <c r="L234" s="10">
        <f t="shared" si="9"/>
        <v>42219.665173611109</v>
      </c>
      <c r="M234" s="15">
        <f t="shared" si="10"/>
        <v>2015</v>
      </c>
      <c r="N234" t="b">
        <v>1</v>
      </c>
      <c r="O234">
        <v>134</v>
      </c>
      <c r="P234" t="b">
        <v>1</v>
      </c>
      <c r="Q234" t="s">
        <v>8269</v>
      </c>
      <c r="R234" t="s">
        <v>8323</v>
      </c>
      <c r="S234" t="s">
        <v>8326</v>
      </c>
      <c r="T234" s="9">
        <f t="shared" si="11"/>
        <v>100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 s="12">
        <v>1455721204</v>
      </c>
      <c r="K235" s="10">
        <f t="shared" si="9"/>
        <v>42452.290972222225</v>
      </c>
      <c r="L235" s="10">
        <f t="shared" si="9"/>
        <v>42417.625046296293</v>
      </c>
      <c r="M235" s="15">
        <f t="shared" si="10"/>
        <v>2016</v>
      </c>
      <c r="N235" t="b">
        <v>0</v>
      </c>
      <c r="O235">
        <v>537</v>
      </c>
      <c r="P235" t="b">
        <v>1</v>
      </c>
      <c r="Q235" t="s">
        <v>8295</v>
      </c>
      <c r="R235" t="s">
        <v>8316</v>
      </c>
      <c r="S235" t="s">
        <v>8317</v>
      </c>
      <c r="T235" s="9">
        <f t="shared" si="11"/>
        <v>185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 s="12">
        <v>1379336503</v>
      </c>
      <c r="K236" s="10">
        <f t="shared" si="9"/>
        <v>41563.542858796296</v>
      </c>
      <c r="L236" s="10">
        <f t="shared" si="9"/>
        <v>41533.542858796296</v>
      </c>
      <c r="M236" s="15">
        <f t="shared" si="10"/>
        <v>2013</v>
      </c>
      <c r="N236" t="b">
        <v>1</v>
      </c>
      <c r="O236">
        <v>336</v>
      </c>
      <c r="P236" t="b">
        <v>1</v>
      </c>
      <c r="Q236" t="s">
        <v>8286</v>
      </c>
      <c r="R236" t="s">
        <v>8311</v>
      </c>
      <c r="S236" t="s">
        <v>8312</v>
      </c>
      <c r="T236" s="9">
        <f t="shared" si="11"/>
        <v>139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 s="12">
        <v>1482160597</v>
      </c>
      <c r="K237" s="10">
        <f t="shared" si="9"/>
        <v>42753.63653935185</v>
      </c>
      <c r="L237" s="10">
        <f t="shared" si="9"/>
        <v>42723.63653935185</v>
      </c>
      <c r="M237" s="15">
        <f t="shared" si="10"/>
        <v>2017</v>
      </c>
      <c r="N237" t="b">
        <v>0</v>
      </c>
      <c r="O237">
        <v>859</v>
      </c>
      <c r="P237" t="b">
        <v>1</v>
      </c>
      <c r="Q237" t="s">
        <v>8274</v>
      </c>
      <c r="R237" t="s">
        <v>8327</v>
      </c>
      <c r="S237" t="s">
        <v>8331</v>
      </c>
      <c r="T237" s="9">
        <f t="shared" si="11"/>
        <v>139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 s="12">
        <v>1429312694</v>
      </c>
      <c r="K238" s="10">
        <f t="shared" si="9"/>
        <v>42156.097222222219</v>
      </c>
      <c r="L238" s="10">
        <f t="shared" si="9"/>
        <v>42111.970995370371</v>
      </c>
      <c r="M238" s="15">
        <f t="shared" si="10"/>
        <v>2015</v>
      </c>
      <c r="N238" t="b">
        <v>1</v>
      </c>
      <c r="O238">
        <v>285</v>
      </c>
      <c r="P238" t="b">
        <v>1</v>
      </c>
      <c r="Q238" t="s">
        <v>8267</v>
      </c>
      <c r="R238" t="s">
        <v>8321</v>
      </c>
      <c r="S238" t="s">
        <v>8322</v>
      </c>
      <c r="T238" s="9">
        <f t="shared" si="11"/>
        <v>102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 s="12">
        <v>1394633746</v>
      </c>
      <c r="K239" s="10">
        <f t="shared" si="9"/>
        <v>41740.594282407408</v>
      </c>
      <c r="L239" s="10">
        <f t="shared" si="9"/>
        <v>41710.594282407408</v>
      </c>
      <c r="M239" s="15">
        <f t="shared" si="10"/>
        <v>2014</v>
      </c>
      <c r="N239" t="b">
        <v>0</v>
      </c>
      <c r="O239">
        <v>406</v>
      </c>
      <c r="P239" t="b">
        <v>1</v>
      </c>
      <c r="Q239" t="s">
        <v>8274</v>
      </c>
      <c r="R239" t="s">
        <v>8327</v>
      </c>
      <c r="S239" t="s">
        <v>8331</v>
      </c>
      <c r="T239" s="9">
        <f t="shared" si="11"/>
        <v>105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 s="12">
        <v>1328158065</v>
      </c>
      <c r="K240" s="10">
        <f t="shared" si="9"/>
        <v>40970.125</v>
      </c>
      <c r="L240" s="10">
        <f t="shared" si="9"/>
        <v>40941.199826388889</v>
      </c>
      <c r="M240" s="15">
        <f t="shared" si="10"/>
        <v>2012</v>
      </c>
      <c r="N240" t="b">
        <v>1</v>
      </c>
      <c r="O240">
        <v>147</v>
      </c>
      <c r="P240" t="b">
        <v>1</v>
      </c>
      <c r="Q240" t="s">
        <v>8293</v>
      </c>
      <c r="R240" t="s">
        <v>8308</v>
      </c>
      <c r="S240" t="s">
        <v>8309</v>
      </c>
      <c r="T240" s="9">
        <f t="shared" si="11"/>
        <v>226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 s="12">
        <v>1478257268</v>
      </c>
      <c r="K241" s="10">
        <f t="shared" si="9"/>
        <v>42718.500787037032</v>
      </c>
      <c r="L241" s="10">
        <f t="shared" si="9"/>
        <v>42678.459120370375</v>
      </c>
      <c r="M241" s="15">
        <f t="shared" si="10"/>
        <v>2016</v>
      </c>
      <c r="N241" t="b">
        <v>0</v>
      </c>
      <c r="O241">
        <v>338</v>
      </c>
      <c r="P241" t="b">
        <v>0</v>
      </c>
      <c r="Q241" t="s">
        <v>8271</v>
      </c>
      <c r="R241" t="s">
        <v>8308</v>
      </c>
      <c r="S241" t="s">
        <v>8310</v>
      </c>
      <c r="T241" s="9">
        <f t="shared" si="11"/>
        <v>34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 s="12">
        <v>1369895421</v>
      </c>
      <c r="K242" s="10">
        <f t="shared" si="9"/>
        <v>41456.75</v>
      </c>
      <c r="L242" s="10">
        <f t="shared" si="9"/>
        <v>41424.27107638889</v>
      </c>
      <c r="M242" s="15">
        <f t="shared" si="10"/>
        <v>2013</v>
      </c>
      <c r="N242" t="b">
        <v>1</v>
      </c>
      <c r="O242">
        <v>204</v>
      </c>
      <c r="P242" t="b">
        <v>1</v>
      </c>
      <c r="Q242" t="s">
        <v>8293</v>
      </c>
      <c r="R242" t="s">
        <v>8308</v>
      </c>
      <c r="S242" t="s">
        <v>8309</v>
      </c>
      <c r="T242" s="9">
        <f t="shared" si="11"/>
        <v>421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 s="12">
        <v>1442531217</v>
      </c>
      <c r="K243" s="10">
        <f t="shared" si="9"/>
        <v>42308.947916666672</v>
      </c>
      <c r="L243" s="10">
        <f t="shared" si="9"/>
        <v>42264.963159722218</v>
      </c>
      <c r="M243" s="15">
        <f t="shared" si="10"/>
        <v>2015</v>
      </c>
      <c r="N243" t="b">
        <v>0</v>
      </c>
      <c r="O243">
        <v>285</v>
      </c>
      <c r="P243" t="b">
        <v>0</v>
      </c>
      <c r="Q243" t="s">
        <v>8292</v>
      </c>
      <c r="R243" t="s">
        <v>8308</v>
      </c>
      <c r="S243" t="s">
        <v>8318</v>
      </c>
      <c r="T243" s="9">
        <f t="shared" si="11"/>
        <v>39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 s="12">
        <v>1360346851</v>
      </c>
      <c r="K244" s="10">
        <f t="shared" si="9"/>
        <v>41343.755219907405</v>
      </c>
      <c r="L244" s="10">
        <f t="shared" si="9"/>
        <v>41313.755219907405</v>
      </c>
      <c r="M244" s="15">
        <f t="shared" si="10"/>
        <v>2013</v>
      </c>
      <c r="N244" t="b">
        <v>1</v>
      </c>
      <c r="O244">
        <v>253</v>
      </c>
      <c r="P244" t="b">
        <v>1</v>
      </c>
      <c r="Q244" t="s">
        <v>8293</v>
      </c>
      <c r="R244" t="s">
        <v>8308</v>
      </c>
      <c r="S244" t="s">
        <v>8309</v>
      </c>
      <c r="T244" s="9">
        <f t="shared" si="11"/>
        <v>209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 s="12">
        <v>1319467604</v>
      </c>
      <c r="K245" s="10">
        <f t="shared" si="9"/>
        <v>40900.125</v>
      </c>
      <c r="L245" s="10">
        <f t="shared" si="9"/>
        <v>40840.615787037037</v>
      </c>
      <c r="M245" s="15">
        <f t="shared" si="10"/>
        <v>2011</v>
      </c>
      <c r="N245" t="b">
        <v>1</v>
      </c>
      <c r="O245">
        <v>369</v>
      </c>
      <c r="P245" t="b">
        <v>1</v>
      </c>
      <c r="Q245" t="s">
        <v>8286</v>
      </c>
      <c r="R245" t="s">
        <v>8311</v>
      </c>
      <c r="S245" t="s">
        <v>8312</v>
      </c>
      <c r="T245" s="9">
        <f t="shared" si="11"/>
        <v>111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 s="12">
        <v>1394127585</v>
      </c>
      <c r="K246" s="10">
        <f t="shared" si="9"/>
        <v>41750.165972222225</v>
      </c>
      <c r="L246" s="10">
        <f t="shared" si="9"/>
        <v>41704.735937500001</v>
      </c>
      <c r="M246" s="15">
        <f t="shared" si="10"/>
        <v>2014</v>
      </c>
      <c r="N246" t="b">
        <v>1</v>
      </c>
      <c r="O246">
        <v>454</v>
      </c>
      <c r="P246" t="b">
        <v>1</v>
      </c>
      <c r="Q246" t="s">
        <v>8293</v>
      </c>
      <c r="R246" t="s">
        <v>8308</v>
      </c>
      <c r="S246" t="s">
        <v>8309</v>
      </c>
      <c r="T246" s="9">
        <f t="shared" si="11"/>
        <v>133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 s="12">
        <v>1426028334</v>
      </c>
      <c r="K247" s="10">
        <f t="shared" si="9"/>
        <v>42103.957569444443</v>
      </c>
      <c r="L247" s="10">
        <f t="shared" si="9"/>
        <v>42073.957569444443</v>
      </c>
      <c r="M247" s="15">
        <f t="shared" si="10"/>
        <v>2015</v>
      </c>
      <c r="N247" t="b">
        <v>1</v>
      </c>
      <c r="O247">
        <v>343</v>
      </c>
      <c r="P247" t="b">
        <v>1</v>
      </c>
      <c r="Q247" t="s">
        <v>8286</v>
      </c>
      <c r="R247" t="s">
        <v>8311</v>
      </c>
      <c r="S247" t="s">
        <v>8312</v>
      </c>
      <c r="T247" s="9">
        <f t="shared" si="11"/>
        <v>104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 s="12">
        <v>1331320778</v>
      </c>
      <c r="K248" s="10">
        <f t="shared" si="9"/>
        <v>41007.76363425926</v>
      </c>
      <c r="L248" s="10">
        <f t="shared" si="9"/>
        <v>40977.805300925924</v>
      </c>
      <c r="M248" s="15">
        <f t="shared" si="10"/>
        <v>2012</v>
      </c>
      <c r="N248" t="b">
        <v>0</v>
      </c>
      <c r="O248">
        <v>153</v>
      </c>
      <c r="P248" t="b">
        <v>1</v>
      </c>
      <c r="Q248" t="s">
        <v>8272</v>
      </c>
      <c r="R248" t="s">
        <v>8311</v>
      </c>
      <c r="S248" t="s">
        <v>8333</v>
      </c>
      <c r="T248" s="9">
        <f t="shared" si="11"/>
        <v>132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 s="12">
        <v>1413824447</v>
      </c>
      <c r="K249" s="10">
        <f t="shared" si="9"/>
        <v>41961.190972222219</v>
      </c>
      <c r="L249" s="10">
        <f t="shared" si="9"/>
        <v>41932.708877314813</v>
      </c>
      <c r="M249" s="15">
        <f t="shared" si="10"/>
        <v>2014</v>
      </c>
      <c r="N249" t="b">
        <v>0</v>
      </c>
      <c r="O249">
        <v>348</v>
      </c>
      <c r="P249" t="b">
        <v>1</v>
      </c>
      <c r="Q249" t="s">
        <v>8301</v>
      </c>
      <c r="R249" t="s">
        <v>8323</v>
      </c>
      <c r="S249" t="s">
        <v>8324</v>
      </c>
      <c r="T249" s="9">
        <f t="shared" si="11"/>
        <v>110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 s="12">
        <v>1480309546</v>
      </c>
      <c r="K250" s="10">
        <f t="shared" si="9"/>
        <v>42732.212337962963</v>
      </c>
      <c r="L250" s="10">
        <f t="shared" si="9"/>
        <v>42702.212337962963</v>
      </c>
      <c r="M250" s="15">
        <f t="shared" si="10"/>
        <v>2016</v>
      </c>
      <c r="N250" t="b">
        <v>0</v>
      </c>
      <c r="O250">
        <v>499</v>
      </c>
      <c r="P250" t="b">
        <v>1</v>
      </c>
      <c r="Q250" t="s">
        <v>8275</v>
      </c>
      <c r="R250" t="s">
        <v>8327</v>
      </c>
      <c r="S250" t="s">
        <v>8336</v>
      </c>
      <c r="T250" s="9">
        <f t="shared" si="11"/>
        <v>118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 s="12">
        <v>1398388068</v>
      </c>
      <c r="K251" s="10">
        <f t="shared" si="9"/>
        <v>41784.957638888889</v>
      </c>
      <c r="L251" s="10">
        <f t="shared" si="9"/>
        <v>41754.047083333331</v>
      </c>
      <c r="M251" s="15">
        <f t="shared" si="10"/>
        <v>2014</v>
      </c>
      <c r="N251" t="b">
        <v>0</v>
      </c>
      <c r="O251">
        <v>217</v>
      </c>
      <c r="P251" t="b">
        <v>1</v>
      </c>
      <c r="Q251" t="s">
        <v>8263</v>
      </c>
      <c r="R251" t="s">
        <v>8321</v>
      </c>
      <c r="S251" t="s">
        <v>8332</v>
      </c>
      <c r="T251" s="9">
        <f t="shared" si="11"/>
        <v>131</v>
      </c>
    </row>
    <row r="252" spans="1:20" ht="45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 s="12">
        <v>1435611572</v>
      </c>
      <c r="K252" s="10">
        <f t="shared" si="9"/>
        <v>42228.083333333328</v>
      </c>
      <c r="L252" s="10">
        <f t="shared" si="9"/>
        <v>42184.874675925923</v>
      </c>
      <c r="M252" s="15">
        <f t="shared" si="10"/>
        <v>2015</v>
      </c>
      <c r="N252" t="b">
        <v>1</v>
      </c>
      <c r="O252">
        <v>398</v>
      </c>
      <c r="P252" t="b">
        <v>1</v>
      </c>
      <c r="Q252" t="s">
        <v>8299</v>
      </c>
      <c r="R252" t="s">
        <v>8308</v>
      </c>
      <c r="S252" t="s">
        <v>8315</v>
      </c>
      <c r="T252" s="9">
        <f t="shared" si="11"/>
        <v>408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 s="12">
        <v>1468444125</v>
      </c>
      <c r="K253" s="10">
        <f t="shared" si="9"/>
        <v>42604.290972222225</v>
      </c>
      <c r="L253" s="10">
        <f t="shared" si="9"/>
        <v>42564.881076388891</v>
      </c>
      <c r="M253" s="15">
        <f t="shared" si="10"/>
        <v>2016</v>
      </c>
      <c r="N253" t="b">
        <v>1</v>
      </c>
      <c r="O253">
        <v>577</v>
      </c>
      <c r="P253" t="b">
        <v>1</v>
      </c>
      <c r="Q253" t="s">
        <v>8299</v>
      </c>
      <c r="R253" t="s">
        <v>8308</v>
      </c>
      <c r="S253" t="s">
        <v>8315</v>
      </c>
      <c r="T253" s="9">
        <f t="shared" si="11"/>
        <v>141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 s="12">
        <v>1433804313</v>
      </c>
      <c r="K254" s="10">
        <f t="shared" si="9"/>
        <v>42193.957326388889</v>
      </c>
      <c r="L254" s="10">
        <f t="shared" si="9"/>
        <v>42163.957326388889</v>
      </c>
      <c r="M254" s="15">
        <f t="shared" si="10"/>
        <v>2015</v>
      </c>
      <c r="N254" t="b">
        <v>0</v>
      </c>
      <c r="O254">
        <v>1013</v>
      </c>
      <c r="P254" t="b">
        <v>1</v>
      </c>
      <c r="Q254" t="s">
        <v>8271</v>
      </c>
      <c r="R254" t="s">
        <v>8308</v>
      </c>
      <c r="S254" t="s">
        <v>8310</v>
      </c>
      <c r="T254" s="9">
        <f t="shared" si="11"/>
        <v>267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 s="12">
        <v>1377022128</v>
      </c>
      <c r="K255" s="10">
        <f t="shared" si="9"/>
        <v>41536.756111111114</v>
      </c>
      <c r="L255" s="10">
        <f t="shared" si="9"/>
        <v>41506.756111111114</v>
      </c>
      <c r="M255" s="15">
        <f t="shared" si="10"/>
        <v>2013</v>
      </c>
      <c r="N255" t="b">
        <v>1</v>
      </c>
      <c r="O255">
        <v>563</v>
      </c>
      <c r="P255" t="b">
        <v>1</v>
      </c>
      <c r="Q255" t="s">
        <v>8267</v>
      </c>
      <c r="R255" t="s">
        <v>8321</v>
      </c>
      <c r="S255" t="s">
        <v>8322</v>
      </c>
      <c r="T255" s="9">
        <f t="shared" si="11"/>
        <v>229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 s="12">
        <v>1382742014</v>
      </c>
      <c r="K256" s="10">
        <f t="shared" si="9"/>
        <v>41609.168055555558</v>
      </c>
      <c r="L256" s="10">
        <f t="shared" si="9"/>
        <v>41572.958495370374</v>
      </c>
      <c r="M256" s="15">
        <f t="shared" si="10"/>
        <v>2013</v>
      </c>
      <c r="N256" t="b">
        <v>0</v>
      </c>
      <c r="O256">
        <v>426</v>
      </c>
      <c r="P256" t="b">
        <v>1</v>
      </c>
      <c r="Q256" t="s">
        <v>8295</v>
      </c>
      <c r="R256" t="s">
        <v>8316</v>
      </c>
      <c r="S256" t="s">
        <v>8317</v>
      </c>
      <c r="T256" s="9">
        <f t="shared" si="11"/>
        <v>128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 s="12">
        <v>1408366856</v>
      </c>
      <c r="K257" s="10">
        <f t="shared" si="9"/>
        <v>41899.542314814811</v>
      </c>
      <c r="L257" s="10">
        <f t="shared" si="9"/>
        <v>41869.542314814811</v>
      </c>
      <c r="M257" s="15">
        <f t="shared" si="10"/>
        <v>2014</v>
      </c>
      <c r="N257" t="b">
        <v>0</v>
      </c>
      <c r="O257">
        <v>342</v>
      </c>
      <c r="P257" t="b">
        <v>1</v>
      </c>
      <c r="Q257" t="s">
        <v>8263</v>
      </c>
      <c r="R257" t="s">
        <v>8321</v>
      </c>
      <c r="S257" t="s">
        <v>8332</v>
      </c>
      <c r="T257" s="9">
        <f t="shared" si="11"/>
        <v>106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 s="12">
        <v>1458103188</v>
      </c>
      <c r="K258" s="10">
        <f t="shared" si="9"/>
        <v>42489.19430555556</v>
      </c>
      <c r="L258" s="10">
        <f t="shared" si="9"/>
        <v>42445.19430555556</v>
      </c>
      <c r="M258" s="15">
        <f t="shared" si="10"/>
        <v>2016</v>
      </c>
      <c r="N258" t="b">
        <v>0</v>
      </c>
      <c r="O258">
        <v>237</v>
      </c>
      <c r="P258" t="b">
        <v>1</v>
      </c>
      <c r="Q258" t="s">
        <v>8269</v>
      </c>
      <c r="R258" t="s">
        <v>8323</v>
      </c>
      <c r="S258" t="s">
        <v>8326</v>
      </c>
      <c r="T258" s="9">
        <f t="shared" si="11"/>
        <v>103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 s="12">
        <v>1453109628</v>
      </c>
      <c r="K259" s="10">
        <f t="shared" ref="K259:L322" si="12">(I259/86400)+DATE(1970,1,1)</f>
        <v>42421.398472222223</v>
      </c>
      <c r="L259" s="10">
        <f t="shared" si="12"/>
        <v>42387.398472222223</v>
      </c>
      <c r="M259" s="15">
        <f t="shared" ref="M259:M322" si="13">+YEAR(K259)</f>
        <v>2016</v>
      </c>
      <c r="N259" t="b">
        <v>1</v>
      </c>
      <c r="O259">
        <v>551</v>
      </c>
      <c r="P259" t="b">
        <v>1</v>
      </c>
      <c r="Q259" t="s">
        <v>8301</v>
      </c>
      <c r="R259" t="s">
        <v>8323</v>
      </c>
      <c r="S259" t="s">
        <v>8324</v>
      </c>
      <c r="T259" s="9">
        <f t="shared" ref="T259:T322" si="14">ROUND(E259/D259*100,0)</f>
        <v>265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 s="12">
        <v>1373568644</v>
      </c>
      <c r="K260" s="10">
        <f t="shared" si="12"/>
        <v>41502.499305555553</v>
      </c>
      <c r="L260" s="10">
        <f t="shared" si="12"/>
        <v>41466.785231481481</v>
      </c>
      <c r="M260" s="15">
        <f t="shared" si="13"/>
        <v>2013</v>
      </c>
      <c r="N260" t="b">
        <v>0</v>
      </c>
      <c r="O260">
        <v>329</v>
      </c>
      <c r="P260" t="b">
        <v>1</v>
      </c>
      <c r="Q260" t="s">
        <v>8301</v>
      </c>
      <c r="R260" t="s">
        <v>8323</v>
      </c>
      <c r="S260" t="s">
        <v>8324</v>
      </c>
      <c r="T260" s="9">
        <f t="shared" si="14"/>
        <v>127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 s="12">
        <v>1367933691</v>
      </c>
      <c r="K261" s="10">
        <f t="shared" si="12"/>
        <v>41431.565868055557</v>
      </c>
      <c r="L261" s="10">
        <f t="shared" si="12"/>
        <v>41401.565868055557</v>
      </c>
      <c r="M261" s="15">
        <f t="shared" si="13"/>
        <v>2013</v>
      </c>
      <c r="N261" t="b">
        <v>1</v>
      </c>
      <c r="O261">
        <v>437</v>
      </c>
      <c r="P261" t="b">
        <v>1</v>
      </c>
      <c r="Q261" t="s">
        <v>8267</v>
      </c>
      <c r="R261" t="s">
        <v>8321</v>
      </c>
      <c r="S261" t="s">
        <v>8322</v>
      </c>
      <c r="T261" s="9">
        <f t="shared" si="14"/>
        <v>106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 s="12">
        <v>1393272633</v>
      </c>
      <c r="K262" s="10">
        <f t="shared" si="12"/>
        <v>41724.798993055556</v>
      </c>
      <c r="L262" s="10">
        <f t="shared" si="12"/>
        <v>41694.84065972222</v>
      </c>
      <c r="M262" s="15">
        <f t="shared" si="13"/>
        <v>2014</v>
      </c>
      <c r="N262" t="b">
        <v>0</v>
      </c>
      <c r="O262">
        <v>288</v>
      </c>
      <c r="P262" t="b">
        <v>1</v>
      </c>
      <c r="Q262" t="s">
        <v>8274</v>
      </c>
      <c r="R262" t="s">
        <v>8327</v>
      </c>
      <c r="S262" t="s">
        <v>8331</v>
      </c>
      <c r="T262" s="9">
        <f t="shared" si="14"/>
        <v>105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 s="12">
        <v>1386123861</v>
      </c>
      <c r="K263" s="10">
        <f t="shared" si="12"/>
        <v>41641.333333333336</v>
      </c>
      <c r="L263" s="10">
        <f t="shared" si="12"/>
        <v>41612.100243055553</v>
      </c>
      <c r="M263" s="15">
        <f t="shared" si="13"/>
        <v>2014</v>
      </c>
      <c r="N263" t="b">
        <v>1</v>
      </c>
      <c r="O263">
        <v>287</v>
      </c>
      <c r="P263" t="b">
        <v>1</v>
      </c>
      <c r="Q263" t="s">
        <v>8267</v>
      </c>
      <c r="R263" t="s">
        <v>8321</v>
      </c>
      <c r="S263" t="s">
        <v>8322</v>
      </c>
      <c r="T263" s="9">
        <f t="shared" si="14"/>
        <v>105</v>
      </c>
    </row>
    <row r="264" spans="1:20" ht="45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 s="12">
        <v>1438791062</v>
      </c>
      <c r="K264" s="10">
        <f t="shared" si="12"/>
        <v>42251.674328703702</v>
      </c>
      <c r="L264" s="10">
        <f t="shared" si="12"/>
        <v>42221.674328703702</v>
      </c>
      <c r="M264" s="15">
        <f t="shared" si="13"/>
        <v>2015</v>
      </c>
      <c r="N264" t="b">
        <v>1</v>
      </c>
      <c r="O264">
        <v>369</v>
      </c>
      <c r="P264" t="b">
        <v>1</v>
      </c>
      <c r="Q264" t="s">
        <v>8283</v>
      </c>
      <c r="R264" t="s">
        <v>8313</v>
      </c>
      <c r="S264" t="s">
        <v>8314</v>
      </c>
      <c r="T264" s="9">
        <f t="shared" si="14"/>
        <v>418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 s="12">
        <v>1408624622</v>
      </c>
      <c r="K265" s="10">
        <f t="shared" si="12"/>
        <v>41930.166666666664</v>
      </c>
      <c r="L265" s="10">
        <f t="shared" si="12"/>
        <v>41872.525717592594</v>
      </c>
      <c r="M265" s="15">
        <f t="shared" si="13"/>
        <v>2014</v>
      </c>
      <c r="N265" t="b">
        <v>0</v>
      </c>
      <c r="O265">
        <v>37</v>
      </c>
      <c r="P265" t="b">
        <v>1</v>
      </c>
      <c r="Q265" t="s">
        <v>8293</v>
      </c>
      <c r="R265" t="s">
        <v>8308</v>
      </c>
      <c r="S265" t="s">
        <v>8309</v>
      </c>
      <c r="T265" s="9">
        <f t="shared" si="14"/>
        <v>104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 s="12">
        <v>1329873755</v>
      </c>
      <c r="K266" s="10">
        <f t="shared" si="12"/>
        <v>40992.166666666664</v>
      </c>
      <c r="L266" s="10">
        <f t="shared" si="12"/>
        <v>40961.057349537034</v>
      </c>
      <c r="M266" s="15">
        <f t="shared" si="13"/>
        <v>2012</v>
      </c>
      <c r="N266" t="b">
        <v>1</v>
      </c>
      <c r="O266">
        <v>426</v>
      </c>
      <c r="P266" t="b">
        <v>1</v>
      </c>
      <c r="Q266" t="s">
        <v>8293</v>
      </c>
      <c r="R266" t="s">
        <v>8308</v>
      </c>
      <c r="S266" t="s">
        <v>8309</v>
      </c>
      <c r="T266" s="9">
        <f t="shared" si="14"/>
        <v>125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 s="12">
        <v>1416507211</v>
      </c>
      <c r="K267" s="10">
        <f t="shared" si="12"/>
        <v>42023.354166666672</v>
      </c>
      <c r="L267" s="10">
        <f t="shared" si="12"/>
        <v>41963.759386574078</v>
      </c>
      <c r="M267" s="15">
        <f t="shared" si="13"/>
        <v>2015</v>
      </c>
      <c r="N267" t="b">
        <v>0</v>
      </c>
      <c r="O267">
        <v>312</v>
      </c>
      <c r="P267" t="b">
        <v>0</v>
      </c>
      <c r="Q267" t="s">
        <v>8280</v>
      </c>
      <c r="R267" t="s">
        <v>8316</v>
      </c>
      <c r="S267" t="s">
        <v>8334</v>
      </c>
      <c r="T267" s="9">
        <f t="shared" si="14"/>
        <v>36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 s="12">
        <v>1409669336</v>
      </c>
      <c r="K268" s="10">
        <f t="shared" si="12"/>
        <v>41916.617314814815</v>
      </c>
      <c r="L268" s="10">
        <f t="shared" si="12"/>
        <v>41884.617314814815</v>
      </c>
      <c r="M268" s="15">
        <f t="shared" si="13"/>
        <v>2014</v>
      </c>
      <c r="N268" t="b">
        <v>0</v>
      </c>
      <c r="O268">
        <v>104</v>
      </c>
      <c r="P268" t="b">
        <v>1</v>
      </c>
      <c r="Q268" t="s">
        <v>8269</v>
      </c>
      <c r="R268" t="s">
        <v>8323</v>
      </c>
      <c r="S268" t="s">
        <v>8326</v>
      </c>
      <c r="T268" s="9">
        <f t="shared" si="14"/>
        <v>103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 s="12">
        <v>1402599486</v>
      </c>
      <c r="K269" s="10">
        <f t="shared" si="12"/>
        <v>41833</v>
      </c>
      <c r="L269" s="10">
        <f t="shared" si="12"/>
        <v>41802.790347222224</v>
      </c>
      <c r="M269" s="15">
        <f t="shared" si="13"/>
        <v>2014</v>
      </c>
      <c r="N269" t="b">
        <v>0</v>
      </c>
      <c r="O269">
        <v>263</v>
      </c>
      <c r="P269" t="b">
        <v>1</v>
      </c>
      <c r="Q269" t="s">
        <v>8263</v>
      </c>
      <c r="R269" t="s">
        <v>8321</v>
      </c>
      <c r="S269" t="s">
        <v>8332</v>
      </c>
      <c r="T269" s="9">
        <f t="shared" si="14"/>
        <v>309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 s="12">
        <v>1398973252</v>
      </c>
      <c r="K270" s="10">
        <f t="shared" si="12"/>
        <v>41790.8200462963</v>
      </c>
      <c r="L270" s="10">
        <f t="shared" si="12"/>
        <v>41760.8200462963</v>
      </c>
      <c r="M270" s="15">
        <f t="shared" si="13"/>
        <v>2014</v>
      </c>
      <c r="N270" t="b">
        <v>1</v>
      </c>
      <c r="O270">
        <v>236</v>
      </c>
      <c r="P270" t="b">
        <v>1</v>
      </c>
      <c r="Q270" t="s">
        <v>8283</v>
      </c>
      <c r="R270" t="s">
        <v>8313</v>
      </c>
      <c r="S270" t="s">
        <v>8314</v>
      </c>
      <c r="T270" s="9">
        <f t="shared" si="14"/>
        <v>205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 s="12">
        <v>1469289685</v>
      </c>
      <c r="K271" s="10">
        <f t="shared" si="12"/>
        <v>42605.870833333334</v>
      </c>
      <c r="L271" s="10">
        <f t="shared" si="12"/>
        <v>42574.667650462958</v>
      </c>
      <c r="M271" s="15">
        <f t="shared" si="13"/>
        <v>2016</v>
      </c>
      <c r="N271" t="b">
        <v>0</v>
      </c>
      <c r="O271">
        <v>179</v>
      </c>
      <c r="P271" t="b">
        <v>0</v>
      </c>
      <c r="Q271" t="s">
        <v>8271</v>
      </c>
      <c r="R271" t="s">
        <v>8308</v>
      </c>
      <c r="S271" t="s">
        <v>8310</v>
      </c>
      <c r="T271" s="9">
        <f t="shared" si="14"/>
        <v>30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 s="12">
        <v>1454858285</v>
      </c>
      <c r="K272" s="10">
        <f t="shared" si="12"/>
        <v>42452.595891203702</v>
      </c>
      <c r="L272" s="10">
        <f t="shared" si="12"/>
        <v>42407.637557870374</v>
      </c>
      <c r="M272" s="15">
        <f t="shared" si="13"/>
        <v>2016</v>
      </c>
      <c r="N272" t="b">
        <v>0</v>
      </c>
      <c r="O272">
        <v>282</v>
      </c>
      <c r="P272" t="b">
        <v>1</v>
      </c>
      <c r="Q272" t="s">
        <v>8296</v>
      </c>
      <c r="R272" t="s">
        <v>8319</v>
      </c>
      <c r="S272" t="s">
        <v>8320</v>
      </c>
      <c r="T272" s="9">
        <f t="shared" si="14"/>
        <v>102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 s="12">
        <v>1479932713</v>
      </c>
      <c r="K273" s="10">
        <f t="shared" si="12"/>
        <v>42745.208333333328</v>
      </c>
      <c r="L273" s="10">
        <f t="shared" si="12"/>
        <v>42697.850844907407</v>
      </c>
      <c r="M273" s="15">
        <f t="shared" si="13"/>
        <v>2017</v>
      </c>
      <c r="N273" t="b">
        <v>1</v>
      </c>
      <c r="O273">
        <v>216</v>
      </c>
      <c r="P273" t="b">
        <v>1</v>
      </c>
      <c r="Q273" t="s">
        <v>8269</v>
      </c>
      <c r="R273" t="s">
        <v>8323</v>
      </c>
      <c r="S273" t="s">
        <v>8326</v>
      </c>
      <c r="T273" s="9">
        <f t="shared" si="14"/>
        <v>102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 s="12">
        <v>1413308545</v>
      </c>
      <c r="K274" s="10">
        <f t="shared" si="12"/>
        <v>41957.125</v>
      </c>
      <c r="L274" s="10">
        <f t="shared" si="12"/>
        <v>41926.73778935185</v>
      </c>
      <c r="M274" s="15">
        <f t="shared" si="13"/>
        <v>2014</v>
      </c>
      <c r="N274" t="b">
        <v>1</v>
      </c>
      <c r="O274">
        <v>524</v>
      </c>
      <c r="P274" t="b">
        <v>1</v>
      </c>
      <c r="Q274" t="s">
        <v>8267</v>
      </c>
      <c r="R274" t="s">
        <v>8321</v>
      </c>
      <c r="S274" t="s">
        <v>8322</v>
      </c>
      <c r="T274" s="9">
        <f t="shared" si="14"/>
        <v>102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 s="12">
        <v>1481137500</v>
      </c>
      <c r="K275" s="10">
        <f t="shared" si="12"/>
        <v>42741.795138888891</v>
      </c>
      <c r="L275" s="10">
        <f t="shared" si="12"/>
        <v>42711.795138888891</v>
      </c>
      <c r="M275" s="15">
        <f t="shared" si="13"/>
        <v>2017</v>
      </c>
      <c r="N275" t="b">
        <v>0</v>
      </c>
      <c r="O275">
        <v>43</v>
      </c>
      <c r="P275" t="b">
        <v>1</v>
      </c>
      <c r="Q275" t="s">
        <v>8267</v>
      </c>
      <c r="R275" t="s">
        <v>8321</v>
      </c>
      <c r="S275" t="s">
        <v>8322</v>
      </c>
      <c r="T275" s="9">
        <f t="shared" si="14"/>
        <v>122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 s="12">
        <v>1407178107</v>
      </c>
      <c r="K276" s="10">
        <f t="shared" si="12"/>
        <v>41885.783645833333</v>
      </c>
      <c r="L276" s="10">
        <f t="shared" si="12"/>
        <v>41855.783645833333</v>
      </c>
      <c r="M276" s="15">
        <f t="shared" si="13"/>
        <v>2014</v>
      </c>
      <c r="N276" t="b">
        <v>1</v>
      </c>
      <c r="O276">
        <v>711</v>
      </c>
      <c r="P276" t="b">
        <v>1</v>
      </c>
      <c r="Q276" t="s">
        <v>8274</v>
      </c>
      <c r="R276" t="s">
        <v>8327</v>
      </c>
      <c r="S276" t="s">
        <v>8331</v>
      </c>
      <c r="T276" s="9">
        <f t="shared" si="14"/>
        <v>303833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 s="12">
        <v>1453895532</v>
      </c>
      <c r="K277" s="10">
        <f t="shared" si="12"/>
        <v>42426.494583333333</v>
      </c>
      <c r="L277" s="10">
        <f t="shared" si="12"/>
        <v>42396.494583333333</v>
      </c>
      <c r="M277" s="15">
        <f t="shared" si="13"/>
        <v>2016</v>
      </c>
      <c r="N277" t="b">
        <v>0</v>
      </c>
      <c r="O277">
        <v>666</v>
      </c>
      <c r="P277" t="b">
        <v>1</v>
      </c>
      <c r="Q277" t="s">
        <v>8293</v>
      </c>
      <c r="R277" t="s">
        <v>8308</v>
      </c>
      <c r="S277" t="s">
        <v>8309</v>
      </c>
      <c r="T277" s="9">
        <f t="shared" si="14"/>
        <v>202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 s="12">
        <v>1384920804</v>
      </c>
      <c r="K278" s="10">
        <f t="shared" si="12"/>
        <v>41630.208333333336</v>
      </c>
      <c r="L278" s="10">
        <f t="shared" si="12"/>
        <v>41598.17597222222</v>
      </c>
      <c r="M278" s="15">
        <f t="shared" si="13"/>
        <v>2013</v>
      </c>
      <c r="N278" t="b">
        <v>0</v>
      </c>
      <c r="O278">
        <v>241</v>
      </c>
      <c r="P278" t="b">
        <v>1</v>
      </c>
      <c r="Q278" t="s">
        <v>8267</v>
      </c>
      <c r="R278" t="s">
        <v>8321</v>
      </c>
      <c r="S278" t="s">
        <v>8322</v>
      </c>
      <c r="T278" s="9">
        <f t="shared" si="14"/>
        <v>101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 s="12">
        <v>1369864301</v>
      </c>
      <c r="K279" s="10">
        <f t="shared" si="12"/>
        <v>41450.208333333336</v>
      </c>
      <c r="L279" s="10">
        <f t="shared" si="12"/>
        <v>41423.910891203705</v>
      </c>
      <c r="M279" s="15">
        <f t="shared" si="13"/>
        <v>2013</v>
      </c>
      <c r="N279" t="b">
        <v>0</v>
      </c>
      <c r="O279">
        <v>1113</v>
      </c>
      <c r="P279" t="b">
        <v>1</v>
      </c>
      <c r="Q279" t="s">
        <v>8295</v>
      </c>
      <c r="R279" t="s">
        <v>8316</v>
      </c>
      <c r="S279" t="s">
        <v>8317</v>
      </c>
      <c r="T279" s="9">
        <f t="shared" si="14"/>
        <v>1212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 s="12">
        <v>1448461434</v>
      </c>
      <c r="K280" s="10">
        <f t="shared" si="12"/>
        <v>42368.59993055556</v>
      </c>
      <c r="L280" s="10">
        <f t="shared" si="12"/>
        <v>42333.59993055556</v>
      </c>
      <c r="M280" s="15">
        <f t="shared" si="13"/>
        <v>2015</v>
      </c>
      <c r="N280" t="b">
        <v>0</v>
      </c>
      <c r="O280">
        <v>392</v>
      </c>
      <c r="P280" t="b">
        <v>1</v>
      </c>
      <c r="Q280" t="s">
        <v>8293</v>
      </c>
      <c r="R280" t="s">
        <v>8308</v>
      </c>
      <c r="S280" t="s">
        <v>8309</v>
      </c>
      <c r="T280" s="9">
        <f t="shared" si="14"/>
        <v>202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 s="12">
        <v>1384186483</v>
      </c>
      <c r="K281" s="10">
        <f t="shared" si="12"/>
        <v>41619.676886574074</v>
      </c>
      <c r="L281" s="10">
        <f t="shared" si="12"/>
        <v>41589.676886574074</v>
      </c>
      <c r="M281" s="15">
        <f t="shared" si="13"/>
        <v>2013</v>
      </c>
      <c r="N281" t="b">
        <v>1</v>
      </c>
      <c r="O281">
        <v>316</v>
      </c>
      <c r="P281" t="b">
        <v>1</v>
      </c>
      <c r="Q281" t="s">
        <v>8267</v>
      </c>
      <c r="R281" t="s">
        <v>8321</v>
      </c>
      <c r="S281" t="s">
        <v>8322</v>
      </c>
      <c r="T281" s="9">
        <f t="shared" si="14"/>
        <v>101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 s="12">
        <v>1424188828</v>
      </c>
      <c r="K282" s="10">
        <f t="shared" si="12"/>
        <v>42082.625324074077</v>
      </c>
      <c r="L282" s="10">
        <f t="shared" si="12"/>
        <v>42052.666990740741</v>
      </c>
      <c r="M282" s="15">
        <f t="shared" si="13"/>
        <v>2015</v>
      </c>
      <c r="N282" t="b">
        <v>0</v>
      </c>
      <c r="O282">
        <v>372</v>
      </c>
      <c r="P282" t="b">
        <v>1</v>
      </c>
      <c r="Q282" t="s">
        <v>8296</v>
      </c>
      <c r="R282" t="s">
        <v>8319</v>
      </c>
      <c r="S282" t="s">
        <v>8320</v>
      </c>
      <c r="T282" s="9">
        <f t="shared" si="14"/>
        <v>126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 s="12">
        <v>1435117889</v>
      </c>
      <c r="K283" s="10">
        <f t="shared" si="12"/>
        <v>42211.75</v>
      </c>
      <c r="L283" s="10">
        <f t="shared" si="12"/>
        <v>42179.160752314812</v>
      </c>
      <c r="M283" s="15">
        <f t="shared" si="13"/>
        <v>2015</v>
      </c>
      <c r="N283" t="b">
        <v>0</v>
      </c>
      <c r="O283">
        <v>276</v>
      </c>
      <c r="P283" t="b">
        <v>1</v>
      </c>
      <c r="Q283" t="s">
        <v>8271</v>
      </c>
      <c r="R283" t="s">
        <v>8308</v>
      </c>
      <c r="S283" t="s">
        <v>8310</v>
      </c>
      <c r="T283" s="9">
        <f t="shared" si="14"/>
        <v>104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 s="12">
        <v>1427428382</v>
      </c>
      <c r="K284" s="10">
        <f t="shared" si="12"/>
        <v>42150.161828703705</v>
      </c>
      <c r="L284" s="10">
        <f t="shared" si="12"/>
        <v>42090.161828703705</v>
      </c>
      <c r="M284" s="15">
        <f t="shared" si="13"/>
        <v>2015</v>
      </c>
      <c r="N284" t="b">
        <v>0</v>
      </c>
      <c r="O284">
        <v>67</v>
      </c>
      <c r="P284" t="b">
        <v>0</v>
      </c>
      <c r="Q284" t="s">
        <v>8265</v>
      </c>
      <c r="R284" t="s">
        <v>8321</v>
      </c>
      <c r="S284" t="s">
        <v>8337</v>
      </c>
      <c r="T284" s="9">
        <f t="shared" si="14"/>
        <v>23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 s="12">
        <v>1383195753</v>
      </c>
      <c r="K285" s="10">
        <f t="shared" si="12"/>
        <v>41638.251770833333</v>
      </c>
      <c r="L285" s="10">
        <f t="shared" si="12"/>
        <v>41578.210104166668</v>
      </c>
      <c r="M285" s="15">
        <f t="shared" si="13"/>
        <v>2013</v>
      </c>
      <c r="N285" t="b">
        <v>1</v>
      </c>
      <c r="O285">
        <v>429</v>
      </c>
      <c r="P285" t="b">
        <v>1</v>
      </c>
      <c r="Q285" t="s">
        <v>8293</v>
      </c>
      <c r="R285" t="s">
        <v>8308</v>
      </c>
      <c r="S285" t="s">
        <v>8309</v>
      </c>
      <c r="T285" s="9">
        <f t="shared" si="14"/>
        <v>300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 s="12">
        <v>1438110910</v>
      </c>
      <c r="K286" s="10">
        <f t="shared" si="12"/>
        <v>42243.802199074074</v>
      </c>
      <c r="L286" s="10">
        <f t="shared" si="12"/>
        <v>42213.802199074074</v>
      </c>
      <c r="M286" s="15">
        <f t="shared" si="13"/>
        <v>2015</v>
      </c>
      <c r="N286" t="b">
        <v>1</v>
      </c>
      <c r="O286">
        <v>455</v>
      </c>
      <c r="P286" t="b">
        <v>1</v>
      </c>
      <c r="Q286" t="s">
        <v>8283</v>
      </c>
      <c r="R286" t="s">
        <v>8313</v>
      </c>
      <c r="S286" t="s">
        <v>8314</v>
      </c>
      <c r="T286" s="9">
        <f t="shared" si="14"/>
        <v>250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 s="12">
        <v>1414015049</v>
      </c>
      <c r="K287" s="10">
        <f t="shared" si="12"/>
        <v>41979.956585648149</v>
      </c>
      <c r="L287" s="10">
        <f t="shared" si="12"/>
        <v>41934.914918981478</v>
      </c>
      <c r="M287" s="15">
        <f t="shared" si="13"/>
        <v>2014</v>
      </c>
      <c r="N287" t="b">
        <v>1</v>
      </c>
      <c r="O287">
        <v>325</v>
      </c>
      <c r="P287" t="b">
        <v>1</v>
      </c>
      <c r="Q287" t="s">
        <v>8301</v>
      </c>
      <c r="R287" t="s">
        <v>8323</v>
      </c>
      <c r="S287" t="s">
        <v>8324</v>
      </c>
      <c r="T287" s="9">
        <f t="shared" si="14"/>
        <v>120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 s="12">
        <v>1414417240</v>
      </c>
      <c r="K288" s="10">
        <f t="shared" si="12"/>
        <v>41969.611574074079</v>
      </c>
      <c r="L288" s="10">
        <f t="shared" si="12"/>
        <v>41939.569907407407</v>
      </c>
      <c r="M288" s="15">
        <f t="shared" si="13"/>
        <v>2014</v>
      </c>
      <c r="N288" t="b">
        <v>0</v>
      </c>
      <c r="O288">
        <v>128</v>
      </c>
      <c r="P288" t="b">
        <v>1</v>
      </c>
      <c r="Q288" t="s">
        <v>8301</v>
      </c>
      <c r="R288" t="s">
        <v>8323</v>
      </c>
      <c r="S288" t="s">
        <v>8324</v>
      </c>
      <c r="T288" s="9">
        <f t="shared" si="14"/>
        <v>120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 s="12">
        <v>1344857083</v>
      </c>
      <c r="K289" s="10">
        <f t="shared" si="12"/>
        <v>41159.475497685184</v>
      </c>
      <c r="L289" s="10">
        <f t="shared" si="12"/>
        <v>41134.475497685184</v>
      </c>
      <c r="M289" s="15">
        <f t="shared" si="13"/>
        <v>2012</v>
      </c>
      <c r="N289" t="b">
        <v>1</v>
      </c>
      <c r="O289">
        <v>129</v>
      </c>
      <c r="P289" t="b">
        <v>1</v>
      </c>
      <c r="Q289" t="s">
        <v>8267</v>
      </c>
      <c r="R289" t="s">
        <v>8321</v>
      </c>
      <c r="S289" t="s">
        <v>8322</v>
      </c>
      <c r="T289" s="9">
        <f t="shared" si="14"/>
        <v>119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 s="12">
        <v>1476270653</v>
      </c>
      <c r="K290" s="10">
        <f t="shared" si="12"/>
        <v>42685.507557870369</v>
      </c>
      <c r="L290" s="10">
        <f t="shared" si="12"/>
        <v>42655.465891203705</v>
      </c>
      <c r="M290" s="15">
        <f t="shared" si="13"/>
        <v>2016</v>
      </c>
      <c r="N290" t="b">
        <v>0</v>
      </c>
      <c r="O290">
        <v>173</v>
      </c>
      <c r="P290" t="b">
        <v>1</v>
      </c>
      <c r="Q290" t="s">
        <v>8301</v>
      </c>
      <c r="R290" t="s">
        <v>8323</v>
      </c>
      <c r="S290" t="s">
        <v>8324</v>
      </c>
      <c r="T290" s="9">
        <f t="shared" si="14"/>
        <v>118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 s="12">
        <v>1346194494</v>
      </c>
      <c r="K291" s="10">
        <f t="shared" si="12"/>
        <v>41179.954791666663</v>
      </c>
      <c r="L291" s="10">
        <f t="shared" si="12"/>
        <v>41149.954791666663</v>
      </c>
      <c r="M291" s="15">
        <f t="shared" si="13"/>
        <v>2012</v>
      </c>
      <c r="N291" t="b">
        <v>1</v>
      </c>
      <c r="O291">
        <v>963</v>
      </c>
      <c r="P291" t="b">
        <v>1</v>
      </c>
      <c r="Q291" t="s">
        <v>8267</v>
      </c>
      <c r="R291" t="s">
        <v>8321</v>
      </c>
      <c r="S291" t="s">
        <v>8322</v>
      </c>
      <c r="T291" s="9">
        <f t="shared" si="14"/>
        <v>118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 s="12">
        <v>1444832318</v>
      </c>
      <c r="K292" s="10">
        <f t="shared" si="12"/>
        <v>42321.637939814813</v>
      </c>
      <c r="L292" s="10">
        <f t="shared" si="12"/>
        <v>42291.596273148149</v>
      </c>
      <c r="M292" s="15">
        <f t="shared" si="13"/>
        <v>2015</v>
      </c>
      <c r="N292" t="b">
        <v>1</v>
      </c>
      <c r="O292">
        <v>493</v>
      </c>
      <c r="P292" t="b">
        <v>1</v>
      </c>
      <c r="Q292" t="s">
        <v>8267</v>
      </c>
      <c r="R292" t="s">
        <v>8321</v>
      </c>
      <c r="S292" t="s">
        <v>8322</v>
      </c>
      <c r="T292" s="9">
        <f t="shared" si="14"/>
        <v>117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 s="12">
        <v>1474040596</v>
      </c>
      <c r="K293" s="10">
        <f t="shared" si="12"/>
        <v>42657.958333333328</v>
      </c>
      <c r="L293" s="10">
        <f t="shared" si="12"/>
        <v>42629.655046296291</v>
      </c>
      <c r="M293" s="15">
        <f t="shared" si="13"/>
        <v>2016</v>
      </c>
      <c r="N293" t="b">
        <v>1</v>
      </c>
      <c r="O293">
        <v>305</v>
      </c>
      <c r="P293" t="b">
        <v>1</v>
      </c>
      <c r="Q293" t="s">
        <v>8301</v>
      </c>
      <c r="R293" t="s">
        <v>8323</v>
      </c>
      <c r="S293" t="s">
        <v>8324</v>
      </c>
      <c r="T293" s="9">
        <f t="shared" si="14"/>
        <v>116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 s="12">
        <v>1463392828</v>
      </c>
      <c r="K294" s="10">
        <f t="shared" si="12"/>
        <v>42541.790972222225</v>
      </c>
      <c r="L294" s="10">
        <f t="shared" si="12"/>
        <v>42506.416990740741</v>
      </c>
      <c r="M294" s="15">
        <f t="shared" si="13"/>
        <v>2016</v>
      </c>
      <c r="N294" t="b">
        <v>0</v>
      </c>
      <c r="O294">
        <v>96</v>
      </c>
      <c r="P294" t="b">
        <v>0</v>
      </c>
      <c r="Q294" t="s">
        <v>8271</v>
      </c>
      <c r="R294" t="s">
        <v>8308</v>
      </c>
      <c r="S294" t="s">
        <v>8310</v>
      </c>
      <c r="T294" s="9">
        <f t="shared" si="14"/>
        <v>83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 s="12">
        <v>1432659793</v>
      </c>
      <c r="K295" s="10">
        <f t="shared" si="12"/>
        <v>42180.791666666672</v>
      </c>
      <c r="L295" s="10">
        <f t="shared" si="12"/>
        <v>42150.71056712963</v>
      </c>
      <c r="M295" s="15">
        <f t="shared" si="13"/>
        <v>2015</v>
      </c>
      <c r="N295" t="b">
        <v>0</v>
      </c>
      <c r="O295">
        <v>607</v>
      </c>
      <c r="P295" t="b">
        <v>1</v>
      </c>
      <c r="Q295" t="s">
        <v>8293</v>
      </c>
      <c r="R295" t="s">
        <v>8308</v>
      </c>
      <c r="S295" t="s">
        <v>8309</v>
      </c>
      <c r="T295" s="9">
        <f t="shared" si="14"/>
        <v>288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 s="12">
        <v>1486691915</v>
      </c>
      <c r="K296" s="10">
        <f t="shared" si="12"/>
        <v>42806.082349537042</v>
      </c>
      <c r="L296" s="10">
        <f t="shared" si="12"/>
        <v>42776.082349537042</v>
      </c>
      <c r="M296" s="15">
        <f t="shared" si="13"/>
        <v>2017</v>
      </c>
      <c r="N296" t="b">
        <v>0</v>
      </c>
      <c r="O296">
        <v>194</v>
      </c>
      <c r="P296" t="b">
        <v>1</v>
      </c>
      <c r="Q296" t="s">
        <v>8295</v>
      </c>
      <c r="R296" t="s">
        <v>8316</v>
      </c>
      <c r="S296" t="s">
        <v>8317</v>
      </c>
      <c r="T296" s="9">
        <f t="shared" si="14"/>
        <v>103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 s="12">
        <v>1470274509</v>
      </c>
      <c r="K297" s="10">
        <f t="shared" si="12"/>
        <v>42624.165972222225</v>
      </c>
      <c r="L297" s="10">
        <f t="shared" si="12"/>
        <v>42586.066076388888</v>
      </c>
      <c r="M297" s="15">
        <f t="shared" si="13"/>
        <v>2016</v>
      </c>
      <c r="N297" t="b">
        <v>1</v>
      </c>
      <c r="O297">
        <v>221</v>
      </c>
      <c r="P297" t="b">
        <v>1</v>
      </c>
      <c r="Q297" t="s">
        <v>8267</v>
      </c>
      <c r="R297" t="s">
        <v>8321</v>
      </c>
      <c r="S297" t="s">
        <v>8322</v>
      </c>
      <c r="T297" s="9">
        <f t="shared" si="14"/>
        <v>115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 s="12">
        <v>1437954729</v>
      </c>
      <c r="K298" s="10">
        <f t="shared" si="12"/>
        <v>42241.99454861111</v>
      </c>
      <c r="L298" s="10">
        <f t="shared" si="12"/>
        <v>42211.99454861111</v>
      </c>
      <c r="M298" s="15">
        <f t="shared" si="13"/>
        <v>2015</v>
      </c>
      <c r="N298" t="b">
        <v>1</v>
      </c>
      <c r="O298">
        <v>238</v>
      </c>
      <c r="P298" t="b">
        <v>1</v>
      </c>
      <c r="Q298" t="s">
        <v>8299</v>
      </c>
      <c r="R298" t="s">
        <v>8308</v>
      </c>
      <c r="S298" t="s">
        <v>8315</v>
      </c>
      <c r="T298" s="9">
        <f t="shared" si="14"/>
        <v>115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 s="12">
        <v>1459523017</v>
      </c>
      <c r="K299" s="10">
        <f t="shared" si="12"/>
        <v>42503.165972222225</v>
      </c>
      <c r="L299" s="10">
        <f t="shared" si="12"/>
        <v>42461.627511574072</v>
      </c>
      <c r="M299" s="15">
        <f t="shared" si="13"/>
        <v>2016</v>
      </c>
      <c r="N299" t="b">
        <v>0</v>
      </c>
      <c r="O299">
        <v>89</v>
      </c>
      <c r="P299" t="b">
        <v>1</v>
      </c>
      <c r="Q299" t="s">
        <v>8263</v>
      </c>
      <c r="R299" t="s">
        <v>8321</v>
      </c>
      <c r="S299" t="s">
        <v>8332</v>
      </c>
      <c r="T299" s="9">
        <f t="shared" si="14"/>
        <v>100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 s="12">
        <v>1452530041</v>
      </c>
      <c r="K300" s="10">
        <f t="shared" si="12"/>
        <v>42394.666666666672</v>
      </c>
      <c r="L300" s="10">
        <f t="shared" si="12"/>
        <v>42380.690289351856</v>
      </c>
      <c r="M300" s="15">
        <f t="shared" si="13"/>
        <v>2016</v>
      </c>
      <c r="N300" t="b">
        <v>1</v>
      </c>
      <c r="O300">
        <v>266</v>
      </c>
      <c r="P300" t="b">
        <v>1</v>
      </c>
      <c r="Q300" t="s">
        <v>8295</v>
      </c>
      <c r="R300" t="s">
        <v>8316</v>
      </c>
      <c r="S300" t="s">
        <v>8317</v>
      </c>
      <c r="T300" s="9">
        <f t="shared" si="14"/>
        <v>285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 s="12">
        <v>1416244863</v>
      </c>
      <c r="K301" s="10">
        <f t="shared" si="12"/>
        <v>41993.207638888889</v>
      </c>
      <c r="L301" s="10">
        <f t="shared" si="12"/>
        <v>41960.722951388889</v>
      </c>
      <c r="M301" s="15">
        <f t="shared" si="13"/>
        <v>2014</v>
      </c>
      <c r="N301" t="b">
        <v>1</v>
      </c>
      <c r="O301">
        <v>441</v>
      </c>
      <c r="P301" t="b">
        <v>1</v>
      </c>
      <c r="Q301" t="s">
        <v>8286</v>
      </c>
      <c r="R301" t="s">
        <v>8311</v>
      </c>
      <c r="S301" t="s">
        <v>8312</v>
      </c>
      <c r="T301" s="9">
        <f t="shared" si="14"/>
        <v>189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 s="12">
        <v>1412737080</v>
      </c>
      <c r="K302" s="10">
        <f t="shared" si="12"/>
        <v>41948.208333333336</v>
      </c>
      <c r="L302" s="10">
        <f t="shared" si="12"/>
        <v>41920.123611111107</v>
      </c>
      <c r="M302" s="15">
        <f t="shared" si="13"/>
        <v>2014</v>
      </c>
      <c r="N302" t="b">
        <v>0</v>
      </c>
      <c r="O302">
        <v>557</v>
      </c>
      <c r="P302" t="b">
        <v>1</v>
      </c>
      <c r="Q302" t="s">
        <v>8301</v>
      </c>
      <c r="R302" t="s">
        <v>8323</v>
      </c>
      <c r="S302" t="s">
        <v>8324</v>
      </c>
      <c r="T302" s="9">
        <f t="shared" si="14"/>
        <v>113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 s="12">
        <v>1349209368</v>
      </c>
      <c r="K303" s="10">
        <f t="shared" si="12"/>
        <v>41214.849166666667</v>
      </c>
      <c r="L303" s="10">
        <f t="shared" si="12"/>
        <v>41184.849166666667</v>
      </c>
      <c r="M303" s="15">
        <f t="shared" si="13"/>
        <v>2012</v>
      </c>
      <c r="N303" t="b">
        <v>0</v>
      </c>
      <c r="O303">
        <v>721</v>
      </c>
      <c r="P303" t="b">
        <v>1</v>
      </c>
      <c r="Q303" t="s">
        <v>8278</v>
      </c>
      <c r="R303" t="s">
        <v>8327</v>
      </c>
      <c r="S303" t="s">
        <v>8329</v>
      </c>
      <c r="T303" s="9">
        <f t="shared" si="14"/>
        <v>704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 s="12">
        <v>1367088443</v>
      </c>
      <c r="K304" s="10">
        <f t="shared" si="12"/>
        <v>41421.290972222225</v>
      </c>
      <c r="L304" s="10">
        <f t="shared" si="12"/>
        <v>41391.782905092594</v>
      </c>
      <c r="M304" s="15">
        <f t="shared" si="13"/>
        <v>2013</v>
      </c>
      <c r="N304" t="b">
        <v>1</v>
      </c>
      <c r="O304">
        <v>394</v>
      </c>
      <c r="P304" t="b">
        <v>1</v>
      </c>
      <c r="Q304" t="s">
        <v>8301</v>
      </c>
      <c r="R304" t="s">
        <v>8323</v>
      </c>
      <c r="S304" t="s">
        <v>8324</v>
      </c>
      <c r="T304" s="9">
        <f t="shared" si="14"/>
        <v>351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 s="12">
        <v>1442443910</v>
      </c>
      <c r="K305" s="10">
        <f t="shared" si="12"/>
        <v>42294.083333333328</v>
      </c>
      <c r="L305" s="10">
        <f t="shared" si="12"/>
        <v>42263.952662037038</v>
      </c>
      <c r="M305" s="15">
        <f t="shared" si="13"/>
        <v>2015</v>
      </c>
      <c r="N305" t="b">
        <v>1</v>
      </c>
      <c r="O305">
        <v>314</v>
      </c>
      <c r="P305" t="b">
        <v>1</v>
      </c>
      <c r="Q305" t="s">
        <v>8267</v>
      </c>
      <c r="R305" t="s">
        <v>8321</v>
      </c>
      <c r="S305" t="s">
        <v>8322</v>
      </c>
      <c r="T305" s="9">
        <f t="shared" si="14"/>
        <v>117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 s="12">
        <v>1425423637</v>
      </c>
      <c r="K306" s="10">
        <f t="shared" si="12"/>
        <v>42116.917094907403</v>
      </c>
      <c r="L306" s="10">
        <f t="shared" si="12"/>
        <v>42066.958761574075</v>
      </c>
      <c r="M306" s="15">
        <f t="shared" si="13"/>
        <v>2015</v>
      </c>
      <c r="N306" t="b">
        <v>0</v>
      </c>
      <c r="O306">
        <v>84</v>
      </c>
      <c r="P306" t="b">
        <v>0</v>
      </c>
      <c r="Q306" t="s">
        <v>8266</v>
      </c>
      <c r="R306" t="s">
        <v>8321</v>
      </c>
      <c r="S306" t="s">
        <v>8325</v>
      </c>
      <c r="T306" s="9">
        <f t="shared" si="14"/>
        <v>56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 s="12">
        <v>1448951847</v>
      </c>
      <c r="K307" s="10">
        <f t="shared" si="12"/>
        <v>42388.276006944448</v>
      </c>
      <c r="L307" s="10">
        <f t="shared" si="12"/>
        <v>42339.276006944448</v>
      </c>
      <c r="M307" s="15">
        <f t="shared" si="13"/>
        <v>2016</v>
      </c>
      <c r="N307" t="b">
        <v>1</v>
      </c>
      <c r="O307">
        <v>280</v>
      </c>
      <c r="P307" t="b">
        <v>1</v>
      </c>
      <c r="Q307" t="s">
        <v>8283</v>
      </c>
      <c r="R307" t="s">
        <v>8313</v>
      </c>
      <c r="S307" t="s">
        <v>8314</v>
      </c>
      <c r="T307" s="9">
        <f t="shared" si="14"/>
        <v>120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 s="12">
        <v>1473837751</v>
      </c>
      <c r="K308" s="10">
        <f t="shared" si="12"/>
        <v>42656</v>
      </c>
      <c r="L308" s="10">
        <f t="shared" si="12"/>
        <v>42627.307303240741</v>
      </c>
      <c r="M308" s="15">
        <f t="shared" si="13"/>
        <v>2016</v>
      </c>
      <c r="N308" t="b">
        <v>0</v>
      </c>
      <c r="O308">
        <v>265</v>
      </c>
      <c r="P308" t="b">
        <v>1</v>
      </c>
      <c r="Q308" t="s">
        <v>8301</v>
      </c>
      <c r="R308" t="s">
        <v>8323</v>
      </c>
      <c r="S308" t="s">
        <v>8324</v>
      </c>
      <c r="T308" s="9">
        <f t="shared" si="14"/>
        <v>110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 s="12">
        <v>1405346680</v>
      </c>
      <c r="K309" s="10">
        <f t="shared" si="12"/>
        <v>41866.083333333336</v>
      </c>
      <c r="L309" s="10">
        <f t="shared" si="12"/>
        <v>41834.58657407407</v>
      </c>
      <c r="M309" s="15">
        <f t="shared" si="13"/>
        <v>2014</v>
      </c>
      <c r="N309" t="b">
        <v>1</v>
      </c>
      <c r="O309">
        <v>322</v>
      </c>
      <c r="P309" t="b">
        <v>1</v>
      </c>
      <c r="Q309" t="s">
        <v>8269</v>
      </c>
      <c r="R309" t="s">
        <v>8323</v>
      </c>
      <c r="S309" t="s">
        <v>8326</v>
      </c>
      <c r="T309" s="9">
        <f t="shared" si="14"/>
        <v>120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 s="12">
        <v>1480629819</v>
      </c>
      <c r="K310" s="10">
        <f t="shared" si="12"/>
        <v>42738.91920138889</v>
      </c>
      <c r="L310" s="10">
        <f t="shared" si="12"/>
        <v>42705.91920138889</v>
      </c>
      <c r="M310" s="15">
        <f t="shared" si="13"/>
        <v>2017</v>
      </c>
      <c r="N310" t="b">
        <v>0</v>
      </c>
      <c r="O310">
        <v>284</v>
      </c>
      <c r="P310" t="b">
        <v>1</v>
      </c>
      <c r="Q310" t="s">
        <v>8283</v>
      </c>
      <c r="R310" t="s">
        <v>8313</v>
      </c>
      <c r="S310" t="s">
        <v>8314</v>
      </c>
      <c r="T310" s="9">
        <f t="shared" si="14"/>
        <v>136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 s="12">
        <v>1365082009</v>
      </c>
      <c r="K311" s="10">
        <f t="shared" si="12"/>
        <v>41398.560289351852</v>
      </c>
      <c r="L311" s="10">
        <f t="shared" si="12"/>
        <v>41368.560289351852</v>
      </c>
      <c r="M311" s="15">
        <f t="shared" si="13"/>
        <v>2013</v>
      </c>
      <c r="N311" t="b">
        <v>0</v>
      </c>
      <c r="O311">
        <v>307</v>
      </c>
      <c r="P311" t="b">
        <v>1</v>
      </c>
      <c r="Q311" t="s">
        <v>8301</v>
      </c>
      <c r="R311" t="s">
        <v>8323</v>
      </c>
      <c r="S311" t="s">
        <v>8324</v>
      </c>
      <c r="T311" s="9">
        <f t="shared" si="14"/>
        <v>109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 s="12">
        <v>1465932340</v>
      </c>
      <c r="K312" s="10">
        <f t="shared" si="12"/>
        <v>42565.809490740736</v>
      </c>
      <c r="L312" s="10">
        <f t="shared" si="12"/>
        <v>42535.809490740736</v>
      </c>
      <c r="M312" s="15">
        <f t="shared" si="13"/>
        <v>2016</v>
      </c>
      <c r="N312" t="b">
        <v>0</v>
      </c>
      <c r="O312">
        <v>183</v>
      </c>
      <c r="P312" t="b">
        <v>1</v>
      </c>
      <c r="Q312" t="s">
        <v>8283</v>
      </c>
      <c r="R312" t="s">
        <v>8313</v>
      </c>
      <c r="S312" t="s">
        <v>8314</v>
      </c>
      <c r="T312" s="9">
        <f t="shared" si="14"/>
        <v>103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 s="12">
        <v>1460554848</v>
      </c>
      <c r="K313" s="10">
        <f t="shared" si="12"/>
        <v>42503.57</v>
      </c>
      <c r="L313" s="10">
        <f t="shared" si="12"/>
        <v>42473.57</v>
      </c>
      <c r="M313" s="15">
        <f t="shared" si="13"/>
        <v>2016</v>
      </c>
      <c r="N313" t="b">
        <v>1</v>
      </c>
      <c r="O313">
        <v>186</v>
      </c>
      <c r="P313" t="b">
        <v>1</v>
      </c>
      <c r="Q313" t="s">
        <v>8267</v>
      </c>
      <c r="R313" t="s">
        <v>8321</v>
      </c>
      <c r="S313" t="s">
        <v>8322</v>
      </c>
      <c r="T313" s="9">
        <f t="shared" si="14"/>
        <v>108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 s="12">
        <v>1485237096</v>
      </c>
      <c r="K314" s="10">
        <f t="shared" si="12"/>
        <v>42793.084027777775</v>
      </c>
      <c r="L314" s="10">
        <f t="shared" si="12"/>
        <v>42759.244166666671</v>
      </c>
      <c r="M314" s="15">
        <f t="shared" si="13"/>
        <v>2017</v>
      </c>
      <c r="N314" t="b">
        <v>1</v>
      </c>
      <c r="O314">
        <v>305</v>
      </c>
      <c r="P314" t="b">
        <v>1</v>
      </c>
      <c r="Q314" t="s">
        <v>8267</v>
      </c>
      <c r="R314" t="s">
        <v>8321</v>
      </c>
      <c r="S314" t="s">
        <v>8322</v>
      </c>
      <c r="T314" s="9">
        <f t="shared" si="14"/>
        <v>157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 s="12">
        <v>1439907640</v>
      </c>
      <c r="K315" s="10">
        <f t="shared" si="12"/>
        <v>42274.597685185188</v>
      </c>
      <c r="L315" s="10">
        <f t="shared" si="12"/>
        <v>42234.597685185188</v>
      </c>
      <c r="M315" s="15">
        <f t="shared" si="13"/>
        <v>2015</v>
      </c>
      <c r="N315" t="b">
        <v>1</v>
      </c>
      <c r="O315">
        <v>176</v>
      </c>
      <c r="P315" t="b">
        <v>1</v>
      </c>
      <c r="Q315" t="s">
        <v>8283</v>
      </c>
      <c r="R315" t="s">
        <v>8313</v>
      </c>
      <c r="S315" t="s">
        <v>8314</v>
      </c>
      <c r="T315" s="9">
        <f t="shared" si="14"/>
        <v>106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 s="12">
        <v>1420643071</v>
      </c>
      <c r="K316" s="10">
        <f t="shared" si="12"/>
        <v>42041.628136574072</v>
      </c>
      <c r="L316" s="10">
        <f t="shared" si="12"/>
        <v>42011.628136574072</v>
      </c>
      <c r="M316" s="15">
        <f t="shared" si="13"/>
        <v>2015</v>
      </c>
      <c r="N316" t="b">
        <v>1</v>
      </c>
      <c r="O316">
        <v>352</v>
      </c>
      <c r="P316" t="b">
        <v>1</v>
      </c>
      <c r="Q316" t="s">
        <v>8296</v>
      </c>
      <c r="R316" t="s">
        <v>8319</v>
      </c>
      <c r="S316" t="s">
        <v>8320</v>
      </c>
      <c r="T316" s="9">
        <f t="shared" si="14"/>
        <v>106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 s="12">
        <v>1413986501</v>
      </c>
      <c r="K317" s="10">
        <f t="shared" si="12"/>
        <v>41964.626168981486</v>
      </c>
      <c r="L317" s="10">
        <f t="shared" si="12"/>
        <v>41934.584502314814</v>
      </c>
      <c r="M317" s="15">
        <f t="shared" si="13"/>
        <v>2014</v>
      </c>
      <c r="N317" t="b">
        <v>0</v>
      </c>
      <c r="O317">
        <v>237</v>
      </c>
      <c r="P317" t="b">
        <v>1</v>
      </c>
      <c r="Q317" t="s">
        <v>8267</v>
      </c>
      <c r="R317" t="s">
        <v>8321</v>
      </c>
      <c r="S317" t="s">
        <v>8322</v>
      </c>
      <c r="T317" s="9">
        <f t="shared" si="14"/>
        <v>106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 s="12">
        <v>1403017146</v>
      </c>
      <c r="K318" s="10">
        <f t="shared" si="12"/>
        <v>41837.624374999999</v>
      </c>
      <c r="L318" s="10">
        <f t="shared" si="12"/>
        <v>41807.624374999999</v>
      </c>
      <c r="M318" s="15">
        <f t="shared" si="13"/>
        <v>2014</v>
      </c>
      <c r="N318" t="b">
        <v>1</v>
      </c>
      <c r="O318">
        <v>125</v>
      </c>
      <c r="P318" t="b">
        <v>1</v>
      </c>
      <c r="Q318" t="s">
        <v>8296</v>
      </c>
      <c r="R318" t="s">
        <v>8319</v>
      </c>
      <c r="S318" t="s">
        <v>8320</v>
      </c>
      <c r="T318" s="9">
        <f t="shared" si="14"/>
        <v>106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 s="12">
        <v>1428333875</v>
      </c>
      <c r="K319" s="10">
        <f t="shared" si="12"/>
        <v>42155.642071759255</v>
      </c>
      <c r="L319" s="10">
        <f t="shared" si="12"/>
        <v>42100.642071759255</v>
      </c>
      <c r="M319" s="15">
        <f t="shared" si="13"/>
        <v>2015</v>
      </c>
      <c r="N319" t="b">
        <v>0</v>
      </c>
      <c r="O319">
        <v>152</v>
      </c>
      <c r="P319" t="b">
        <v>1</v>
      </c>
      <c r="Q319" t="s">
        <v>8271</v>
      </c>
      <c r="R319" t="s">
        <v>8308</v>
      </c>
      <c r="S319" t="s">
        <v>8310</v>
      </c>
      <c r="T319" s="9">
        <f t="shared" si="14"/>
        <v>106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 s="12">
        <v>1349160018</v>
      </c>
      <c r="K320" s="10">
        <f t="shared" si="12"/>
        <v>41215.166666666664</v>
      </c>
      <c r="L320" s="10">
        <f t="shared" si="12"/>
        <v>41184.277986111112</v>
      </c>
      <c r="M320" s="15">
        <f t="shared" si="13"/>
        <v>2012</v>
      </c>
      <c r="N320" t="b">
        <v>1</v>
      </c>
      <c r="O320">
        <v>290</v>
      </c>
      <c r="P320" t="b">
        <v>1</v>
      </c>
      <c r="Q320" t="s">
        <v>8267</v>
      </c>
      <c r="R320" t="s">
        <v>8321</v>
      </c>
      <c r="S320" t="s">
        <v>8322</v>
      </c>
      <c r="T320" s="9">
        <f t="shared" si="14"/>
        <v>176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 s="12">
        <v>1320688391</v>
      </c>
      <c r="K321" s="10">
        <f t="shared" si="12"/>
        <v>40884.745266203703</v>
      </c>
      <c r="L321" s="10">
        <f t="shared" si="12"/>
        <v>40854.745266203703</v>
      </c>
      <c r="M321" s="15">
        <f t="shared" si="13"/>
        <v>2011</v>
      </c>
      <c r="N321" t="b">
        <v>0</v>
      </c>
      <c r="O321">
        <v>265</v>
      </c>
      <c r="P321" t="b">
        <v>1</v>
      </c>
      <c r="Q321" t="s">
        <v>8272</v>
      </c>
      <c r="R321" t="s">
        <v>8311</v>
      </c>
      <c r="S321" t="s">
        <v>8333</v>
      </c>
      <c r="T321" s="9">
        <f t="shared" si="14"/>
        <v>132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 s="12">
        <v>1395417714</v>
      </c>
      <c r="K322" s="10">
        <f t="shared" si="12"/>
        <v>41749.667986111112</v>
      </c>
      <c r="L322" s="10">
        <f t="shared" si="12"/>
        <v>41719.667986111112</v>
      </c>
      <c r="M322" s="15">
        <f t="shared" si="13"/>
        <v>2014</v>
      </c>
      <c r="N322" t="b">
        <v>1</v>
      </c>
      <c r="O322">
        <v>131</v>
      </c>
      <c r="P322" t="b">
        <v>1</v>
      </c>
      <c r="Q322" t="s">
        <v>8267</v>
      </c>
      <c r="R322" t="s">
        <v>8321</v>
      </c>
      <c r="S322" t="s">
        <v>8322</v>
      </c>
      <c r="T322" s="9">
        <f t="shared" si="14"/>
        <v>101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 s="12">
        <v>1463418120</v>
      </c>
      <c r="K323" s="10">
        <f t="shared" ref="K323:L386" si="15">(I323/86400)+DATE(1970,1,1)</f>
        <v>42540.340277777781</v>
      </c>
      <c r="L323" s="10">
        <f t="shared" si="15"/>
        <v>42506.709722222222</v>
      </c>
      <c r="M323" s="15">
        <f t="shared" ref="M323:M386" si="16">+YEAR(K323)</f>
        <v>2016</v>
      </c>
      <c r="N323" t="b">
        <v>0</v>
      </c>
      <c r="O323">
        <v>310</v>
      </c>
      <c r="P323" t="b">
        <v>0</v>
      </c>
      <c r="Q323" t="s">
        <v>8271</v>
      </c>
      <c r="R323" t="s">
        <v>8308</v>
      </c>
      <c r="S323" t="s">
        <v>8310</v>
      </c>
      <c r="T323" s="9">
        <f t="shared" ref="T323:T386" si="17">ROUND(E323/D323*100,0)</f>
        <v>29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 s="12">
        <v>1474402315</v>
      </c>
      <c r="K324" s="10">
        <f t="shared" si="15"/>
        <v>42663.841608796298</v>
      </c>
      <c r="L324" s="10">
        <f t="shared" si="15"/>
        <v>42633.841608796298</v>
      </c>
      <c r="M324" s="15">
        <f t="shared" si="16"/>
        <v>2016</v>
      </c>
      <c r="N324" t="b">
        <v>0</v>
      </c>
      <c r="O324">
        <v>76</v>
      </c>
      <c r="P324" t="b">
        <v>1</v>
      </c>
      <c r="Q324" t="s">
        <v>8293</v>
      </c>
      <c r="R324" t="s">
        <v>8308</v>
      </c>
      <c r="S324" t="s">
        <v>8309</v>
      </c>
      <c r="T324" s="9">
        <f t="shared" si="17"/>
        <v>105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 s="12">
        <v>1479493857</v>
      </c>
      <c r="K325" s="10">
        <f t="shared" si="15"/>
        <v>42722.771493055552</v>
      </c>
      <c r="L325" s="10">
        <f t="shared" si="15"/>
        <v>42692.771493055552</v>
      </c>
      <c r="M325" s="15">
        <f t="shared" si="16"/>
        <v>2016</v>
      </c>
      <c r="N325" t="b">
        <v>0</v>
      </c>
      <c r="O325">
        <v>48</v>
      </c>
      <c r="P325" t="b">
        <v>1</v>
      </c>
      <c r="Q325" t="s">
        <v>8293</v>
      </c>
      <c r="R325" t="s">
        <v>8308</v>
      </c>
      <c r="S325" t="s">
        <v>8309</v>
      </c>
      <c r="T325" s="9">
        <f t="shared" si="17"/>
        <v>131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 s="12">
        <v>1335293168</v>
      </c>
      <c r="K326" s="10">
        <f t="shared" si="15"/>
        <v>41053.782037037039</v>
      </c>
      <c r="L326" s="10">
        <f t="shared" si="15"/>
        <v>41023.782037037039</v>
      </c>
      <c r="M326" s="15">
        <f t="shared" si="16"/>
        <v>2012</v>
      </c>
      <c r="N326" t="b">
        <v>0</v>
      </c>
      <c r="O326">
        <v>221</v>
      </c>
      <c r="P326" t="b">
        <v>1</v>
      </c>
      <c r="Q326" t="s">
        <v>8290</v>
      </c>
      <c r="R326" t="s">
        <v>8327</v>
      </c>
      <c r="S326" t="s">
        <v>8338</v>
      </c>
      <c r="T326" s="9">
        <f t="shared" si="17"/>
        <v>105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 s="12">
        <v>1340642717</v>
      </c>
      <c r="K327" s="10">
        <f t="shared" si="15"/>
        <v>41120.208333333336</v>
      </c>
      <c r="L327" s="10">
        <f t="shared" si="15"/>
        <v>41085.698113425926</v>
      </c>
      <c r="M327" s="15">
        <f t="shared" si="16"/>
        <v>2012</v>
      </c>
      <c r="N327" t="b">
        <v>0</v>
      </c>
      <c r="O327">
        <v>251</v>
      </c>
      <c r="P327" t="b">
        <v>1</v>
      </c>
      <c r="Q327" t="s">
        <v>8267</v>
      </c>
      <c r="R327" t="s">
        <v>8321</v>
      </c>
      <c r="S327" t="s">
        <v>8322</v>
      </c>
      <c r="T327" s="9">
        <f t="shared" si="17"/>
        <v>105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 s="12">
        <v>1426396797</v>
      </c>
      <c r="K328" s="10">
        <f t="shared" si="15"/>
        <v>42118.222187499996</v>
      </c>
      <c r="L328" s="10">
        <f t="shared" si="15"/>
        <v>42078.222187499996</v>
      </c>
      <c r="M328" s="15">
        <f t="shared" si="16"/>
        <v>2015</v>
      </c>
      <c r="N328" t="b">
        <v>1</v>
      </c>
      <c r="O328">
        <v>303</v>
      </c>
      <c r="P328" t="b">
        <v>1</v>
      </c>
      <c r="Q328" t="s">
        <v>8267</v>
      </c>
      <c r="R328" t="s">
        <v>8321</v>
      </c>
      <c r="S328" t="s">
        <v>8322</v>
      </c>
      <c r="T328" s="9">
        <f t="shared" si="17"/>
        <v>174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 s="12">
        <v>1474369513</v>
      </c>
      <c r="K329" s="10">
        <f t="shared" si="15"/>
        <v>42663.461956018524</v>
      </c>
      <c r="L329" s="10">
        <f t="shared" si="15"/>
        <v>42633.461956018524</v>
      </c>
      <c r="M329" s="15">
        <f t="shared" si="16"/>
        <v>2016</v>
      </c>
      <c r="N329" t="b">
        <v>0</v>
      </c>
      <c r="O329">
        <v>253</v>
      </c>
      <c r="P329" t="b">
        <v>1</v>
      </c>
      <c r="Q329" t="s">
        <v>8283</v>
      </c>
      <c r="R329" t="s">
        <v>8313</v>
      </c>
      <c r="S329" t="s">
        <v>8314</v>
      </c>
      <c r="T329" s="9">
        <f t="shared" si="17"/>
        <v>159</v>
      </c>
    </row>
    <row r="330" spans="1:20" ht="45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 s="12">
        <v>1428585710</v>
      </c>
      <c r="K330" s="10">
        <f t="shared" si="15"/>
        <v>42133.165972222225</v>
      </c>
      <c r="L330" s="10">
        <f t="shared" si="15"/>
        <v>42103.556828703702</v>
      </c>
      <c r="M330" s="15">
        <f t="shared" si="16"/>
        <v>2015</v>
      </c>
      <c r="N330" t="b">
        <v>0</v>
      </c>
      <c r="O330">
        <v>147</v>
      </c>
      <c r="P330" t="b">
        <v>1</v>
      </c>
      <c r="Q330" t="s">
        <v>8303</v>
      </c>
      <c r="R330" t="s">
        <v>8323</v>
      </c>
      <c r="S330" t="s">
        <v>8335</v>
      </c>
      <c r="T330" s="9">
        <f t="shared" si="17"/>
        <v>103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12">
        <v>1363320140</v>
      </c>
      <c r="K331" s="10">
        <f t="shared" si="15"/>
        <v>41393.168287037035</v>
      </c>
      <c r="L331" s="10">
        <f t="shared" si="15"/>
        <v>41348.168287037035</v>
      </c>
      <c r="M331" s="15">
        <f t="shared" si="16"/>
        <v>2013</v>
      </c>
      <c r="N331" t="b">
        <v>0</v>
      </c>
      <c r="O331">
        <v>259</v>
      </c>
      <c r="P331" t="b">
        <v>1</v>
      </c>
      <c r="Q331" t="s">
        <v>8277</v>
      </c>
      <c r="R331" t="s">
        <v>8327</v>
      </c>
      <c r="S331" t="s">
        <v>8328</v>
      </c>
      <c r="T331" s="9">
        <f t="shared" si="17"/>
        <v>129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 s="12">
        <v>1485874955</v>
      </c>
      <c r="K332" s="10">
        <f t="shared" si="15"/>
        <v>42808.585127314815</v>
      </c>
      <c r="L332" s="10">
        <f t="shared" si="15"/>
        <v>42766.626793981486</v>
      </c>
      <c r="M332" s="15">
        <f t="shared" si="16"/>
        <v>2017</v>
      </c>
      <c r="N332" t="b">
        <v>0</v>
      </c>
      <c r="O332">
        <v>188</v>
      </c>
      <c r="P332" t="b">
        <v>0</v>
      </c>
      <c r="Q332" t="s">
        <v>8271</v>
      </c>
      <c r="R332" t="s">
        <v>8308</v>
      </c>
      <c r="S332" t="s">
        <v>8310</v>
      </c>
      <c r="T332" s="9">
        <f t="shared" si="17"/>
        <v>46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 s="12">
        <v>1390439304</v>
      </c>
      <c r="K333" s="10">
        <f t="shared" si="15"/>
        <v>41692.047500000001</v>
      </c>
      <c r="L333" s="10">
        <f t="shared" si="15"/>
        <v>41662.047500000001</v>
      </c>
      <c r="M333" s="15">
        <f t="shared" si="16"/>
        <v>2014</v>
      </c>
      <c r="N333" t="b">
        <v>1</v>
      </c>
      <c r="O333">
        <v>328</v>
      </c>
      <c r="P333" t="b">
        <v>1</v>
      </c>
      <c r="Q333" t="s">
        <v>8267</v>
      </c>
      <c r="R333" t="s">
        <v>8321</v>
      </c>
      <c r="S333" t="s">
        <v>8322</v>
      </c>
      <c r="T333" s="9">
        <f t="shared" si="17"/>
        <v>103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 s="12">
        <v>1375368012</v>
      </c>
      <c r="K334" s="10">
        <f t="shared" si="15"/>
        <v>41517.611250000002</v>
      </c>
      <c r="L334" s="10">
        <f t="shared" si="15"/>
        <v>41487.611250000002</v>
      </c>
      <c r="M334" s="15">
        <f t="shared" si="16"/>
        <v>2013</v>
      </c>
      <c r="N334" t="b">
        <v>1</v>
      </c>
      <c r="O334">
        <v>670</v>
      </c>
      <c r="P334" t="b">
        <v>1</v>
      </c>
      <c r="Q334" t="s">
        <v>8274</v>
      </c>
      <c r="R334" t="s">
        <v>8327</v>
      </c>
      <c r="S334" t="s">
        <v>8331</v>
      </c>
      <c r="T334" s="9">
        <f t="shared" si="17"/>
        <v>213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 s="12">
        <v>1399902243</v>
      </c>
      <c r="K335" s="10">
        <f t="shared" si="15"/>
        <v>41801.572256944448</v>
      </c>
      <c r="L335" s="10">
        <f t="shared" si="15"/>
        <v>41771.572256944448</v>
      </c>
      <c r="M335" s="15">
        <f t="shared" si="16"/>
        <v>2014</v>
      </c>
      <c r="N335" t="b">
        <v>1</v>
      </c>
      <c r="O335">
        <v>221</v>
      </c>
      <c r="P335" t="b">
        <v>1</v>
      </c>
      <c r="Q335" t="s">
        <v>8296</v>
      </c>
      <c r="R335" t="s">
        <v>8319</v>
      </c>
      <c r="S335" t="s">
        <v>8320</v>
      </c>
      <c r="T335" s="9">
        <f t="shared" si="17"/>
        <v>102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 s="12">
        <v>1431715537</v>
      </c>
      <c r="K336" s="10">
        <f t="shared" si="15"/>
        <v>42169.781678240739</v>
      </c>
      <c r="L336" s="10">
        <f t="shared" si="15"/>
        <v>42139.781678240739</v>
      </c>
      <c r="M336" s="15">
        <f t="shared" si="16"/>
        <v>2015</v>
      </c>
      <c r="N336" t="b">
        <v>1</v>
      </c>
      <c r="O336">
        <v>537</v>
      </c>
      <c r="P336" t="b">
        <v>1</v>
      </c>
      <c r="Q336" t="s">
        <v>8296</v>
      </c>
      <c r="R336" t="s">
        <v>8319</v>
      </c>
      <c r="S336" t="s">
        <v>8320</v>
      </c>
      <c r="T336" s="9">
        <f t="shared" si="17"/>
        <v>254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 s="12">
        <v>1301007738</v>
      </c>
      <c r="K337" s="10">
        <f t="shared" si="15"/>
        <v>40657.959930555553</v>
      </c>
      <c r="L337" s="10">
        <f t="shared" si="15"/>
        <v>40626.959930555553</v>
      </c>
      <c r="M337" s="15">
        <f t="shared" si="16"/>
        <v>2011</v>
      </c>
      <c r="N337" t="b">
        <v>1</v>
      </c>
      <c r="O337">
        <v>298</v>
      </c>
      <c r="P337" t="b">
        <v>1</v>
      </c>
      <c r="Q337" t="s">
        <v>8267</v>
      </c>
      <c r="R337" t="s">
        <v>8321</v>
      </c>
      <c r="S337" t="s">
        <v>8322</v>
      </c>
      <c r="T337" s="9">
        <f t="shared" si="17"/>
        <v>102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 s="12">
        <v>1412617724</v>
      </c>
      <c r="K338" s="10">
        <f t="shared" si="15"/>
        <v>41948.783842592595</v>
      </c>
      <c r="L338" s="10">
        <f t="shared" si="15"/>
        <v>41918.742175925923</v>
      </c>
      <c r="M338" s="15">
        <f t="shared" si="16"/>
        <v>2014</v>
      </c>
      <c r="N338" t="b">
        <v>1</v>
      </c>
      <c r="O338">
        <v>213</v>
      </c>
      <c r="P338" t="b">
        <v>1</v>
      </c>
      <c r="Q338" t="s">
        <v>8269</v>
      </c>
      <c r="R338" t="s">
        <v>8323</v>
      </c>
      <c r="S338" t="s">
        <v>8326</v>
      </c>
      <c r="T338" s="9">
        <f t="shared" si="17"/>
        <v>102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 s="12">
        <v>1414028490</v>
      </c>
      <c r="K339" s="10">
        <f t="shared" si="15"/>
        <v>41957.216666666667</v>
      </c>
      <c r="L339" s="10">
        <f t="shared" si="15"/>
        <v>41935.070486111115</v>
      </c>
      <c r="M339" s="15">
        <f t="shared" si="16"/>
        <v>2014</v>
      </c>
      <c r="N339" t="b">
        <v>1</v>
      </c>
      <c r="O339">
        <v>302</v>
      </c>
      <c r="P339" t="b">
        <v>1</v>
      </c>
      <c r="Q339" t="s">
        <v>8267</v>
      </c>
      <c r="R339" t="s">
        <v>8321</v>
      </c>
      <c r="S339" t="s">
        <v>8322</v>
      </c>
      <c r="T339" s="9">
        <f t="shared" si="17"/>
        <v>105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 s="12">
        <v>1343068334</v>
      </c>
      <c r="K340" s="10">
        <f t="shared" si="15"/>
        <v>41143.77238425926</v>
      </c>
      <c r="L340" s="10">
        <f t="shared" si="15"/>
        <v>41113.77238425926</v>
      </c>
      <c r="M340" s="15">
        <f t="shared" si="16"/>
        <v>2012</v>
      </c>
      <c r="N340" t="b">
        <v>1</v>
      </c>
      <c r="O340">
        <v>126</v>
      </c>
      <c r="P340" t="b">
        <v>1</v>
      </c>
      <c r="Q340" t="s">
        <v>8267</v>
      </c>
      <c r="R340" t="s">
        <v>8321</v>
      </c>
      <c r="S340" t="s">
        <v>8322</v>
      </c>
      <c r="T340" s="9">
        <f t="shared" si="17"/>
        <v>101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 s="12">
        <v>1375275220</v>
      </c>
      <c r="K341" s="10">
        <f t="shared" si="15"/>
        <v>41516.537268518521</v>
      </c>
      <c r="L341" s="10">
        <f t="shared" si="15"/>
        <v>41486.537268518521</v>
      </c>
      <c r="M341" s="15">
        <f t="shared" si="16"/>
        <v>2013</v>
      </c>
      <c r="N341" t="b">
        <v>0</v>
      </c>
      <c r="O341">
        <v>94</v>
      </c>
      <c r="P341" t="b">
        <v>0</v>
      </c>
      <c r="Q341" t="s">
        <v>8280</v>
      </c>
      <c r="R341" t="s">
        <v>8316</v>
      </c>
      <c r="S341" t="s">
        <v>8334</v>
      </c>
      <c r="T341" s="9">
        <f t="shared" si="17"/>
        <v>5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 s="12">
        <v>1415838311</v>
      </c>
      <c r="K342" s="10">
        <f t="shared" si="15"/>
        <v>41986.017488425925</v>
      </c>
      <c r="L342" s="10">
        <f t="shared" si="15"/>
        <v>41956.017488425925</v>
      </c>
      <c r="M342" s="15">
        <f t="shared" si="16"/>
        <v>2014</v>
      </c>
      <c r="N342" t="b">
        <v>0</v>
      </c>
      <c r="O342">
        <v>105</v>
      </c>
      <c r="P342" t="b">
        <v>1</v>
      </c>
      <c r="Q342" t="s">
        <v>8271</v>
      </c>
      <c r="R342" t="s">
        <v>8308</v>
      </c>
      <c r="S342" t="s">
        <v>8310</v>
      </c>
      <c r="T342" s="9">
        <f t="shared" si="17"/>
        <v>101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 s="12">
        <v>1469428881</v>
      </c>
      <c r="K343" s="10">
        <f t="shared" si="15"/>
        <v>42606.278715277775</v>
      </c>
      <c r="L343" s="10">
        <f t="shared" si="15"/>
        <v>42576.278715277775</v>
      </c>
      <c r="M343" s="15">
        <f t="shared" si="16"/>
        <v>2016</v>
      </c>
      <c r="N343" t="b">
        <v>1</v>
      </c>
      <c r="O343">
        <v>218</v>
      </c>
      <c r="P343" t="b">
        <v>1</v>
      </c>
      <c r="Q343" t="s">
        <v>8301</v>
      </c>
      <c r="R343" t="s">
        <v>8323</v>
      </c>
      <c r="S343" t="s">
        <v>8324</v>
      </c>
      <c r="T343" s="9">
        <f t="shared" si="17"/>
        <v>100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 s="12">
        <v>1402945408</v>
      </c>
      <c r="K344" s="10">
        <f t="shared" si="15"/>
        <v>41839.125</v>
      </c>
      <c r="L344" s="10">
        <f t="shared" si="15"/>
        <v>41806.794074074074</v>
      </c>
      <c r="M344" s="15">
        <f t="shared" si="16"/>
        <v>2014</v>
      </c>
      <c r="N344" t="b">
        <v>0</v>
      </c>
      <c r="O344">
        <v>988</v>
      </c>
      <c r="P344" t="b">
        <v>1</v>
      </c>
      <c r="Q344" t="s">
        <v>8295</v>
      </c>
      <c r="R344" t="s">
        <v>8316</v>
      </c>
      <c r="S344" t="s">
        <v>8317</v>
      </c>
      <c r="T344" s="9">
        <f t="shared" si="17"/>
        <v>496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 s="12">
        <v>1485957079</v>
      </c>
      <c r="K345" s="10">
        <f t="shared" si="15"/>
        <v>42797.577303240745</v>
      </c>
      <c r="L345" s="10">
        <f t="shared" si="15"/>
        <v>42767.577303240745</v>
      </c>
      <c r="M345" s="15">
        <f t="shared" si="16"/>
        <v>2017</v>
      </c>
      <c r="N345" t="b">
        <v>0</v>
      </c>
      <c r="O345">
        <v>140</v>
      </c>
      <c r="P345" t="b">
        <v>0</v>
      </c>
      <c r="Q345" t="s">
        <v>8271</v>
      </c>
      <c r="R345" t="s">
        <v>8308</v>
      </c>
      <c r="S345" t="s">
        <v>8310</v>
      </c>
      <c r="T345" s="9">
        <f t="shared" si="17"/>
        <v>49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 s="12">
        <v>1447933601</v>
      </c>
      <c r="K346" s="10">
        <f t="shared" si="15"/>
        <v>42367.490752314814</v>
      </c>
      <c r="L346" s="10">
        <f t="shared" si="15"/>
        <v>42327.490752314814</v>
      </c>
      <c r="M346" s="15">
        <f t="shared" si="16"/>
        <v>2015</v>
      </c>
      <c r="N346" t="b">
        <v>0</v>
      </c>
      <c r="O346">
        <v>34</v>
      </c>
      <c r="P346" t="b">
        <v>0</v>
      </c>
      <c r="Q346" t="s">
        <v>8268</v>
      </c>
      <c r="R346" t="s">
        <v>8321</v>
      </c>
      <c r="S346" t="s">
        <v>8339</v>
      </c>
      <c r="T346" s="9">
        <f t="shared" si="17"/>
        <v>25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 s="12">
        <v>1469173938</v>
      </c>
      <c r="K347" s="10">
        <f t="shared" si="15"/>
        <v>42588.327986111108</v>
      </c>
      <c r="L347" s="10">
        <f t="shared" si="15"/>
        <v>42573.327986111108</v>
      </c>
      <c r="M347" s="15">
        <f t="shared" si="16"/>
        <v>2016</v>
      </c>
      <c r="N347" t="b">
        <v>0</v>
      </c>
      <c r="O347">
        <v>249</v>
      </c>
      <c r="P347" t="b">
        <v>1</v>
      </c>
      <c r="Q347" t="s">
        <v>8295</v>
      </c>
      <c r="R347" t="s">
        <v>8316</v>
      </c>
      <c r="S347" t="s">
        <v>8317</v>
      </c>
      <c r="T347" s="9">
        <f t="shared" si="17"/>
        <v>272</v>
      </c>
    </row>
    <row r="348" spans="1:20" ht="15.75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 s="12">
        <v>1357684801</v>
      </c>
      <c r="K348" s="10">
        <f t="shared" si="15"/>
        <v>41312.944456018522</v>
      </c>
      <c r="L348" s="10">
        <f t="shared" si="15"/>
        <v>41282.944456018522</v>
      </c>
      <c r="M348" s="15">
        <f t="shared" si="16"/>
        <v>2013</v>
      </c>
      <c r="N348" t="b">
        <v>1</v>
      </c>
      <c r="O348">
        <v>576</v>
      </c>
      <c r="P348" t="b">
        <v>1</v>
      </c>
      <c r="Q348" t="s">
        <v>8267</v>
      </c>
      <c r="R348" t="s">
        <v>8321</v>
      </c>
      <c r="S348" t="s">
        <v>8322</v>
      </c>
      <c r="T348" s="9">
        <f t="shared" si="17"/>
        <v>111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 s="12">
        <v>1472753745</v>
      </c>
      <c r="K349" s="10">
        <f t="shared" si="15"/>
        <v>42644.165972222225</v>
      </c>
      <c r="L349" s="10">
        <f t="shared" si="15"/>
        <v>42614.760937500003</v>
      </c>
      <c r="M349" s="15">
        <f t="shared" si="16"/>
        <v>2016</v>
      </c>
      <c r="N349" t="b">
        <v>1</v>
      </c>
      <c r="O349">
        <v>97</v>
      </c>
      <c r="P349" t="b">
        <v>1</v>
      </c>
      <c r="Q349" t="s">
        <v>8269</v>
      </c>
      <c r="R349" t="s">
        <v>8323</v>
      </c>
      <c r="S349" t="s">
        <v>8326</v>
      </c>
      <c r="T349" s="9">
        <f t="shared" si="17"/>
        <v>106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 s="12">
        <v>1372884587</v>
      </c>
      <c r="K350" s="10">
        <f t="shared" si="15"/>
        <v>41493.867905092593</v>
      </c>
      <c r="L350" s="10">
        <f t="shared" si="15"/>
        <v>41458.867905092593</v>
      </c>
      <c r="M350" s="15">
        <f t="shared" si="16"/>
        <v>2013</v>
      </c>
      <c r="N350" t="b">
        <v>1</v>
      </c>
      <c r="O350">
        <v>389</v>
      </c>
      <c r="P350" t="b">
        <v>1</v>
      </c>
      <c r="Q350" t="s">
        <v>8274</v>
      </c>
      <c r="R350" t="s">
        <v>8327</v>
      </c>
      <c r="S350" t="s">
        <v>8331</v>
      </c>
      <c r="T350" s="9">
        <f t="shared" si="17"/>
        <v>162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 s="12">
        <v>1475337675</v>
      </c>
      <c r="K351" s="10">
        <f t="shared" si="15"/>
        <v>42672.791666666672</v>
      </c>
      <c r="L351" s="10">
        <f t="shared" si="15"/>
        <v>42644.667534722219</v>
      </c>
      <c r="M351" s="15">
        <f t="shared" si="16"/>
        <v>2016</v>
      </c>
      <c r="N351" t="b">
        <v>0</v>
      </c>
      <c r="O351">
        <v>296</v>
      </c>
      <c r="P351" t="b">
        <v>1</v>
      </c>
      <c r="Q351" t="s">
        <v>8295</v>
      </c>
      <c r="R351" t="s">
        <v>8316</v>
      </c>
      <c r="S351" t="s">
        <v>8317</v>
      </c>
      <c r="T351" s="9">
        <f t="shared" si="17"/>
        <v>243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 s="12">
        <v>1415194553</v>
      </c>
      <c r="K352" s="10">
        <f t="shared" si="15"/>
        <v>41979.25</v>
      </c>
      <c r="L352" s="10">
        <f t="shared" si="15"/>
        <v>41948.56658564815</v>
      </c>
      <c r="M352" s="15">
        <f t="shared" si="16"/>
        <v>2014</v>
      </c>
      <c r="N352" t="b">
        <v>1</v>
      </c>
      <c r="O352">
        <v>615</v>
      </c>
      <c r="P352" t="b">
        <v>1</v>
      </c>
      <c r="Q352" t="s">
        <v>8283</v>
      </c>
      <c r="R352" t="s">
        <v>8313</v>
      </c>
      <c r="S352" t="s">
        <v>8314</v>
      </c>
      <c r="T352" s="9">
        <f t="shared" si="17"/>
        <v>162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 s="12">
        <v>1453461865</v>
      </c>
      <c r="K353" s="10">
        <f t="shared" si="15"/>
        <v>42415.625</v>
      </c>
      <c r="L353" s="10">
        <f t="shared" si="15"/>
        <v>42391.475289351853</v>
      </c>
      <c r="M353" s="15">
        <f t="shared" si="16"/>
        <v>2016</v>
      </c>
      <c r="N353" t="b">
        <v>1</v>
      </c>
      <c r="O353">
        <v>294</v>
      </c>
      <c r="P353" t="b">
        <v>1</v>
      </c>
      <c r="Q353" t="s">
        <v>8283</v>
      </c>
      <c r="R353" t="s">
        <v>8313</v>
      </c>
      <c r="S353" t="s">
        <v>8314</v>
      </c>
      <c r="T353" s="9">
        <f t="shared" si="17"/>
        <v>484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 s="12">
        <v>1407838734</v>
      </c>
      <c r="K354" s="10">
        <f t="shared" si="15"/>
        <v>41898.429791666669</v>
      </c>
      <c r="L354" s="10">
        <f t="shared" si="15"/>
        <v>41863.429791666669</v>
      </c>
      <c r="M354" s="15">
        <f t="shared" si="16"/>
        <v>2014</v>
      </c>
      <c r="N354" t="b">
        <v>1</v>
      </c>
      <c r="O354">
        <v>205</v>
      </c>
      <c r="P354" t="b">
        <v>1</v>
      </c>
      <c r="Q354" t="s">
        <v>8293</v>
      </c>
      <c r="R354" t="s">
        <v>8308</v>
      </c>
      <c r="S354" t="s">
        <v>8309</v>
      </c>
      <c r="T354" s="9">
        <f t="shared" si="17"/>
        <v>127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 s="12">
        <v>1403176891</v>
      </c>
      <c r="K355" s="10">
        <f t="shared" si="15"/>
        <v>41845.125</v>
      </c>
      <c r="L355" s="10">
        <f t="shared" si="15"/>
        <v>41809.473275462966</v>
      </c>
      <c r="M355" s="15">
        <f t="shared" si="16"/>
        <v>2014</v>
      </c>
      <c r="N355" t="b">
        <v>0</v>
      </c>
      <c r="O355">
        <v>135</v>
      </c>
      <c r="P355" t="b">
        <v>0</v>
      </c>
      <c r="Q355" t="s">
        <v>8271</v>
      </c>
      <c r="R355" t="s">
        <v>8308</v>
      </c>
      <c r="S355" t="s">
        <v>8310</v>
      </c>
      <c r="T355" s="9">
        <f t="shared" si="17"/>
        <v>7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 s="12">
        <v>1451656563</v>
      </c>
      <c r="K356" s="10">
        <f t="shared" si="15"/>
        <v>42400.580590277779</v>
      </c>
      <c r="L356" s="10">
        <f t="shared" si="15"/>
        <v>42370.580590277779</v>
      </c>
      <c r="M356" s="15">
        <f t="shared" si="16"/>
        <v>2016</v>
      </c>
      <c r="N356" t="b">
        <v>1</v>
      </c>
      <c r="O356">
        <v>61</v>
      </c>
      <c r="P356" t="b">
        <v>1</v>
      </c>
      <c r="Q356" t="s">
        <v>8278</v>
      </c>
      <c r="R356" t="s">
        <v>8327</v>
      </c>
      <c r="S356" t="s">
        <v>8329</v>
      </c>
      <c r="T356" s="9">
        <f t="shared" si="17"/>
        <v>119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 s="12">
        <v>1456237656</v>
      </c>
      <c r="K357" s="10">
        <f t="shared" si="15"/>
        <v>42453.560833333337</v>
      </c>
      <c r="L357" s="10">
        <f t="shared" si="15"/>
        <v>42423.602500000001</v>
      </c>
      <c r="M357" s="15">
        <f t="shared" si="16"/>
        <v>2016</v>
      </c>
      <c r="N357" t="b">
        <v>0</v>
      </c>
      <c r="O357">
        <v>124</v>
      </c>
      <c r="P357" t="b">
        <v>1</v>
      </c>
      <c r="Q357" t="s">
        <v>8296</v>
      </c>
      <c r="R357" t="s">
        <v>8319</v>
      </c>
      <c r="S357" t="s">
        <v>8320</v>
      </c>
      <c r="T357" s="9">
        <f t="shared" si="17"/>
        <v>102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 s="12">
        <v>1411859755</v>
      </c>
      <c r="K358" s="10">
        <f t="shared" si="15"/>
        <v>41950.011053240742</v>
      </c>
      <c r="L358" s="10">
        <f t="shared" si="15"/>
        <v>41909.96938657407</v>
      </c>
      <c r="M358" s="15">
        <f t="shared" si="16"/>
        <v>2014</v>
      </c>
      <c r="N358" t="b">
        <v>1</v>
      </c>
      <c r="O358">
        <v>213</v>
      </c>
      <c r="P358" t="b">
        <v>1</v>
      </c>
      <c r="Q358" t="s">
        <v>8269</v>
      </c>
      <c r="R358" t="s">
        <v>8323</v>
      </c>
      <c r="S358" t="s">
        <v>8326</v>
      </c>
      <c r="T358" s="9">
        <f t="shared" si="17"/>
        <v>118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 s="12">
        <v>1341875544</v>
      </c>
      <c r="K359" s="10">
        <f t="shared" si="15"/>
        <v>41134.125</v>
      </c>
      <c r="L359" s="10">
        <f t="shared" si="15"/>
        <v>41099.966944444444</v>
      </c>
      <c r="M359" s="15">
        <f t="shared" si="16"/>
        <v>2012</v>
      </c>
      <c r="N359" t="b">
        <v>1</v>
      </c>
      <c r="O359">
        <v>105</v>
      </c>
      <c r="P359" t="b">
        <v>1</v>
      </c>
      <c r="Q359" t="s">
        <v>8293</v>
      </c>
      <c r="R359" t="s">
        <v>8308</v>
      </c>
      <c r="S359" t="s">
        <v>8309</v>
      </c>
      <c r="T359" s="9">
        <f t="shared" si="17"/>
        <v>585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 s="12">
        <v>1405974243</v>
      </c>
      <c r="K360" s="10">
        <f t="shared" si="15"/>
        <v>41871.850034722222</v>
      </c>
      <c r="L360" s="10">
        <f t="shared" si="15"/>
        <v>41841.850034722222</v>
      </c>
      <c r="M360" s="15">
        <f t="shared" si="16"/>
        <v>2014</v>
      </c>
      <c r="N360" t="b">
        <v>0</v>
      </c>
      <c r="O360">
        <v>159</v>
      </c>
      <c r="P360" t="b">
        <v>1</v>
      </c>
      <c r="Q360" t="s">
        <v>8301</v>
      </c>
      <c r="R360" t="s">
        <v>8323</v>
      </c>
      <c r="S360" t="s">
        <v>8324</v>
      </c>
      <c r="T360" s="9">
        <f t="shared" si="17"/>
        <v>106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 s="12">
        <v>1416592916</v>
      </c>
      <c r="K361" s="10">
        <f t="shared" si="15"/>
        <v>41996</v>
      </c>
      <c r="L361" s="10">
        <f t="shared" si="15"/>
        <v>41964.751342592594</v>
      </c>
      <c r="M361" s="15">
        <f t="shared" si="16"/>
        <v>2014</v>
      </c>
      <c r="N361" t="b">
        <v>1</v>
      </c>
      <c r="O361">
        <v>241</v>
      </c>
      <c r="P361" t="b">
        <v>1</v>
      </c>
      <c r="Q361" t="s">
        <v>8283</v>
      </c>
      <c r="R361" t="s">
        <v>8313</v>
      </c>
      <c r="S361" t="s">
        <v>8314</v>
      </c>
      <c r="T361" s="9">
        <f t="shared" si="17"/>
        <v>125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 s="12">
        <v>1483712611</v>
      </c>
      <c r="K362" s="10">
        <f t="shared" si="15"/>
        <v>42772.599664351852</v>
      </c>
      <c r="L362" s="10">
        <f t="shared" si="15"/>
        <v>42741.599664351852</v>
      </c>
      <c r="M362" s="15">
        <f t="shared" si="16"/>
        <v>2017</v>
      </c>
      <c r="N362" t="b">
        <v>0</v>
      </c>
      <c r="O362">
        <v>375</v>
      </c>
      <c r="P362" t="b">
        <v>1</v>
      </c>
      <c r="Q362" t="s">
        <v>8283</v>
      </c>
      <c r="R362" t="s">
        <v>8313</v>
      </c>
      <c r="S362" t="s">
        <v>8314</v>
      </c>
      <c r="T362" s="9">
        <f t="shared" si="17"/>
        <v>105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 s="12">
        <v>1465853382</v>
      </c>
      <c r="K363" s="10">
        <f t="shared" si="15"/>
        <v>42564.895625000005</v>
      </c>
      <c r="L363" s="10">
        <f t="shared" si="15"/>
        <v>42534.895625000005</v>
      </c>
      <c r="M363" s="15">
        <f t="shared" si="16"/>
        <v>2016</v>
      </c>
      <c r="N363" t="b">
        <v>0</v>
      </c>
      <c r="O363">
        <v>175</v>
      </c>
      <c r="P363" t="b">
        <v>1</v>
      </c>
      <c r="Q363" t="s">
        <v>8301</v>
      </c>
      <c r="R363" t="s">
        <v>8323</v>
      </c>
      <c r="S363" t="s">
        <v>8324</v>
      </c>
      <c r="T363" s="9">
        <f t="shared" si="17"/>
        <v>319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 s="12">
        <v>1438488227</v>
      </c>
      <c r="K364" s="10">
        <f t="shared" si="15"/>
        <v>42246.169293981482</v>
      </c>
      <c r="L364" s="10">
        <f t="shared" si="15"/>
        <v>42218.169293981482</v>
      </c>
      <c r="M364" s="15">
        <f t="shared" si="16"/>
        <v>2015</v>
      </c>
      <c r="N364" t="b">
        <v>0</v>
      </c>
      <c r="O364">
        <v>286</v>
      </c>
      <c r="P364" t="b">
        <v>1</v>
      </c>
      <c r="Q364" t="s">
        <v>8299</v>
      </c>
      <c r="R364" t="s">
        <v>8308</v>
      </c>
      <c r="S364" t="s">
        <v>8315</v>
      </c>
      <c r="T364" s="9">
        <f t="shared" si="17"/>
        <v>115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 s="12">
        <v>1474380241</v>
      </c>
      <c r="K365" s="10">
        <f t="shared" si="15"/>
        <v>42668.708333333328</v>
      </c>
      <c r="L365" s="10">
        <f t="shared" si="15"/>
        <v>42633.586122685185</v>
      </c>
      <c r="M365" s="15">
        <f t="shared" si="16"/>
        <v>2016</v>
      </c>
      <c r="N365" t="b">
        <v>0</v>
      </c>
      <c r="O365">
        <v>514</v>
      </c>
      <c r="P365" t="b">
        <v>1</v>
      </c>
      <c r="Q365" t="s">
        <v>8295</v>
      </c>
      <c r="R365" t="s">
        <v>8316</v>
      </c>
      <c r="S365" t="s">
        <v>8317</v>
      </c>
      <c r="T365" s="9">
        <f t="shared" si="17"/>
        <v>412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 s="12">
        <v>1473782592</v>
      </c>
      <c r="K366" s="10">
        <f t="shared" si="15"/>
        <v>42656.915972222225</v>
      </c>
      <c r="L366" s="10">
        <f t="shared" si="15"/>
        <v>42626.668888888889</v>
      </c>
      <c r="M366" s="15">
        <f t="shared" si="16"/>
        <v>2016</v>
      </c>
      <c r="N366" t="b">
        <v>0</v>
      </c>
      <c r="O366">
        <v>163</v>
      </c>
      <c r="P366" t="b">
        <v>1</v>
      </c>
      <c r="Q366" t="s">
        <v>8293</v>
      </c>
      <c r="R366" t="s">
        <v>8308</v>
      </c>
      <c r="S366" t="s">
        <v>8309</v>
      </c>
      <c r="T366" s="9">
        <f t="shared" si="17"/>
        <v>2260300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 s="12">
        <v>1435041997</v>
      </c>
      <c r="K367" s="10">
        <f t="shared" si="15"/>
        <v>42208.282372685186</v>
      </c>
      <c r="L367" s="10">
        <f t="shared" si="15"/>
        <v>42178.282372685186</v>
      </c>
      <c r="M367" s="15">
        <f t="shared" si="16"/>
        <v>2015</v>
      </c>
      <c r="N367" t="b">
        <v>0</v>
      </c>
      <c r="O367">
        <v>104</v>
      </c>
      <c r="P367" t="b">
        <v>1</v>
      </c>
      <c r="Q367" t="s">
        <v>8267</v>
      </c>
      <c r="R367" t="s">
        <v>8321</v>
      </c>
      <c r="S367" t="s">
        <v>8322</v>
      </c>
      <c r="T367" s="9">
        <f t="shared" si="17"/>
        <v>101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 s="12">
        <v>1417977947</v>
      </c>
      <c r="K368" s="10">
        <f t="shared" si="15"/>
        <v>42010.781793981485</v>
      </c>
      <c r="L368" s="10">
        <f t="shared" si="15"/>
        <v>41980.781793981485</v>
      </c>
      <c r="M368" s="15">
        <f t="shared" si="16"/>
        <v>2015</v>
      </c>
      <c r="N368" t="b">
        <v>0</v>
      </c>
      <c r="O368">
        <v>383</v>
      </c>
      <c r="P368" t="b">
        <v>1</v>
      </c>
      <c r="Q368" t="s">
        <v>8267</v>
      </c>
      <c r="R368" t="s">
        <v>8321</v>
      </c>
      <c r="S368" t="s">
        <v>8322</v>
      </c>
      <c r="T368" s="9">
        <f t="shared" si="17"/>
        <v>112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 s="12">
        <v>1372082558</v>
      </c>
      <c r="K369" s="10">
        <f t="shared" si="15"/>
        <v>41479.585162037038</v>
      </c>
      <c r="L369" s="10">
        <f t="shared" si="15"/>
        <v>41449.585162037038</v>
      </c>
      <c r="M369" s="15">
        <f t="shared" si="16"/>
        <v>2013</v>
      </c>
      <c r="N369" t="b">
        <v>1</v>
      </c>
      <c r="O369">
        <v>159</v>
      </c>
      <c r="P369" t="b">
        <v>1</v>
      </c>
      <c r="Q369" t="s">
        <v>8274</v>
      </c>
      <c r="R369" t="s">
        <v>8327</v>
      </c>
      <c r="S369" t="s">
        <v>8331</v>
      </c>
      <c r="T369" s="9">
        <f t="shared" si="17"/>
        <v>102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 s="12">
        <v>1413518233</v>
      </c>
      <c r="K370" s="10">
        <f t="shared" si="15"/>
        <v>41959.206400462965</v>
      </c>
      <c r="L370" s="10">
        <f t="shared" si="15"/>
        <v>41929.164733796293</v>
      </c>
      <c r="M370" s="15">
        <f t="shared" si="16"/>
        <v>2014</v>
      </c>
      <c r="N370" t="b">
        <v>0</v>
      </c>
      <c r="O370">
        <v>150</v>
      </c>
      <c r="P370" t="b">
        <v>1</v>
      </c>
      <c r="Q370" t="s">
        <v>8263</v>
      </c>
      <c r="R370" t="s">
        <v>8321</v>
      </c>
      <c r="S370" t="s">
        <v>8332</v>
      </c>
      <c r="T370" s="9">
        <f t="shared" si="17"/>
        <v>112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 s="12">
        <v>1456491680</v>
      </c>
      <c r="K371" s="10">
        <f t="shared" si="15"/>
        <v>42454.916666666672</v>
      </c>
      <c r="L371" s="10">
        <f t="shared" si="15"/>
        <v>42426.542592592596</v>
      </c>
      <c r="M371" s="15">
        <f t="shared" si="16"/>
        <v>2016</v>
      </c>
      <c r="N371" t="b">
        <v>1</v>
      </c>
      <c r="O371">
        <v>329</v>
      </c>
      <c r="P371" t="b">
        <v>1</v>
      </c>
      <c r="Q371" t="s">
        <v>8283</v>
      </c>
      <c r="R371" t="s">
        <v>8313</v>
      </c>
      <c r="S371" t="s">
        <v>8314</v>
      </c>
      <c r="T371" s="9">
        <f t="shared" si="17"/>
        <v>101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 s="12">
        <v>1477368867</v>
      </c>
      <c r="K372" s="10">
        <f t="shared" si="15"/>
        <v>42698.083333333328</v>
      </c>
      <c r="L372" s="10">
        <f t="shared" si="15"/>
        <v>42668.176701388889</v>
      </c>
      <c r="M372" s="15">
        <f t="shared" si="16"/>
        <v>2016</v>
      </c>
      <c r="N372" t="b">
        <v>0</v>
      </c>
      <c r="O372">
        <v>107</v>
      </c>
      <c r="P372" t="b">
        <v>1</v>
      </c>
      <c r="Q372" t="s">
        <v>8283</v>
      </c>
      <c r="R372" t="s">
        <v>8313</v>
      </c>
      <c r="S372" t="s">
        <v>8314</v>
      </c>
      <c r="T372" s="9">
        <f t="shared" si="17"/>
        <v>148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 s="12">
        <v>1476159309</v>
      </c>
      <c r="K373" s="10">
        <f t="shared" si="15"/>
        <v>42684.218854166669</v>
      </c>
      <c r="L373" s="10">
        <f t="shared" si="15"/>
        <v>42654.177187499998</v>
      </c>
      <c r="M373" s="15">
        <f t="shared" si="16"/>
        <v>2016</v>
      </c>
      <c r="N373" t="b">
        <v>0</v>
      </c>
      <c r="O373">
        <v>191</v>
      </c>
      <c r="P373" t="b">
        <v>1</v>
      </c>
      <c r="Q373" t="s">
        <v>8283</v>
      </c>
      <c r="R373" t="s">
        <v>8313</v>
      </c>
      <c r="S373" t="s">
        <v>8314</v>
      </c>
      <c r="T373" s="9">
        <f t="shared" si="17"/>
        <v>112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 s="12">
        <v>1465398670</v>
      </c>
      <c r="K374" s="10">
        <f t="shared" si="15"/>
        <v>42556.207638888889</v>
      </c>
      <c r="L374" s="10">
        <f t="shared" si="15"/>
        <v>42529.632754629631</v>
      </c>
      <c r="M374" s="15">
        <f t="shared" si="16"/>
        <v>2016</v>
      </c>
      <c r="N374" t="b">
        <v>1</v>
      </c>
      <c r="O374">
        <v>171</v>
      </c>
      <c r="P374" t="b">
        <v>0</v>
      </c>
      <c r="Q374" t="s">
        <v>8300</v>
      </c>
      <c r="R374" t="s">
        <v>8308</v>
      </c>
      <c r="S374" t="s">
        <v>8340</v>
      </c>
      <c r="T374" s="9">
        <f t="shared" si="17"/>
        <v>63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 s="12">
        <v>1470062743</v>
      </c>
      <c r="K375" s="10">
        <f t="shared" si="15"/>
        <v>42620.083333333328</v>
      </c>
      <c r="L375" s="10">
        <f t="shared" si="15"/>
        <v>42583.615081018521</v>
      </c>
      <c r="M375" s="15">
        <f t="shared" si="16"/>
        <v>2016</v>
      </c>
      <c r="N375" t="b">
        <v>0</v>
      </c>
      <c r="O375">
        <v>392</v>
      </c>
      <c r="P375" t="b">
        <v>1</v>
      </c>
      <c r="Q375" t="s">
        <v>8295</v>
      </c>
      <c r="R375" t="s">
        <v>8316</v>
      </c>
      <c r="S375" t="s">
        <v>8317</v>
      </c>
      <c r="T375" s="9">
        <f t="shared" si="17"/>
        <v>110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 s="12">
        <v>1459533358</v>
      </c>
      <c r="K376" s="10">
        <f t="shared" si="15"/>
        <v>42491.747199074074</v>
      </c>
      <c r="L376" s="10">
        <f t="shared" si="15"/>
        <v>42461.747199074074</v>
      </c>
      <c r="M376" s="15">
        <f t="shared" si="16"/>
        <v>2016</v>
      </c>
      <c r="N376" t="b">
        <v>0</v>
      </c>
      <c r="O376">
        <v>238</v>
      </c>
      <c r="P376" t="b">
        <v>1</v>
      </c>
      <c r="Q376" t="s">
        <v>8269</v>
      </c>
      <c r="R376" t="s">
        <v>8323</v>
      </c>
      <c r="S376" t="s">
        <v>8326</v>
      </c>
      <c r="T376" s="9">
        <f t="shared" si="17"/>
        <v>110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 s="12">
        <v>1431354258</v>
      </c>
      <c r="K377" s="10">
        <f t="shared" si="15"/>
        <v>42167.083333333328</v>
      </c>
      <c r="L377" s="10">
        <f t="shared" si="15"/>
        <v>42135.60020833333</v>
      </c>
      <c r="M377" s="15">
        <f t="shared" si="16"/>
        <v>2015</v>
      </c>
      <c r="N377" t="b">
        <v>0</v>
      </c>
      <c r="O377">
        <v>270</v>
      </c>
      <c r="P377" t="b">
        <v>1</v>
      </c>
      <c r="Q377" t="s">
        <v>8269</v>
      </c>
      <c r="R377" t="s">
        <v>8323</v>
      </c>
      <c r="S377" t="s">
        <v>8326</v>
      </c>
      <c r="T377" s="9">
        <f t="shared" si="17"/>
        <v>104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 s="12">
        <v>1484058261</v>
      </c>
      <c r="K378" s="10">
        <f t="shared" si="15"/>
        <v>42776.208333333328</v>
      </c>
      <c r="L378" s="10">
        <f t="shared" si="15"/>
        <v>42745.600243055553</v>
      </c>
      <c r="M378" s="15">
        <f t="shared" si="16"/>
        <v>2017</v>
      </c>
      <c r="N378" t="b">
        <v>0</v>
      </c>
      <c r="O378">
        <v>340</v>
      </c>
      <c r="P378" t="b">
        <v>1</v>
      </c>
      <c r="Q378" t="s">
        <v>8274</v>
      </c>
      <c r="R378" t="s">
        <v>8327</v>
      </c>
      <c r="S378" t="s">
        <v>8331</v>
      </c>
      <c r="T378" s="9">
        <f t="shared" si="17"/>
        <v>122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 s="12">
        <v>1429638988</v>
      </c>
      <c r="K379" s="10">
        <f t="shared" si="15"/>
        <v>42145.747546296298</v>
      </c>
      <c r="L379" s="10">
        <f t="shared" si="15"/>
        <v>42115.747546296298</v>
      </c>
      <c r="M379" s="15">
        <f t="shared" si="16"/>
        <v>2015</v>
      </c>
      <c r="N379" t="b">
        <v>1</v>
      </c>
      <c r="O379">
        <v>465</v>
      </c>
      <c r="P379" t="b">
        <v>1</v>
      </c>
      <c r="Q379" t="s">
        <v>8299</v>
      </c>
      <c r="R379" t="s">
        <v>8308</v>
      </c>
      <c r="S379" t="s">
        <v>8315</v>
      </c>
      <c r="T379" s="9">
        <f t="shared" si="17"/>
        <v>146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 s="12">
        <v>1455043053</v>
      </c>
      <c r="K380" s="10">
        <f t="shared" si="15"/>
        <v>42469.734409722223</v>
      </c>
      <c r="L380" s="10">
        <f t="shared" si="15"/>
        <v>42409.776076388887</v>
      </c>
      <c r="M380" s="15">
        <f t="shared" si="16"/>
        <v>2016</v>
      </c>
      <c r="N380" t="b">
        <v>0</v>
      </c>
      <c r="O380">
        <v>273</v>
      </c>
      <c r="P380" t="b">
        <v>1</v>
      </c>
      <c r="Q380" t="s">
        <v>8283</v>
      </c>
      <c r="R380" t="s">
        <v>8313</v>
      </c>
      <c r="S380" t="s">
        <v>8314</v>
      </c>
      <c r="T380" s="9">
        <f t="shared" si="17"/>
        <v>104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 s="12">
        <v>1386011038</v>
      </c>
      <c r="K381" s="10">
        <f t="shared" si="15"/>
        <v>41637.332638888889</v>
      </c>
      <c r="L381" s="10">
        <f t="shared" si="15"/>
        <v>41610.794421296298</v>
      </c>
      <c r="M381" s="15">
        <f t="shared" si="16"/>
        <v>2013</v>
      </c>
      <c r="N381" t="b">
        <v>0</v>
      </c>
      <c r="O381">
        <v>236</v>
      </c>
      <c r="P381" t="b">
        <v>1</v>
      </c>
      <c r="Q381" t="s">
        <v>8301</v>
      </c>
      <c r="R381" t="s">
        <v>8323</v>
      </c>
      <c r="S381" t="s">
        <v>8324</v>
      </c>
      <c r="T381" s="9">
        <f t="shared" si="17"/>
        <v>109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 s="12">
        <v>1294818278</v>
      </c>
      <c r="K382" s="10">
        <f t="shared" si="15"/>
        <v>40603.833333333336</v>
      </c>
      <c r="L382" s="10">
        <f t="shared" si="15"/>
        <v>40555.322662037041</v>
      </c>
      <c r="M382" s="15">
        <f t="shared" si="16"/>
        <v>2011</v>
      </c>
      <c r="N382" t="b">
        <v>0</v>
      </c>
      <c r="O382">
        <v>246</v>
      </c>
      <c r="P382" t="b">
        <v>1</v>
      </c>
      <c r="Q382" t="s">
        <v>8277</v>
      </c>
      <c r="R382" t="s">
        <v>8327</v>
      </c>
      <c r="S382" t="s">
        <v>8328</v>
      </c>
      <c r="T382" s="9">
        <f t="shared" si="17"/>
        <v>120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 s="12">
        <v>1349916366</v>
      </c>
      <c r="K383" s="10">
        <f t="shared" si="15"/>
        <v>41223.073680555557</v>
      </c>
      <c r="L383" s="10">
        <f t="shared" si="15"/>
        <v>41193.032013888893</v>
      </c>
      <c r="M383" s="15">
        <f t="shared" si="16"/>
        <v>2012</v>
      </c>
      <c r="N383" t="b">
        <v>1</v>
      </c>
      <c r="O383">
        <v>332</v>
      </c>
      <c r="P383" t="b">
        <v>1</v>
      </c>
      <c r="Q383" t="s">
        <v>8267</v>
      </c>
      <c r="R383" t="s">
        <v>8321</v>
      </c>
      <c r="S383" t="s">
        <v>8322</v>
      </c>
      <c r="T383" s="9">
        <f t="shared" si="17"/>
        <v>108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 s="12">
        <v>1484570885</v>
      </c>
      <c r="K384" s="10">
        <f t="shared" si="15"/>
        <v>42780.957638888889</v>
      </c>
      <c r="L384" s="10">
        <f t="shared" si="15"/>
        <v>42751.533391203702</v>
      </c>
      <c r="M384" s="15">
        <f t="shared" si="16"/>
        <v>2017</v>
      </c>
      <c r="N384" t="b">
        <v>1</v>
      </c>
      <c r="O384">
        <v>196</v>
      </c>
      <c r="P384" t="b">
        <v>1</v>
      </c>
      <c r="Q384" t="s">
        <v>8283</v>
      </c>
      <c r="R384" t="s">
        <v>8313</v>
      </c>
      <c r="S384" t="s">
        <v>8314</v>
      </c>
      <c r="T384" s="9">
        <f t="shared" si="17"/>
        <v>124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 s="12">
        <v>1467358427</v>
      </c>
      <c r="K385" s="10">
        <f t="shared" si="15"/>
        <v>42588.75</v>
      </c>
      <c r="L385" s="10">
        <f t="shared" si="15"/>
        <v>42552.315127314811</v>
      </c>
      <c r="M385" s="15">
        <f t="shared" si="16"/>
        <v>2016</v>
      </c>
      <c r="N385" t="b">
        <v>1</v>
      </c>
      <c r="O385">
        <v>224</v>
      </c>
      <c r="P385" t="b">
        <v>1</v>
      </c>
      <c r="Q385" t="s">
        <v>8283</v>
      </c>
      <c r="R385" t="s">
        <v>8313</v>
      </c>
      <c r="S385" t="s">
        <v>8314</v>
      </c>
      <c r="T385" s="9">
        <f t="shared" si="17"/>
        <v>180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 s="12">
        <v>1413874798</v>
      </c>
      <c r="K386" s="10">
        <f t="shared" si="15"/>
        <v>41963.333310185189</v>
      </c>
      <c r="L386" s="10">
        <f t="shared" si="15"/>
        <v>41933.291643518518</v>
      </c>
      <c r="M386" s="15">
        <f t="shared" si="16"/>
        <v>2014</v>
      </c>
      <c r="N386" t="b">
        <v>1</v>
      </c>
      <c r="O386">
        <v>202</v>
      </c>
      <c r="P386" t="b">
        <v>1</v>
      </c>
      <c r="Q386" t="s">
        <v>8269</v>
      </c>
      <c r="R386" t="s">
        <v>8323</v>
      </c>
      <c r="S386" t="s">
        <v>8326</v>
      </c>
      <c r="T386" s="9">
        <f t="shared" si="17"/>
        <v>108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 s="12">
        <v>1334783704</v>
      </c>
      <c r="K387" s="10">
        <f t="shared" ref="K387:L450" si="18">(I387/86400)+DATE(1970,1,1)</f>
        <v>41067.621527777781</v>
      </c>
      <c r="L387" s="10">
        <f t="shared" si="18"/>
        <v>41017.885462962964</v>
      </c>
      <c r="M387" s="15">
        <f t="shared" ref="M387:M450" si="19">+YEAR(K387)</f>
        <v>2012</v>
      </c>
      <c r="N387" t="b">
        <v>1</v>
      </c>
      <c r="O387">
        <v>220</v>
      </c>
      <c r="P387" t="b">
        <v>1</v>
      </c>
      <c r="Q387" t="s">
        <v>8267</v>
      </c>
      <c r="R387" t="s">
        <v>8321</v>
      </c>
      <c r="S387" t="s">
        <v>8322</v>
      </c>
      <c r="T387" s="9">
        <f t="shared" ref="T387:T450" si="20">ROUND(E387/D387*100,0)</f>
        <v>107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 s="12">
        <v>1344880934</v>
      </c>
      <c r="K388" s="10">
        <f t="shared" si="18"/>
        <v>41155.751550925925</v>
      </c>
      <c r="L388" s="10">
        <f t="shared" si="18"/>
        <v>41134.751550925925</v>
      </c>
      <c r="M388" s="15">
        <f t="shared" si="19"/>
        <v>2012</v>
      </c>
      <c r="N388" t="b">
        <v>1</v>
      </c>
      <c r="O388">
        <v>238</v>
      </c>
      <c r="P388" t="b">
        <v>1</v>
      </c>
      <c r="Q388" t="s">
        <v>8267</v>
      </c>
      <c r="R388" t="s">
        <v>8321</v>
      </c>
      <c r="S388" t="s">
        <v>8322</v>
      </c>
      <c r="T388" s="9">
        <f t="shared" si="20"/>
        <v>119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 s="12">
        <v>1464105983</v>
      </c>
      <c r="K389" s="10">
        <f t="shared" si="18"/>
        <v>42544.671099537038</v>
      </c>
      <c r="L389" s="10">
        <f t="shared" si="18"/>
        <v>42514.671099537038</v>
      </c>
      <c r="M389" s="15">
        <f t="shared" si="19"/>
        <v>2016</v>
      </c>
      <c r="N389" t="b">
        <v>0</v>
      </c>
      <c r="O389">
        <v>99</v>
      </c>
      <c r="P389" t="b">
        <v>0</v>
      </c>
      <c r="Q389" t="s">
        <v>8292</v>
      </c>
      <c r="R389" t="s">
        <v>8308</v>
      </c>
      <c r="S389" t="s">
        <v>8318</v>
      </c>
      <c r="T389" s="9">
        <f t="shared" si="20"/>
        <v>43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 s="12">
        <v>1479070867</v>
      </c>
      <c r="K390" s="10">
        <f t="shared" si="18"/>
        <v>42718.5</v>
      </c>
      <c r="L390" s="10">
        <f t="shared" si="18"/>
        <v>42687.875775462962</v>
      </c>
      <c r="M390" s="15">
        <f t="shared" si="19"/>
        <v>2016</v>
      </c>
      <c r="N390" t="b">
        <v>0</v>
      </c>
      <c r="O390">
        <v>95</v>
      </c>
      <c r="P390" t="b">
        <v>1</v>
      </c>
      <c r="Q390" t="s">
        <v>8267</v>
      </c>
      <c r="R390" t="s">
        <v>8321</v>
      </c>
      <c r="S390" t="s">
        <v>8322</v>
      </c>
      <c r="T390" s="9">
        <f t="shared" si="20"/>
        <v>107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 s="12">
        <v>1437587713</v>
      </c>
      <c r="K391" s="10">
        <f t="shared" si="18"/>
        <v>42237.746678240743</v>
      </c>
      <c r="L391" s="10">
        <f t="shared" si="18"/>
        <v>42207.746678240743</v>
      </c>
      <c r="M391" s="15">
        <f t="shared" si="19"/>
        <v>2015</v>
      </c>
      <c r="N391" t="b">
        <v>0</v>
      </c>
      <c r="O391">
        <v>80</v>
      </c>
      <c r="P391" t="b">
        <v>1</v>
      </c>
      <c r="Q391" t="s">
        <v>8300</v>
      </c>
      <c r="R391" t="s">
        <v>8308</v>
      </c>
      <c r="S391" t="s">
        <v>8340</v>
      </c>
      <c r="T391" s="9">
        <f t="shared" si="20"/>
        <v>107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 s="12">
        <v>1448284433</v>
      </c>
      <c r="K392" s="10">
        <f t="shared" si="18"/>
        <v>42360.958333333328</v>
      </c>
      <c r="L392" s="10">
        <f t="shared" si="18"/>
        <v>42331.551307870366</v>
      </c>
      <c r="M392" s="15">
        <f t="shared" si="19"/>
        <v>2015</v>
      </c>
      <c r="N392" t="b">
        <v>1</v>
      </c>
      <c r="O392">
        <v>158</v>
      </c>
      <c r="P392" t="b">
        <v>1</v>
      </c>
      <c r="Q392" t="s">
        <v>8267</v>
      </c>
      <c r="R392" t="s">
        <v>8321</v>
      </c>
      <c r="S392" t="s">
        <v>8322</v>
      </c>
      <c r="T392" s="9">
        <f t="shared" si="20"/>
        <v>107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 s="12">
        <v>1420500149</v>
      </c>
      <c r="K393" s="10">
        <f t="shared" si="18"/>
        <v>42039.973946759259</v>
      </c>
      <c r="L393" s="10">
        <f t="shared" si="18"/>
        <v>42009.973946759259</v>
      </c>
      <c r="M393" s="15">
        <f t="shared" si="19"/>
        <v>2015</v>
      </c>
      <c r="N393" t="b">
        <v>0</v>
      </c>
      <c r="O393">
        <v>400</v>
      </c>
      <c r="P393" t="b">
        <v>0</v>
      </c>
      <c r="Q393" t="s">
        <v>8271</v>
      </c>
      <c r="R393" t="s">
        <v>8308</v>
      </c>
      <c r="S393" t="s">
        <v>8310</v>
      </c>
      <c r="T393" s="9">
        <f t="shared" si="20"/>
        <v>47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 s="12">
        <v>1410305160</v>
      </c>
      <c r="K394" s="10">
        <f t="shared" si="18"/>
        <v>41936.976388888885</v>
      </c>
      <c r="L394" s="10">
        <f t="shared" si="18"/>
        <v>41891.976388888885</v>
      </c>
      <c r="M394" s="15">
        <f t="shared" si="19"/>
        <v>2014</v>
      </c>
      <c r="N394" t="b">
        <v>1</v>
      </c>
      <c r="O394">
        <v>124</v>
      </c>
      <c r="P394" t="b">
        <v>0</v>
      </c>
      <c r="Q394" t="s">
        <v>8283</v>
      </c>
      <c r="R394" t="s">
        <v>8313</v>
      </c>
      <c r="S394" t="s">
        <v>8314</v>
      </c>
      <c r="T394" s="9">
        <f t="shared" si="20"/>
        <v>65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 s="12">
        <v>1479684783</v>
      </c>
      <c r="K395" s="10">
        <f t="shared" si="18"/>
        <v>42727.332638888889</v>
      </c>
      <c r="L395" s="10">
        <f t="shared" si="18"/>
        <v>42694.98128472222</v>
      </c>
      <c r="M395" s="15">
        <f t="shared" si="19"/>
        <v>2016</v>
      </c>
      <c r="N395" t="b">
        <v>0</v>
      </c>
      <c r="O395">
        <v>57</v>
      </c>
      <c r="P395" t="b">
        <v>0</v>
      </c>
      <c r="Q395" t="s">
        <v>8280</v>
      </c>
      <c r="R395" t="s">
        <v>8316</v>
      </c>
      <c r="S395" t="s">
        <v>8334</v>
      </c>
      <c r="T395" s="9">
        <f t="shared" si="20"/>
        <v>28</v>
      </c>
    </row>
    <row r="396" spans="1:20" ht="45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 s="12">
        <v>1438873007</v>
      </c>
      <c r="K396" s="10">
        <f t="shared" si="18"/>
        <v>42251.625</v>
      </c>
      <c r="L396" s="10">
        <f t="shared" si="18"/>
        <v>42222.622766203705</v>
      </c>
      <c r="M396" s="15">
        <f t="shared" si="19"/>
        <v>2015</v>
      </c>
      <c r="N396" t="b">
        <v>0</v>
      </c>
      <c r="O396">
        <v>56</v>
      </c>
      <c r="P396" t="b">
        <v>1</v>
      </c>
      <c r="Q396" t="s">
        <v>8300</v>
      </c>
      <c r="R396" t="s">
        <v>8308</v>
      </c>
      <c r="S396" t="s">
        <v>8340</v>
      </c>
      <c r="T396" s="9">
        <f t="shared" si="20"/>
        <v>105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 s="12">
        <v>1333070023</v>
      </c>
      <c r="K397" s="10">
        <f t="shared" si="18"/>
        <v>41028.051192129627</v>
      </c>
      <c r="L397" s="10">
        <f t="shared" si="18"/>
        <v>40998.051192129627</v>
      </c>
      <c r="M397" s="15">
        <f t="shared" si="19"/>
        <v>2012</v>
      </c>
      <c r="N397" t="b">
        <v>1</v>
      </c>
      <c r="O397">
        <v>321</v>
      </c>
      <c r="P397" t="b">
        <v>1</v>
      </c>
      <c r="Q397" t="s">
        <v>8299</v>
      </c>
      <c r="R397" t="s">
        <v>8308</v>
      </c>
      <c r="S397" t="s">
        <v>8315</v>
      </c>
      <c r="T397" s="9">
        <f t="shared" si="20"/>
        <v>104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 s="12">
        <v>1321852592</v>
      </c>
      <c r="K398" s="10">
        <f t="shared" si="18"/>
        <v>40909.332638888889</v>
      </c>
      <c r="L398" s="10">
        <f t="shared" si="18"/>
        <v>40868.219814814816</v>
      </c>
      <c r="M398" s="15">
        <f t="shared" si="19"/>
        <v>2012</v>
      </c>
      <c r="N398" t="b">
        <v>1</v>
      </c>
      <c r="O398">
        <v>150</v>
      </c>
      <c r="P398" t="b">
        <v>1</v>
      </c>
      <c r="Q398" t="s">
        <v>8267</v>
      </c>
      <c r="R398" t="s">
        <v>8321</v>
      </c>
      <c r="S398" t="s">
        <v>8322</v>
      </c>
      <c r="T398" s="9">
        <f t="shared" si="20"/>
        <v>104</v>
      </c>
    </row>
    <row r="399" spans="1:20" ht="15.75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 s="12">
        <v>1414781945</v>
      </c>
      <c r="K399" s="10">
        <f t="shared" si="18"/>
        <v>41974.832696759258</v>
      </c>
      <c r="L399" s="10">
        <f t="shared" si="18"/>
        <v>41943.791030092594</v>
      </c>
      <c r="M399" s="15">
        <f t="shared" si="19"/>
        <v>2014</v>
      </c>
      <c r="N399" t="b">
        <v>0</v>
      </c>
      <c r="O399">
        <v>78</v>
      </c>
      <c r="P399" t="b">
        <v>1</v>
      </c>
      <c r="Q399" t="s">
        <v>8298</v>
      </c>
      <c r="R399" t="s">
        <v>8327</v>
      </c>
      <c r="S399" t="s">
        <v>8341</v>
      </c>
      <c r="T399" s="9">
        <f t="shared" si="20"/>
        <v>104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 s="12">
        <v>1352993777</v>
      </c>
      <c r="K400" s="10">
        <f t="shared" si="18"/>
        <v>41258.650196759263</v>
      </c>
      <c r="L400" s="10">
        <f t="shared" si="18"/>
        <v>41228.650196759263</v>
      </c>
      <c r="M400" s="15">
        <f t="shared" si="19"/>
        <v>2012</v>
      </c>
      <c r="N400" t="b">
        <v>0</v>
      </c>
      <c r="O400">
        <v>209</v>
      </c>
      <c r="P400" t="b">
        <v>1</v>
      </c>
      <c r="Q400" t="s">
        <v>8274</v>
      </c>
      <c r="R400" t="s">
        <v>8327</v>
      </c>
      <c r="S400" t="s">
        <v>8331</v>
      </c>
      <c r="T400" s="9">
        <f t="shared" si="20"/>
        <v>138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 s="12">
        <v>1432826568</v>
      </c>
      <c r="K401" s="10">
        <f t="shared" si="18"/>
        <v>42182.640833333338</v>
      </c>
      <c r="L401" s="10">
        <f t="shared" si="18"/>
        <v>42152.640833333338</v>
      </c>
      <c r="M401" s="15">
        <f t="shared" si="19"/>
        <v>2015</v>
      </c>
      <c r="N401" t="b">
        <v>0</v>
      </c>
      <c r="O401">
        <v>100</v>
      </c>
      <c r="P401" t="b">
        <v>1</v>
      </c>
      <c r="Q401" t="s">
        <v>8295</v>
      </c>
      <c r="R401" t="s">
        <v>8316</v>
      </c>
      <c r="S401" t="s">
        <v>8317</v>
      </c>
      <c r="T401" s="9">
        <f t="shared" si="20"/>
        <v>106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 s="12">
        <v>1305219744</v>
      </c>
      <c r="K402" s="10">
        <f t="shared" si="18"/>
        <v>40695.207638888889</v>
      </c>
      <c r="L402" s="10">
        <f t="shared" si="18"/>
        <v>40675.71</v>
      </c>
      <c r="M402" s="15">
        <f t="shared" si="19"/>
        <v>2011</v>
      </c>
      <c r="N402" t="b">
        <v>1</v>
      </c>
      <c r="O402">
        <v>202</v>
      </c>
      <c r="P402" t="b">
        <v>1</v>
      </c>
      <c r="Q402" t="s">
        <v>8267</v>
      </c>
      <c r="R402" t="s">
        <v>8321</v>
      </c>
      <c r="S402" t="s">
        <v>8322</v>
      </c>
      <c r="T402" s="9">
        <f t="shared" si="20"/>
        <v>114</v>
      </c>
    </row>
    <row r="403" spans="1:20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 s="12">
        <v>1453222827</v>
      </c>
      <c r="K403" s="10">
        <f t="shared" si="18"/>
        <v>42418.708645833336</v>
      </c>
      <c r="L403" s="10">
        <f t="shared" si="18"/>
        <v>42388.708645833336</v>
      </c>
      <c r="M403" s="15">
        <f t="shared" si="19"/>
        <v>2016</v>
      </c>
      <c r="N403" t="b">
        <v>0</v>
      </c>
      <c r="O403">
        <v>95</v>
      </c>
      <c r="P403" t="b">
        <v>0</v>
      </c>
      <c r="Q403" t="s">
        <v>8271</v>
      </c>
      <c r="R403" t="s">
        <v>8308</v>
      </c>
      <c r="S403" t="s">
        <v>8310</v>
      </c>
      <c r="T403" s="9">
        <f t="shared" si="20"/>
        <v>82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 s="12">
        <v>1401201881</v>
      </c>
      <c r="K404" s="10">
        <f t="shared" si="18"/>
        <v>41817.614363425928</v>
      </c>
      <c r="L404" s="10">
        <f t="shared" si="18"/>
        <v>41786.614363425928</v>
      </c>
      <c r="M404" s="15">
        <f t="shared" si="19"/>
        <v>2014</v>
      </c>
      <c r="N404" t="b">
        <v>1</v>
      </c>
      <c r="O404">
        <v>211</v>
      </c>
      <c r="P404" t="b">
        <v>1</v>
      </c>
      <c r="Q404" t="s">
        <v>8283</v>
      </c>
      <c r="R404" t="s">
        <v>8313</v>
      </c>
      <c r="S404" t="s">
        <v>8314</v>
      </c>
      <c r="T404" s="9">
        <f t="shared" si="20"/>
        <v>111</v>
      </c>
    </row>
    <row r="405" spans="1:20" ht="45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 s="12">
        <v>1381778555</v>
      </c>
      <c r="K405" s="10">
        <f t="shared" si="18"/>
        <v>41591.849016203705</v>
      </c>
      <c r="L405" s="10">
        <f t="shared" si="18"/>
        <v>41561.807349537034</v>
      </c>
      <c r="M405" s="15">
        <f t="shared" si="19"/>
        <v>2013</v>
      </c>
      <c r="N405" t="b">
        <v>0</v>
      </c>
      <c r="O405">
        <v>301</v>
      </c>
      <c r="P405" t="b">
        <v>1</v>
      </c>
      <c r="Q405" t="s">
        <v>8295</v>
      </c>
      <c r="R405" t="s">
        <v>8316</v>
      </c>
      <c r="S405" t="s">
        <v>8317</v>
      </c>
      <c r="T405" s="9">
        <f t="shared" si="20"/>
        <v>157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 s="12">
        <v>1458157512</v>
      </c>
      <c r="K406" s="10">
        <f t="shared" si="18"/>
        <v>42476</v>
      </c>
      <c r="L406" s="10">
        <f t="shared" si="18"/>
        <v>42445.823055555556</v>
      </c>
      <c r="M406" s="15">
        <f t="shared" si="19"/>
        <v>2016</v>
      </c>
      <c r="N406" t="b">
        <v>1</v>
      </c>
      <c r="O406">
        <v>206</v>
      </c>
      <c r="P406" t="b">
        <v>1</v>
      </c>
      <c r="Q406" t="s">
        <v>8274</v>
      </c>
      <c r="R406" t="s">
        <v>8327</v>
      </c>
      <c r="S406" t="s">
        <v>8331</v>
      </c>
      <c r="T406" s="9">
        <f t="shared" si="20"/>
        <v>109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 s="12">
        <v>1441032457</v>
      </c>
      <c r="K407" s="10">
        <f t="shared" si="18"/>
        <v>42279.960416666669</v>
      </c>
      <c r="L407" s="10">
        <f t="shared" si="18"/>
        <v>42247.616400462968</v>
      </c>
      <c r="M407" s="15">
        <f t="shared" si="19"/>
        <v>2015</v>
      </c>
      <c r="N407" t="b">
        <v>0</v>
      </c>
      <c r="O407">
        <v>222</v>
      </c>
      <c r="P407" t="b">
        <v>1</v>
      </c>
      <c r="Q407" t="s">
        <v>8283</v>
      </c>
      <c r="R407" t="s">
        <v>8313</v>
      </c>
      <c r="S407" t="s">
        <v>8314</v>
      </c>
      <c r="T407" s="9">
        <f t="shared" si="20"/>
        <v>146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 s="12">
        <v>1471701028</v>
      </c>
      <c r="K408" s="10">
        <f t="shared" si="18"/>
        <v>42621.15625</v>
      </c>
      <c r="L408" s="10">
        <f t="shared" si="18"/>
        <v>42602.576712962968</v>
      </c>
      <c r="M408" s="15">
        <f t="shared" si="19"/>
        <v>2016</v>
      </c>
      <c r="N408" t="b">
        <v>1</v>
      </c>
      <c r="O408">
        <v>115</v>
      </c>
      <c r="P408" t="b">
        <v>1</v>
      </c>
      <c r="Q408" t="s">
        <v>8269</v>
      </c>
      <c r="R408" t="s">
        <v>8323</v>
      </c>
      <c r="S408" t="s">
        <v>8326</v>
      </c>
      <c r="T408" s="9">
        <f t="shared" si="20"/>
        <v>102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 s="12">
        <v>1359029661</v>
      </c>
      <c r="K409" s="10">
        <f t="shared" si="18"/>
        <v>41329.207638888889</v>
      </c>
      <c r="L409" s="10">
        <f t="shared" si="18"/>
        <v>41298.509965277779</v>
      </c>
      <c r="M409" s="15">
        <f t="shared" si="19"/>
        <v>2013</v>
      </c>
      <c r="N409" t="b">
        <v>0</v>
      </c>
      <c r="O409">
        <v>185</v>
      </c>
      <c r="P409" t="b">
        <v>1</v>
      </c>
      <c r="Q409" t="s">
        <v>8298</v>
      </c>
      <c r="R409" t="s">
        <v>8327</v>
      </c>
      <c r="S409" t="s">
        <v>8341</v>
      </c>
      <c r="T409" s="9">
        <f t="shared" si="20"/>
        <v>113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 s="12">
        <v>1452707144</v>
      </c>
      <c r="K410" s="10">
        <f t="shared" si="18"/>
        <v>42412.74009259259</v>
      </c>
      <c r="L410" s="10">
        <f t="shared" si="18"/>
        <v>42382.74009259259</v>
      </c>
      <c r="M410" s="15">
        <f t="shared" si="19"/>
        <v>2016</v>
      </c>
      <c r="N410" t="b">
        <v>0</v>
      </c>
      <c r="O410">
        <v>120</v>
      </c>
      <c r="P410" t="b">
        <v>1</v>
      </c>
      <c r="Q410" t="s">
        <v>8272</v>
      </c>
      <c r="R410" t="s">
        <v>8311</v>
      </c>
      <c r="S410" t="s">
        <v>8333</v>
      </c>
      <c r="T410" s="9">
        <f t="shared" si="20"/>
        <v>101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 s="12">
        <v>1409151789</v>
      </c>
      <c r="K411" s="10">
        <f t="shared" si="18"/>
        <v>41908.627187500002</v>
      </c>
      <c r="L411" s="10">
        <f t="shared" si="18"/>
        <v>41878.627187500002</v>
      </c>
      <c r="M411" s="15">
        <f t="shared" si="19"/>
        <v>2014</v>
      </c>
      <c r="N411" t="b">
        <v>0</v>
      </c>
      <c r="O411">
        <v>101</v>
      </c>
      <c r="P411" t="b">
        <v>1</v>
      </c>
      <c r="Q411" t="s">
        <v>8263</v>
      </c>
      <c r="R411" t="s">
        <v>8321</v>
      </c>
      <c r="S411" t="s">
        <v>8332</v>
      </c>
      <c r="T411" s="9">
        <f t="shared" si="20"/>
        <v>109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 s="12">
        <v>1427390901</v>
      </c>
      <c r="K412" s="10">
        <f t="shared" si="18"/>
        <v>42125.165972222225</v>
      </c>
      <c r="L412" s="10">
        <f t="shared" si="18"/>
        <v>42089.728020833332</v>
      </c>
      <c r="M412" s="15">
        <f t="shared" si="19"/>
        <v>2015</v>
      </c>
      <c r="N412" t="b">
        <v>1</v>
      </c>
      <c r="O412">
        <v>142</v>
      </c>
      <c r="P412" t="b">
        <v>1</v>
      </c>
      <c r="Q412" t="s">
        <v>8267</v>
      </c>
      <c r="R412" t="s">
        <v>8321</v>
      </c>
      <c r="S412" t="s">
        <v>8322</v>
      </c>
      <c r="T412" s="9">
        <f t="shared" si="20"/>
        <v>101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 s="12">
        <v>1321578051</v>
      </c>
      <c r="K413" s="10">
        <f t="shared" si="18"/>
        <v>40895.040972222225</v>
      </c>
      <c r="L413" s="10">
        <f t="shared" si="18"/>
        <v>40865.042256944442</v>
      </c>
      <c r="M413" s="15">
        <f t="shared" si="19"/>
        <v>2011</v>
      </c>
      <c r="N413" t="b">
        <v>0</v>
      </c>
      <c r="O413">
        <v>193</v>
      </c>
      <c r="P413" t="b">
        <v>1</v>
      </c>
      <c r="Q413" t="s">
        <v>8267</v>
      </c>
      <c r="R413" t="s">
        <v>8321</v>
      </c>
      <c r="S413" t="s">
        <v>8322</v>
      </c>
      <c r="T413" s="9">
        <f t="shared" si="20"/>
        <v>101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 s="12">
        <v>1480370433</v>
      </c>
      <c r="K414" s="10">
        <f t="shared" si="18"/>
        <v>42732.917048611111</v>
      </c>
      <c r="L414" s="10">
        <f t="shared" si="18"/>
        <v>42702.917048611111</v>
      </c>
      <c r="M414" s="15">
        <f t="shared" si="19"/>
        <v>2016</v>
      </c>
      <c r="N414" t="b">
        <v>0</v>
      </c>
      <c r="O414">
        <v>110</v>
      </c>
      <c r="P414" t="b">
        <v>1</v>
      </c>
      <c r="Q414" t="s">
        <v>8269</v>
      </c>
      <c r="R414" t="s">
        <v>8323</v>
      </c>
      <c r="S414" t="s">
        <v>8326</v>
      </c>
      <c r="T414" s="9">
        <f t="shared" si="20"/>
        <v>101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 s="12">
        <v>1447426912</v>
      </c>
      <c r="K415" s="10">
        <f t="shared" si="18"/>
        <v>42351.626296296294</v>
      </c>
      <c r="L415" s="10">
        <f t="shared" si="18"/>
        <v>42321.626296296294</v>
      </c>
      <c r="M415" s="15">
        <f t="shared" si="19"/>
        <v>2015</v>
      </c>
      <c r="N415" t="b">
        <v>0</v>
      </c>
      <c r="O415">
        <v>140</v>
      </c>
      <c r="P415" t="b">
        <v>1</v>
      </c>
      <c r="Q415" t="s">
        <v>8272</v>
      </c>
      <c r="R415" t="s">
        <v>8311</v>
      </c>
      <c r="S415" t="s">
        <v>8333</v>
      </c>
      <c r="T415" s="9">
        <f t="shared" si="20"/>
        <v>100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 s="12">
        <v>1396906530</v>
      </c>
      <c r="K416" s="10">
        <f t="shared" si="18"/>
        <v>41768.916666666664</v>
      </c>
      <c r="L416" s="10">
        <f t="shared" si="18"/>
        <v>41736.899652777778</v>
      </c>
      <c r="M416" s="15">
        <f t="shared" si="19"/>
        <v>2014</v>
      </c>
      <c r="N416" t="b">
        <v>0</v>
      </c>
      <c r="O416">
        <v>48</v>
      </c>
      <c r="P416" t="b">
        <v>1</v>
      </c>
      <c r="Q416" t="s">
        <v>8274</v>
      </c>
      <c r="R416" t="s">
        <v>8327</v>
      </c>
      <c r="S416" t="s">
        <v>8331</v>
      </c>
      <c r="T416" s="9">
        <f t="shared" si="20"/>
        <v>100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 s="12">
        <v>1439530776</v>
      </c>
      <c r="K417" s="10">
        <f t="shared" si="18"/>
        <v>42261.875</v>
      </c>
      <c r="L417" s="10">
        <f t="shared" si="18"/>
        <v>42230.235833333332</v>
      </c>
      <c r="M417" s="15">
        <f t="shared" si="19"/>
        <v>2015</v>
      </c>
      <c r="N417" t="b">
        <v>0</v>
      </c>
      <c r="O417">
        <v>33</v>
      </c>
      <c r="P417" t="b">
        <v>1</v>
      </c>
      <c r="Q417" t="s">
        <v>8263</v>
      </c>
      <c r="R417" t="s">
        <v>8321</v>
      </c>
      <c r="S417" t="s">
        <v>8332</v>
      </c>
      <c r="T417" s="9">
        <f t="shared" si="20"/>
        <v>100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 s="12">
        <v>1424043347</v>
      </c>
      <c r="K418" s="10">
        <f t="shared" si="18"/>
        <v>42085.941516203704</v>
      </c>
      <c r="L418" s="10">
        <f t="shared" si="18"/>
        <v>42050.983182870375</v>
      </c>
      <c r="M418" s="15">
        <f t="shared" si="19"/>
        <v>2015</v>
      </c>
      <c r="N418" t="b">
        <v>1</v>
      </c>
      <c r="O418">
        <v>119</v>
      </c>
      <c r="P418" t="b">
        <v>1</v>
      </c>
      <c r="Q418" t="s">
        <v>8269</v>
      </c>
      <c r="R418" t="s">
        <v>8323</v>
      </c>
      <c r="S418" t="s">
        <v>8326</v>
      </c>
      <c r="T418" s="9">
        <f t="shared" si="20"/>
        <v>100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 s="12">
        <v>1424997111</v>
      </c>
      <c r="K419" s="10">
        <f t="shared" si="18"/>
        <v>42091.980451388888</v>
      </c>
      <c r="L419" s="10">
        <f t="shared" si="18"/>
        <v>42062.022118055553</v>
      </c>
      <c r="M419" s="15">
        <f t="shared" si="19"/>
        <v>2015</v>
      </c>
      <c r="N419" t="b">
        <v>0</v>
      </c>
      <c r="O419">
        <v>147</v>
      </c>
      <c r="P419" t="b">
        <v>1</v>
      </c>
      <c r="Q419" t="s">
        <v>8295</v>
      </c>
      <c r="R419" t="s">
        <v>8316</v>
      </c>
      <c r="S419" t="s">
        <v>8317</v>
      </c>
      <c r="T419" s="9">
        <f t="shared" si="20"/>
        <v>153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 s="12">
        <v>1417188026</v>
      </c>
      <c r="K420" s="10">
        <f t="shared" si="18"/>
        <v>42001.639189814814</v>
      </c>
      <c r="L420" s="10">
        <f t="shared" si="18"/>
        <v>41971.639189814814</v>
      </c>
      <c r="M420" s="15">
        <f t="shared" si="19"/>
        <v>2014</v>
      </c>
      <c r="N420" t="b">
        <v>0</v>
      </c>
      <c r="O420">
        <v>169</v>
      </c>
      <c r="P420" t="b">
        <v>1</v>
      </c>
      <c r="Q420" t="s">
        <v>8263</v>
      </c>
      <c r="R420" t="s">
        <v>8321</v>
      </c>
      <c r="S420" t="s">
        <v>8332</v>
      </c>
      <c r="T420" s="9">
        <f t="shared" si="20"/>
        <v>142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 s="12">
        <v>1484357160</v>
      </c>
      <c r="K421" s="10">
        <f t="shared" si="18"/>
        <v>42809.018055555556</v>
      </c>
      <c r="L421" s="10">
        <f t="shared" si="18"/>
        <v>42749.05972222222</v>
      </c>
      <c r="M421" s="15">
        <f t="shared" si="19"/>
        <v>2017</v>
      </c>
      <c r="N421" t="b">
        <v>0</v>
      </c>
      <c r="O421">
        <v>6</v>
      </c>
      <c r="P421" t="b">
        <v>0</v>
      </c>
      <c r="Q421" t="s">
        <v>8271</v>
      </c>
      <c r="R421" t="s">
        <v>8308</v>
      </c>
      <c r="S421" t="s">
        <v>8310</v>
      </c>
      <c r="T421" s="9">
        <f t="shared" si="20"/>
        <v>2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 s="12">
        <v>1356121774</v>
      </c>
      <c r="K422" s="10">
        <f t="shared" si="18"/>
        <v>41309.853865740741</v>
      </c>
      <c r="L422" s="10">
        <f t="shared" si="18"/>
        <v>41264.853865740741</v>
      </c>
      <c r="M422" s="15">
        <f t="shared" si="19"/>
        <v>2013</v>
      </c>
      <c r="N422" t="b">
        <v>0</v>
      </c>
      <c r="O422">
        <v>311</v>
      </c>
      <c r="P422" t="b">
        <v>0</v>
      </c>
      <c r="Q422" t="s">
        <v>8280</v>
      </c>
      <c r="R422" t="s">
        <v>8316</v>
      </c>
      <c r="S422" t="s">
        <v>8334</v>
      </c>
      <c r="T422" s="9">
        <f t="shared" si="20"/>
        <v>7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 s="12">
        <v>1476888212</v>
      </c>
      <c r="K423" s="10">
        <f t="shared" si="18"/>
        <v>42692.655231481476</v>
      </c>
      <c r="L423" s="10">
        <f t="shared" si="18"/>
        <v>42662.613564814819</v>
      </c>
      <c r="M423" s="15">
        <f t="shared" si="19"/>
        <v>2016</v>
      </c>
      <c r="N423" t="b">
        <v>0</v>
      </c>
      <c r="O423">
        <v>196</v>
      </c>
      <c r="P423" t="b">
        <v>0</v>
      </c>
      <c r="Q423" t="s">
        <v>8271</v>
      </c>
      <c r="R423" t="s">
        <v>8308</v>
      </c>
      <c r="S423" t="s">
        <v>8310</v>
      </c>
      <c r="T423" s="9">
        <f t="shared" si="20"/>
        <v>40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 s="12">
        <v>1483719939</v>
      </c>
      <c r="K424" s="10">
        <f t="shared" si="18"/>
        <v>42771.684479166666</v>
      </c>
      <c r="L424" s="10">
        <f t="shared" si="18"/>
        <v>42741.684479166666</v>
      </c>
      <c r="M424" s="15">
        <f t="shared" si="19"/>
        <v>2017</v>
      </c>
      <c r="N424" t="b">
        <v>1</v>
      </c>
      <c r="O424">
        <v>335</v>
      </c>
      <c r="P424" t="b">
        <v>1</v>
      </c>
      <c r="Q424" t="s">
        <v>8283</v>
      </c>
      <c r="R424" t="s">
        <v>8313</v>
      </c>
      <c r="S424" t="s">
        <v>8314</v>
      </c>
      <c r="T424" s="9">
        <f t="shared" si="20"/>
        <v>559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 s="12">
        <v>1452625822</v>
      </c>
      <c r="K425" s="10">
        <f t="shared" si="18"/>
        <v>42412.207638888889</v>
      </c>
      <c r="L425" s="10">
        <f t="shared" si="18"/>
        <v>42381.79886574074</v>
      </c>
      <c r="M425" s="15">
        <f t="shared" si="19"/>
        <v>2016</v>
      </c>
      <c r="N425" t="b">
        <v>0</v>
      </c>
      <c r="O425">
        <v>321</v>
      </c>
      <c r="P425" t="b">
        <v>1</v>
      </c>
      <c r="Q425" t="s">
        <v>8295</v>
      </c>
      <c r="R425" t="s">
        <v>8316</v>
      </c>
      <c r="S425" t="s">
        <v>8317</v>
      </c>
      <c r="T425" s="9">
        <f t="shared" si="20"/>
        <v>108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 s="12">
        <v>1407931331</v>
      </c>
      <c r="K426" s="10">
        <f t="shared" si="18"/>
        <v>41899.501516203702</v>
      </c>
      <c r="L426" s="10">
        <f t="shared" si="18"/>
        <v>41864.501516203702</v>
      </c>
      <c r="M426" s="15">
        <f t="shared" si="19"/>
        <v>2014</v>
      </c>
      <c r="N426" t="b">
        <v>0</v>
      </c>
      <c r="O426">
        <v>129</v>
      </c>
      <c r="P426" t="b">
        <v>0</v>
      </c>
      <c r="Q426" t="s">
        <v>8271</v>
      </c>
      <c r="R426" t="s">
        <v>8308</v>
      </c>
      <c r="S426" t="s">
        <v>8310</v>
      </c>
      <c r="T426" s="9">
        <f t="shared" si="20"/>
        <v>26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 s="12">
        <v>1419048665</v>
      </c>
      <c r="K427" s="10">
        <f t="shared" si="18"/>
        <v>42023.174363425926</v>
      </c>
      <c r="L427" s="10">
        <f t="shared" si="18"/>
        <v>41993.174363425926</v>
      </c>
      <c r="M427" s="15">
        <f t="shared" si="19"/>
        <v>2015</v>
      </c>
      <c r="N427" t="b">
        <v>0</v>
      </c>
      <c r="O427">
        <v>171</v>
      </c>
      <c r="P427" t="b">
        <v>0</v>
      </c>
      <c r="Q427" t="s">
        <v>8271</v>
      </c>
      <c r="R427" t="s">
        <v>8308</v>
      </c>
      <c r="S427" t="s">
        <v>8310</v>
      </c>
      <c r="T427" s="9">
        <f t="shared" si="20"/>
        <v>39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 s="12">
        <v>1436975965</v>
      </c>
      <c r="K428" s="10">
        <f t="shared" si="18"/>
        <v>42214.666261574079</v>
      </c>
      <c r="L428" s="10">
        <f t="shared" si="18"/>
        <v>42200.666261574079</v>
      </c>
      <c r="M428" s="15">
        <f t="shared" si="19"/>
        <v>2015</v>
      </c>
      <c r="N428" t="b">
        <v>0</v>
      </c>
      <c r="O428">
        <v>380</v>
      </c>
      <c r="P428" t="b">
        <v>1</v>
      </c>
      <c r="Q428" t="s">
        <v>8295</v>
      </c>
      <c r="R428" t="s">
        <v>8316</v>
      </c>
      <c r="S428" t="s">
        <v>8317</v>
      </c>
      <c r="T428" s="9">
        <f t="shared" si="20"/>
        <v>104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2">
        <v>1397414636</v>
      </c>
      <c r="K429" s="10">
        <f t="shared" si="18"/>
        <v>41772.780509259261</v>
      </c>
      <c r="L429" s="10">
        <f t="shared" si="18"/>
        <v>41742.780509259261</v>
      </c>
      <c r="M429" s="15">
        <f t="shared" si="19"/>
        <v>2014</v>
      </c>
      <c r="N429" t="b">
        <v>1</v>
      </c>
      <c r="O429">
        <v>306</v>
      </c>
      <c r="P429" t="b">
        <v>1</v>
      </c>
      <c r="Q429" t="s">
        <v>8293</v>
      </c>
      <c r="R429" t="s">
        <v>8308</v>
      </c>
      <c r="S429" t="s">
        <v>8309</v>
      </c>
      <c r="T429" s="9">
        <f t="shared" si="20"/>
        <v>193</v>
      </c>
    </row>
    <row r="430" spans="1:20" ht="15.75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 s="12">
        <v>1461166872</v>
      </c>
      <c r="K430" s="10">
        <f t="shared" si="18"/>
        <v>42525.653611111113</v>
      </c>
      <c r="L430" s="10">
        <f t="shared" si="18"/>
        <v>42480.653611111113</v>
      </c>
      <c r="M430" s="15">
        <f t="shared" si="19"/>
        <v>2016</v>
      </c>
      <c r="N430" t="b">
        <v>0</v>
      </c>
      <c r="O430">
        <v>121</v>
      </c>
      <c r="P430" t="b">
        <v>0</v>
      </c>
      <c r="Q430" t="s">
        <v>8271</v>
      </c>
      <c r="R430" t="s">
        <v>8308</v>
      </c>
      <c r="S430" t="s">
        <v>8310</v>
      </c>
      <c r="T430" s="9">
        <f t="shared" si="20"/>
        <v>38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 s="12">
        <v>1424185520</v>
      </c>
      <c r="K431" s="10">
        <f t="shared" si="18"/>
        <v>42082.587037037039</v>
      </c>
      <c r="L431" s="10">
        <f t="shared" si="18"/>
        <v>42052.628703703704</v>
      </c>
      <c r="M431" s="15">
        <f t="shared" si="19"/>
        <v>2015</v>
      </c>
      <c r="N431" t="b">
        <v>1</v>
      </c>
      <c r="O431">
        <v>141</v>
      </c>
      <c r="P431" t="b">
        <v>1</v>
      </c>
      <c r="Q431" t="s">
        <v>8283</v>
      </c>
      <c r="R431" t="s">
        <v>8313</v>
      </c>
      <c r="S431" t="s">
        <v>8314</v>
      </c>
      <c r="T431" s="9">
        <f t="shared" si="20"/>
        <v>101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 s="12">
        <v>1378949465</v>
      </c>
      <c r="K432" s="10">
        <f t="shared" si="18"/>
        <v>41559.063252314816</v>
      </c>
      <c r="L432" s="10">
        <f t="shared" si="18"/>
        <v>41529.063252314816</v>
      </c>
      <c r="M432" s="15">
        <f t="shared" si="19"/>
        <v>2013</v>
      </c>
      <c r="N432" t="b">
        <v>0</v>
      </c>
      <c r="O432">
        <v>208</v>
      </c>
      <c r="P432" t="b">
        <v>1</v>
      </c>
      <c r="Q432" t="s">
        <v>8267</v>
      </c>
      <c r="R432" t="s">
        <v>8321</v>
      </c>
      <c r="S432" t="s">
        <v>8322</v>
      </c>
      <c r="T432" s="9">
        <f t="shared" si="20"/>
        <v>103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 s="12">
        <v>1448309872</v>
      </c>
      <c r="K433" s="10">
        <f t="shared" si="18"/>
        <v>42361.84574074074</v>
      </c>
      <c r="L433" s="10">
        <f t="shared" si="18"/>
        <v>42331.84574074074</v>
      </c>
      <c r="M433" s="15">
        <f t="shared" si="19"/>
        <v>2015</v>
      </c>
      <c r="N433" t="b">
        <v>0</v>
      </c>
      <c r="O433">
        <v>99</v>
      </c>
      <c r="P433" t="b">
        <v>1</v>
      </c>
      <c r="Q433" t="s">
        <v>8271</v>
      </c>
      <c r="R433" t="s">
        <v>8308</v>
      </c>
      <c r="S433" t="s">
        <v>8310</v>
      </c>
      <c r="T433" s="9">
        <f t="shared" si="20"/>
        <v>126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 s="12">
        <v>1475609946</v>
      </c>
      <c r="K434" s="10">
        <f t="shared" si="18"/>
        <v>42659.854166666672</v>
      </c>
      <c r="L434" s="10">
        <f t="shared" si="18"/>
        <v>42647.818819444445</v>
      </c>
      <c r="M434" s="15">
        <f t="shared" si="19"/>
        <v>2016</v>
      </c>
      <c r="N434" t="b">
        <v>0</v>
      </c>
      <c r="O434">
        <v>290</v>
      </c>
      <c r="P434" t="b">
        <v>1</v>
      </c>
      <c r="Q434" t="s">
        <v>8295</v>
      </c>
      <c r="R434" t="s">
        <v>8316</v>
      </c>
      <c r="S434" t="s">
        <v>8317</v>
      </c>
      <c r="T434" s="9">
        <f t="shared" si="20"/>
        <v>377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 s="12">
        <v>1480360736</v>
      </c>
      <c r="K435" s="10">
        <f t="shared" si="18"/>
        <v>42712.804814814815</v>
      </c>
      <c r="L435" s="10">
        <f t="shared" si="18"/>
        <v>42702.804814814815</v>
      </c>
      <c r="M435" s="15">
        <f t="shared" si="19"/>
        <v>2016</v>
      </c>
      <c r="N435" t="b">
        <v>0</v>
      </c>
      <c r="O435">
        <v>206</v>
      </c>
      <c r="P435" t="b">
        <v>1</v>
      </c>
      <c r="Q435" t="s">
        <v>8295</v>
      </c>
      <c r="R435" t="s">
        <v>8316</v>
      </c>
      <c r="S435" t="s">
        <v>8317</v>
      </c>
      <c r="T435" s="9">
        <f t="shared" si="20"/>
        <v>1867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 s="12">
        <v>1312823571</v>
      </c>
      <c r="K436" s="10">
        <f t="shared" si="18"/>
        <v>40794.125</v>
      </c>
      <c r="L436" s="10">
        <f t="shared" si="18"/>
        <v>40763.717256944445</v>
      </c>
      <c r="M436" s="15">
        <f t="shared" si="19"/>
        <v>2011</v>
      </c>
      <c r="N436" t="b">
        <v>0</v>
      </c>
      <c r="O436">
        <v>206</v>
      </c>
      <c r="P436" t="b">
        <v>1</v>
      </c>
      <c r="Q436" t="s">
        <v>8267</v>
      </c>
      <c r="R436" t="s">
        <v>8321</v>
      </c>
      <c r="S436" t="s">
        <v>8322</v>
      </c>
      <c r="T436" s="9">
        <f t="shared" si="20"/>
        <v>101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 s="12">
        <v>1459865945</v>
      </c>
      <c r="K437" s="10">
        <f t="shared" si="18"/>
        <v>42493.958333333328</v>
      </c>
      <c r="L437" s="10">
        <f t="shared" si="18"/>
        <v>42465.596585648149</v>
      </c>
      <c r="M437" s="15">
        <f t="shared" si="19"/>
        <v>2016</v>
      </c>
      <c r="N437" t="b">
        <v>1</v>
      </c>
      <c r="O437">
        <v>148</v>
      </c>
      <c r="P437" t="b">
        <v>1</v>
      </c>
      <c r="Q437" t="s">
        <v>8301</v>
      </c>
      <c r="R437" t="s">
        <v>8323</v>
      </c>
      <c r="S437" t="s">
        <v>8324</v>
      </c>
      <c r="T437" s="9">
        <f t="shared" si="20"/>
        <v>104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 s="12">
        <v>1415824513</v>
      </c>
      <c r="K438" s="10">
        <f t="shared" si="18"/>
        <v>41992.166666666672</v>
      </c>
      <c r="L438" s="10">
        <f t="shared" si="18"/>
        <v>41955.857789351852</v>
      </c>
      <c r="M438" s="15">
        <f t="shared" si="19"/>
        <v>2014</v>
      </c>
      <c r="N438" t="b">
        <v>1</v>
      </c>
      <c r="O438">
        <v>167</v>
      </c>
      <c r="P438" t="b">
        <v>1</v>
      </c>
      <c r="Q438" t="s">
        <v>8283</v>
      </c>
      <c r="R438" t="s">
        <v>8313</v>
      </c>
      <c r="S438" t="s">
        <v>8314</v>
      </c>
      <c r="T438" s="9">
        <f t="shared" si="20"/>
        <v>103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 s="12">
        <v>1383909855</v>
      </c>
      <c r="K439" s="10">
        <f t="shared" si="18"/>
        <v>41617.207638888889</v>
      </c>
      <c r="L439" s="10">
        <f t="shared" si="18"/>
        <v>41586.475173611107</v>
      </c>
      <c r="M439" s="15">
        <f t="shared" si="19"/>
        <v>2013</v>
      </c>
      <c r="N439" t="b">
        <v>1</v>
      </c>
      <c r="O439">
        <v>274</v>
      </c>
      <c r="P439" t="b">
        <v>1</v>
      </c>
      <c r="Q439" t="s">
        <v>8274</v>
      </c>
      <c r="R439" t="s">
        <v>8327</v>
      </c>
      <c r="S439" t="s">
        <v>8331</v>
      </c>
      <c r="T439" s="9">
        <f t="shared" si="20"/>
        <v>124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 s="12">
        <v>1473160292</v>
      </c>
      <c r="K440" s="10">
        <f t="shared" si="18"/>
        <v>42649.583333333328</v>
      </c>
      <c r="L440" s="10">
        <f t="shared" si="18"/>
        <v>42619.466342592597</v>
      </c>
      <c r="M440" s="15">
        <f t="shared" si="19"/>
        <v>2016</v>
      </c>
      <c r="N440" t="b">
        <v>1</v>
      </c>
      <c r="O440">
        <v>116</v>
      </c>
      <c r="P440" t="b">
        <v>1</v>
      </c>
      <c r="Q440" t="s">
        <v>8283</v>
      </c>
      <c r="R440" t="s">
        <v>8313</v>
      </c>
      <c r="S440" t="s">
        <v>8314</v>
      </c>
      <c r="T440" s="9">
        <f t="shared" si="20"/>
        <v>109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 s="12">
        <v>1405356072</v>
      </c>
      <c r="K441" s="10">
        <f t="shared" si="18"/>
        <v>41859.75</v>
      </c>
      <c r="L441" s="10">
        <f t="shared" si="18"/>
        <v>41834.695277777777</v>
      </c>
      <c r="M441" s="15">
        <f t="shared" si="19"/>
        <v>2014</v>
      </c>
      <c r="N441" t="b">
        <v>1</v>
      </c>
      <c r="O441">
        <v>167</v>
      </c>
      <c r="P441" t="b">
        <v>1</v>
      </c>
      <c r="Q441" t="s">
        <v>8277</v>
      </c>
      <c r="R441" t="s">
        <v>8327</v>
      </c>
      <c r="S441" t="s">
        <v>8328</v>
      </c>
      <c r="T441" s="9">
        <f t="shared" si="20"/>
        <v>101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 s="12">
        <v>1398801620</v>
      </c>
      <c r="K442" s="10">
        <f t="shared" si="18"/>
        <v>41786.125</v>
      </c>
      <c r="L442" s="10">
        <f t="shared" si="18"/>
        <v>41758.833564814813</v>
      </c>
      <c r="M442" s="15">
        <f t="shared" si="19"/>
        <v>2014</v>
      </c>
      <c r="N442" t="b">
        <v>0</v>
      </c>
      <c r="O442">
        <v>226</v>
      </c>
      <c r="P442" t="b">
        <v>1</v>
      </c>
      <c r="Q442" t="s">
        <v>8301</v>
      </c>
      <c r="R442" t="s">
        <v>8323</v>
      </c>
      <c r="S442" t="s">
        <v>8324</v>
      </c>
      <c r="T442" s="9">
        <f t="shared" si="20"/>
        <v>121</v>
      </c>
    </row>
    <row r="443" spans="1:20" ht="45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 s="12">
        <v>1446683797</v>
      </c>
      <c r="K443" s="10">
        <f t="shared" si="18"/>
        <v>42347.290972222225</v>
      </c>
      <c r="L443" s="10">
        <f t="shared" si="18"/>
        <v>42313.02542824074</v>
      </c>
      <c r="M443" s="15">
        <f t="shared" si="19"/>
        <v>2015</v>
      </c>
      <c r="N443" t="b">
        <v>0</v>
      </c>
      <c r="O443">
        <v>104</v>
      </c>
      <c r="P443" t="b">
        <v>1</v>
      </c>
      <c r="Q443" t="s">
        <v>8300</v>
      </c>
      <c r="R443" t="s">
        <v>8308</v>
      </c>
      <c r="S443" t="s">
        <v>8340</v>
      </c>
      <c r="T443" s="9">
        <f t="shared" si="20"/>
        <v>103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 s="12">
        <v>1360866467</v>
      </c>
      <c r="K444" s="10">
        <f t="shared" si="18"/>
        <v>41349.769293981481</v>
      </c>
      <c r="L444" s="10">
        <f t="shared" si="18"/>
        <v>41319.769293981481</v>
      </c>
      <c r="M444" s="15">
        <f t="shared" si="19"/>
        <v>2013</v>
      </c>
      <c r="N444" t="b">
        <v>1</v>
      </c>
      <c r="O444">
        <v>275</v>
      </c>
      <c r="P444" t="b">
        <v>1</v>
      </c>
      <c r="Q444" t="s">
        <v>8267</v>
      </c>
      <c r="R444" t="s">
        <v>8321</v>
      </c>
      <c r="S444" t="s">
        <v>8322</v>
      </c>
      <c r="T444" s="9">
        <f t="shared" si="20"/>
        <v>139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 s="12">
        <v>1399996024</v>
      </c>
      <c r="K445" s="10">
        <f t="shared" si="18"/>
        <v>41800.356249999997</v>
      </c>
      <c r="L445" s="10">
        <f t="shared" si="18"/>
        <v>41772.657685185186</v>
      </c>
      <c r="M445" s="15">
        <f t="shared" si="19"/>
        <v>2014</v>
      </c>
      <c r="N445" t="b">
        <v>1</v>
      </c>
      <c r="O445">
        <v>269</v>
      </c>
      <c r="P445" t="b">
        <v>1</v>
      </c>
      <c r="Q445" t="s">
        <v>8283</v>
      </c>
      <c r="R445" t="s">
        <v>8313</v>
      </c>
      <c r="S445" t="s">
        <v>8314</v>
      </c>
      <c r="T445" s="9">
        <f t="shared" si="20"/>
        <v>278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 s="12">
        <v>1485976468</v>
      </c>
      <c r="K446" s="10">
        <f t="shared" si="18"/>
        <v>42809</v>
      </c>
      <c r="L446" s="10">
        <f t="shared" si="18"/>
        <v>42767.801712962959</v>
      </c>
      <c r="M446" s="15">
        <f t="shared" si="19"/>
        <v>2017</v>
      </c>
      <c r="N446" t="b">
        <v>1</v>
      </c>
      <c r="O446">
        <v>304</v>
      </c>
      <c r="P446" t="b">
        <v>1</v>
      </c>
      <c r="Q446" t="s">
        <v>8299</v>
      </c>
      <c r="R446" t="s">
        <v>8308</v>
      </c>
      <c r="S446" t="s">
        <v>8315</v>
      </c>
      <c r="T446" s="9">
        <f t="shared" si="20"/>
        <v>224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 s="12">
        <v>1287379460</v>
      </c>
      <c r="K447" s="10">
        <f t="shared" si="18"/>
        <v>40499.266898148147</v>
      </c>
      <c r="L447" s="10">
        <f t="shared" si="18"/>
        <v>40469.225231481483</v>
      </c>
      <c r="M447" s="15">
        <f t="shared" si="19"/>
        <v>2010</v>
      </c>
      <c r="N447" t="b">
        <v>1</v>
      </c>
      <c r="O447">
        <v>244</v>
      </c>
      <c r="P447" t="b">
        <v>1</v>
      </c>
      <c r="Q447" t="s">
        <v>8267</v>
      </c>
      <c r="R447" t="s">
        <v>8321</v>
      </c>
      <c r="S447" t="s">
        <v>8322</v>
      </c>
      <c r="T447" s="9">
        <f t="shared" si="20"/>
        <v>179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 s="12">
        <v>1429569590</v>
      </c>
      <c r="K448" s="10">
        <f t="shared" si="18"/>
        <v>42144.944328703699</v>
      </c>
      <c r="L448" s="10">
        <f t="shared" si="18"/>
        <v>42114.944328703699</v>
      </c>
      <c r="M448" s="15">
        <f t="shared" si="19"/>
        <v>2015</v>
      </c>
      <c r="N448" t="b">
        <v>1</v>
      </c>
      <c r="O448">
        <v>179</v>
      </c>
      <c r="P448" t="b">
        <v>1</v>
      </c>
      <c r="Q448" t="s">
        <v>8267</v>
      </c>
      <c r="R448" t="s">
        <v>8321</v>
      </c>
      <c r="S448" t="s">
        <v>8322</v>
      </c>
      <c r="T448" s="9">
        <f t="shared" si="20"/>
        <v>123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 s="12">
        <v>1277702894</v>
      </c>
      <c r="K449" s="10">
        <f t="shared" si="18"/>
        <v>40401.665972222225</v>
      </c>
      <c r="L449" s="10">
        <f t="shared" si="18"/>
        <v>40357.227939814817</v>
      </c>
      <c r="M449" s="15">
        <f t="shared" si="19"/>
        <v>2010</v>
      </c>
      <c r="N449" t="b">
        <v>1</v>
      </c>
      <c r="O449">
        <v>222</v>
      </c>
      <c r="P449" t="b">
        <v>1</v>
      </c>
      <c r="Q449" t="s">
        <v>8267</v>
      </c>
      <c r="R449" t="s">
        <v>8321</v>
      </c>
      <c r="S449" t="s">
        <v>8322</v>
      </c>
      <c r="T449" s="9">
        <f t="shared" si="20"/>
        <v>105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 s="12">
        <v>1390938332</v>
      </c>
      <c r="K450" s="10">
        <f t="shared" si="18"/>
        <v>41697.958333333336</v>
      </c>
      <c r="L450" s="10">
        <f t="shared" si="18"/>
        <v>41667.823287037041</v>
      </c>
      <c r="M450" s="15">
        <f t="shared" si="19"/>
        <v>2014</v>
      </c>
      <c r="N450" t="b">
        <v>0</v>
      </c>
      <c r="O450">
        <v>199</v>
      </c>
      <c r="P450" t="b">
        <v>1</v>
      </c>
      <c r="Q450" t="s">
        <v>8299</v>
      </c>
      <c r="R450" t="s">
        <v>8308</v>
      </c>
      <c r="S450" t="s">
        <v>8315</v>
      </c>
      <c r="T450" s="9">
        <f t="shared" si="20"/>
        <v>355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 s="12">
        <v>1414368616</v>
      </c>
      <c r="K451" s="10">
        <f t="shared" ref="K451:L514" si="21">(I451/86400)+DATE(1970,1,1)</f>
        <v>41969.052083333328</v>
      </c>
      <c r="L451" s="10">
        <f t="shared" si="21"/>
        <v>41939.00712962963</v>
      </c>
      <c r="M451" s="15">
        <f t="shared" ref="M451:M514" si="22">+YEAR(K451)</f>
        <v>2014</v>
      </c>
      <c r="N451" t="b">
        <v>1</v>
      </c>
      <c r="O451">
        <v>98</v>
      </c>
      <c r="P451" t="b">
        <v>1</v>
      </c>
      <c r="Q451" t="s">
        <v>8283</v>
      </c>
      <c r="R451" t="s">
        <v>8313</v>
      </c>
      <c r="S451" t="s">
        <v>8314</v>
      </c>
      <c r="T451" s="9">
        <f t="shared" ref="T451:T514" si="23">ROUND(E451/D451*100,0)</f>
        <v>118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 s="12">
        <v>1472569117</v>
      </c>
      <c r="K452" s="10">
        <f t="shared" si="21"/>
        <v>42644.624039351853</v>
      </c>
      <c r="L452" s="10">
        <f t="shared" si="21"/>
        <v>42612.624039351853</v>
      </c>
      <c r="M452" s="15">
        <f t="shared" si="22"/>
        <v>2016</v>
      </c>
      <c r="N452" t="b">
        <v>0</v>
      </c>
      <c r="O452">
        <v>46</v>
      </c>
      <c r="P452" t="b">
        <v>0</v>
      </c>
      <c r="Q452" t="s">
        <v>8271</v>
      </c>
      <c r="R452" t="s">
        <v>8308</v>
      </c>
      <c r="S452" t="s">
        <v>8310</v>
      </c>
      <c r="T452" s="9">
        <f t="shared" si="23"/>
        <v>70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 s="12">
        <v>1476054568</v>
      </c>
      <c r="K453" s="10">
        <f t="shared" si="21"/>
        <v>42686.208333333328</v>
      </c>
      <c r="L453" s="10">
        <f t="shared" si="21"/>
        <v>42652.964907407411</v>
      </c>
      <c r="M453" s="15">
        <f t="shared" si="22"/>
        <v>2016</v>
      </c>
      <c r="N453" t="b">
        <v>0</v>
      </c>
      <c r="O453">
        <v>196</v>
      </c>
      <c r="P453" t="b">
        <v>0</v>
      </c>
      <c r="Q453" t="s">
        <v>8271</v>
      </c>
      <c r="R453" t="s">
        <v>8308</v>
      </c>
      <c r="S453" t="s">
        <v>8310</v>
      </c>
      <c r="T453" s="9">
        <f t="shared" si="23"/>
        <v>25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 s="12">
        <v>1426703452</v>
      </c>
      <c r="K454" s="10">
        <f t="shared" si="21"/>
        <v>42119</v>
      </c>
      <c r="L454" s="10">
        <f t="shared" si="21"/>
        <v>42081.77143518519</v>
      </c>
      <c r="M454" s="15">
        <f t="shared" si="22"/>
        <v>2015</v>
      </c>
      <c r="N454" t="b">
        <v>0</v>
      </c>
      <c r="O454">
        <v>131</v>
      </c>
      <c r="P454" t="b">
        <v>1</v>
      </c>
      <c r="Q454" t="s">
        <v>8274</v>
      </c>
      <c r="R454" t="s">
        <v>8327</v>
      </c>
      <c r="S454" t="s">
        <v>8331</v>
      </c>
      <c r="T454" s="9">
        <f t="shared" si="23"/>
        <v>117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 s="12">
        <v>1427753265</v>
      </c>
      <c r="K455" s="10">
        <f t="shared" si="21"/>
        <v>42128.167361111111</v>
      </c>
      <c r="L455" s="10">
        <f t="shared" si="21"/>
        <v>42093.922048611115</v>
      </c>
      <c r="M455" s="15">
        <f t="shared" si="22"/>
        <v>2015</v>
      </c>
      <c r="N455" t="b">
        <v>0</v>
      </c>
      <c r="O455">
        <v>78</v>
      </c>
      <c r="P455" t="b">
        <v>1</v>
      </c>
      <c r="Q455" t="s">
        <v>8274</v>
      </c>
      <c r="R455" t="s">
        <v>8327</v>
      </c>
      <c r="S455" t="s">
        <v>8331</v>
      </c>
      <c r="T455" s="9">
        <f t="shared" si="23"/>
        <v>100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 s="12">
        <v>1405439973</v>
      </c>
      <c r="K456" s="10">
        <f t="shared" si="21"/>
        <v>41855.666354166664</v>
      </c>
      <c r="L456" s="10">
        <f t="shared" si="21"/>
        <v>41835.666354166664</v>
      </c>
      <c r="M456" s="15">
        <f t="shared" si="22"/>
        <v>2014</v>
      </c>
      <c r="N456" t="b">
        <v>1</v>
      </c>
      <c r="O456">
        <v>244</v>
      </c>
      <c r="P456" t="b">
        <v>1</v>
      </c>
      <c r="Q456" t="s">
        <v>8269</v>
      </c>
      <c r="R456" t="s">
        <v>8323</v>
      </c>
      <c r="S456" t="s">
        <v>8326</v>
      </c>
      <c r="T456" s="9">
        <f t="shared" si="23"/>
        <v>116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 s="12">
        <v>1332174672</v>
      </c>
      <c r="K457" s="10">
        <f t="shared" si="21"/>
        <v>41032.688333333332</v>
      </c>
      <c r="L457" s="10">
        <f t="shared" si="21"/>
        <v>40987.688333333332</v>
      </c>
      <c r="M457" s="15">
        <f t="shared" si="22"/>
        <v>2012</v>
      </c>
      <c r="N457" t="b">
        <v>0</v>
      </c>
      <c r="O457">
        <v>149</v>
      </c>
      <c r="P457" t="b">
        <v>1</v>
      </c>
      <c r="Q457" t="s">
        <v>8267</v>
      </c>
      <c r="R457" t="s">
        <v>8321</v>
      </c>
      <c r="S457" t="s">
        <v>8322</v>
      </c>
      <c r="T457" s="9">
        <f t="shared" si="23"/>
        <v>116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 s="12">
        <v>1456827573</v>
      </c>
      <c r="K458" s="10">
        <f t="shared" si="21"/>
        <v>42460.416666666672</v>
      </c>
      <c r="L458" s="10">
        <f t="shared" si="21"/>
        <v>42430.430243055554</v>
      </c>
      <c r="M458" s="15">
        <f t="shared" si="22"/>
        <v>2016</v>
      </c>
      <c r="N458" t="b">
        <v>0</v>
      </c>
      <c r="O458">
        <v>141</v>
      </c>
      <c r="P458" t="b">
        <v>1</v>
      </c>
      <c r="Q458" t="s">
        <v>8283</v>
      </c>
      <c r="R458" t="s">
        <v>8313</v>
      </c>
      <c r="S458" t="s">
        <v>8314</v>
      </c>
      <c r="T458" s="9">
        <f t="shared" si="23"/>
        <v>104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 s="12">
        <v>1370067231</v>
      </c>
      <c r="K459" s="10">
        <f t="shared" si="21"/>
        <v>41457.208333333336</v>
      </c>
      <c r="L459" s="10">
        <f t="shared" si="21"/>
        <v>41426.259618055556</v>
      </c>
      <c r="M459" s="15">
        <f t="shared" si="22"/>
        <v>2013</v>
      </c>
      <c r="N459" t="b">
        <v>0</v>
      </c>
      <c r="O459">
        <v>114</v>
      </c>
      <c r="P459" t="b">
        <v>1</v>
      </c>
      <c r="Q459" t="s">
        <v>8277</v>
      </c>
      <c r="R459" t="s">
        <v>8327</v>
      </c>
      <c r="S459" t="s">
        <v>8328</v>
      </c>
      <c r="T459" s="9">
        <f t="shared" si="23"/>
        <v>116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 s="12">
        <v>1353005528</v>
      </c>
      <c r="K460" s="10">
        <f t="shared" si="21"/>
        <v>41258.786203703705</v>
      </c>
      <c r="L460" s="10">
        <f t="shared" si="21"/>
        <v>41228.786203703705</v>
      </c>
      <c r="M460" s="15">
        <f t="shared" si="22"/>
        <v>2012</v>
      </c>
      <c r="N460" t="b">
        <v>0</v>
      </c>
      <c r="O460">
        <v>246</v>
      </c>
      <c r="P460" t="b">
        <v>1</v>
      </c>
      <c r="Q460" t="s">
        <v>8277</v>
      </c>
      <c r="R460" t="s">
        <v>8327</v>
      </c>
      <c r="S460" t="s">
        <v>8328</v>
      </c>
      <c r="T460" s="9">
        <f t="shared" si="23"/>
        <v>145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 s="12">
        <v>1476189427</v>
      </c>
      <c r="K461" s="10">
        <f t="shared" si="21"/>
        <v>42684.567442129628</v>
      </c>
      <c r="L461" s="10">
        <f t="shared" si="21"/>
        <v>42654.525775462964</v>
      </c>
      <c r="M461" s="15">
        <f t="shared" si="22"/>
        <v>2016</v>
      </c>
      <c r="N461" t="b">
        <v>0</v>
      </c>
      <c r="O461">
        <v>120</v>
      </c>
      <c r="P461" t="b">
        <v>1</v>
      </c>
      <c r="Q461" t="s">
        <v>8293</v>
      </c>
      <c r="R461" t="s">
        <v>8308</v>
      </c>
      <c r="S461" t="s">
        <v>8309</v>
      </c>
      <c r="T461" s="9">
        <f t="shared" si="23"/>
        <v>182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 s="12">
        <v>1449029266</v>
      </c>
      <c r="K462" s="10">
        <f t="shared" si="21"/>
        <v>42381.208333333328</v>
      </c>
      <c r="L462" s="10">
        <f t="shared" si="21"/>
        <v>42340.172060185185</v>
      </c>
      <c r="M462" s="15">
        <f t="shared" si="22"/>
        <v>2016</v>
      </c>
      <c r="N462" t="b">
        <v>1</v>
      </c>
      <c r="O462">
        <v>248</v>
      </c>
      <c r="P462" t="b">
        <v>1</v>
      </c>
      <c r="Q462" t="s">
        <v>8286</v>
      </c>
      <c r="R462" t="s">
        <v>8311</v>
      </c>
      <c r="S462" t="s">
        <v>8312</v>
      </c>
      <c r="T462" s="9">
        <f t="shared" si="23"/>
        <v>108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 s="12">
        <v>1418095570</v>
      </c>
      <c r="K463" s="10">
        <f t="shared" si="21"/>
        <v>42013.143171296295</v>
      </c>
      <c r="L463" s="10">
        <f t="shared" si="21"/>
        <v>41982.143171296295</v>
      </c>
      <c r="M463" s="15">
        <f t="shared" si="22"/>
        <v>2015</v>
      </c>
      <c r="N463" t="b">
        <v>1</v>
      </c>
      <c r="O463">
        <v>294</v>
      </c>
      <c r="P463" t="b">
        <v>1</v>
      </c>
      <c r="Q463" t="s">
        <v>8299</v>
      </c>
      <c r="R463" t="s">
        <v>8308</v>
      </c>
      <c r="S463" t="s">
        <v>8315</v>
      </c>
      <c r="T463" s="9">
        <f t="shared" si="23"/>
        <v>172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 s="12">
        <v>1344917580</v>
      </c>
      <c r="K464" s="10">
        <f t="shared" si="21"/>
        <v>41162.163194444445</v>
      </c>
      <c r="L464" s="10">
        <f t="shared" si="21"/>
        <v>41135.175694444442</v>
      </c>
      <c r="M464" s="15">
        <f t="shared" si="22"/>
        <v>2012</v>
      </c>
      <c r="N464" t="b">
        <v>0</v>
      </c>
      <c r="O464">
        <v>191</v>
      </c>
      <c r="P464" t="b">
        <v>1</v>
      </c>
      <c r="Q464" t="s">
        <v>8277</v>
      </c>
      <c r="R464" t="s">
        <v>8327</v>
      </c>
      <c r="S464" t="s">
        <v>8328</v>
      </c>
      <c r="T464" s="9">
        <f t="shared" si="23"/>
        <v>107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 s="12">
        <v>1485966688</v>
      </c>
      <c r="K465" s="10">
        <f t="shared" si="21"/>
        <v>42806.791666666672</v>
      </c>
      <c r="L465" s="10">
        <f t="shared" si="21"/>
        <v>42767.688518518524</v>
      </c>
      <c r="M465" s="15">
        <f t="shared" si="22"/>
        <v>2017</v>
      </c>
      <c r="N465" t="b">
        <v>0</v>
      </c>
      <c r="O465">
        <v>152</v>
      </c>
      <c r="P465" t="b">
        <v>0</v>
      </c>
      <c r="Q465" t="s">
        <v>8299</v>
      </c>
      <c r="R465" t="s">
        <v>8308</v>
      </c>
      <c r="S465" t="s">
        <v>8315</v>
      </c>
      <c r="T465" s="9">
        <f t="shared" si="23"/>
        <v>11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 s="12">
        <v>1415398197</v>
      </c>
      <c r="K466" s="10">
        <f t="shared" si="21"/>
        <v>41984.207638888889</v>
      </c>
      <c r="L466" s="10">
        <f t="shared" si="21"/>
        <v>41950.923576388886</v>
      </c>
      <c r="M466" s="15">
        <f t="shared" si="22"/>
        <v>2014</v>
      </c>
      <c r="N466" t="b">
        <v>1</v>
      </c>
      <c r="O466">
        <v>158</v>
      </c>
      <c r="P466" t="b">
        <v>1</v>
      </c>
      <c r="Q466" t="s">
        <v>8267</v>
      </c>
      <c r="R466" t="s">
        <v>8321</v>
      </c>
      <c r="S466" t="s">
        <v>8322</v>
      </c>
      <c r="T466" s="9">
        <f t="shared" si="23"/>
        <v>114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 s="12">
        <v>1442232021</v>
      </c>
      <c r="K467" s="10">
        <f t="shared" si="21"/>
        <v>42291.500243055554</v>
      </c>
      <c r="L467" s="10">
        <f t="shared" si="21"/>
        <v>42261.500243055554</v>
      </c>
      <c r="M467" s="15">
        <f t="shared" si="22"/>
        <v>2015</v>
      </c>
      <c r="N467" t="b">
        <v>1</v>
      </c>
      <c r="O467">
        <v>188</v>
      </c>
      <c r="P467" t="b">
        <v>1</v>
      </c>
      <c r="Q467" t="s">
        <v>8267</v>
      </c>
      <c r="R467" t="s">
        <v>8321</v>
      </c>
      <c r="S467" t="s">
        <v>8322</v>
      </c>
      <c r="T467" s="9">
        <f t="shared" si="23"/>
        <v>170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 s="12">
        <v>1470294300</v>
      </c>
      <c r="K468" s="10">
        <f t="shared" si="21"/>
        <v>42626.295138888891</v>
      </c>
      <c r="L468" s="10">
        <f t="shared" si="21"/>
        <v>42586.295138888891</v>
      </c>
      <c r="M468" s="15">
        <f t="shared" si="22"/>
        <v>2016</v>
      </c>
      <c r="N468" t="b">
        <v>0</v>
      </c>
      <c r="O468">
        <v>93</v>
      </c>
      <c r="P468" t="b">
        <v>0</v>
      </c>
      <c r="Q468" t="s">
        <v>8271</v>
      </c>
      <c r="R468" t="s">
        <v>8308</v>
      </c>
      <c r="S468" t="s">
        <v>8310</v>
      </c>
      <c r="T468" s="9">
        <f t="shared" si="23"/>
        <v>6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 s="12">
        <v>1350605844</v>
      </c>
      <c r="K469" s="10">
        <f t="shared" si="21"/>
        <v>41231.053749999999</v>
      </c>
      <c r="L469" s="10">
        <f t="shared" si="21"/>
        <v>41201.012083333335</v>
      </c>
      <c r="M469" s="15">
        <f t="shared" si="22"/>
        <v>2012</v>
      </c>
      <c r="N469" t="b">
        <v>1</v>
      </c>
      <c r="O469">
        <v>238</v>
      </c>
      <c r="P469" t="b">
        <v>1</v>
      </c>
      <c r="Q469" t="s">
        <v>8293</v>
      </c>
      <c r="R469" t="s">
        <v>8308</v>
      </c>
      <c r="S469" t="s">
        <v>8309</v>
      </c>
      <c r="T469" s="9">
        <f t="shared" si="23"/>
        <v>674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 s="12">
        <v>1414872488</v>
      </c>
      <c r="K470" s="10">
        <f t="shared" si="21"/>
        <v>42004.880648148144</v>
      </c>
      <c r="L470" s="10">
        <f t="shared" si="21"/>
        <v>41944.83898148148</v>
      </c>
      <c r="M470" s="15">
        <f t="shared" si="22"/>
        <v>2014</v>
      </c>
      <c r="N470" t="b">
        <v>0</v>
      </c>
      <c r="O470">
        <v>176</v>
      </c>
      <c r="P470" t="b">
        <v>1</v>
      </c>
      <c r="Q470" t="s">
        <v>8293</v>
      </c>
      <c r="R470" t="s">
        <v>8308</v>
      </c>
      <c r="S470" t="s">
        <v>8309</v>
      </c>
      <c r="T470" s="9">
        <f t="shared" si="23"/>
        <v>140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 s="12">
        <v>1430491527</v>
      </c>
      <c r="K471" s="10">
        <f t="shared" si="21"/>
        <v>42155.614895833336</v>
      </c>
      <c r="L471" s="10">
        <f t="shared" si="21"/>
        <v>42125.614895833336</v>
      </c>
      <c r="M471" s="15">
        <f t="shared" si="22"/>
        <v>2015</v>
      </c>
      <c r="N471" t="b">
        <v>0</v>
      </c>
      <c r="O471">
        <v>101</v>
      </c>
      <c r="P471" t="b">
        <v>1</v>
      </c>
      <c r="Q471" t="s">
        <v>8283</v>
      </c>
      <c r="R471" t="s">
        <v>8313</v>
      </c>
      <c r="S471" t="s">
        <v>8314</v>
      </c>
      <c r="T471" s="9">
        <f t="shared" si="23"/>
        <v>102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 s="12">
        <v>1291227054</v>
      </c>
      <c r="K472" s="10">
        <f t="shared" si="21"/>
        <v>40603.757569444446</v>
      </c>
      <c r="L472" s="10">
        <f t="shared" si="21"/>
        <v>40513.757569444446</v>
      </c>
      <c r="M472" s="15">
        <f t="shared" si="22"/>
        <v>2011</v>
      </c>
      <c r="N472" t="b">
        <v>1</v>
      </c>
      <c r="O472">
        <v>130</v>
      </c>
      <c r="P472" t="b">
        <v>1</v>
      </c>
      <c r="Q472" t="s">
        <v>8274</v>
      </c>
      <c r="R472" t="s">
        <v>8327</v>
      </c>
      <c r="S472" t="s">
        <v>8331</v>
      </c>
      <c r="T472" s="9">
        <f t="shared" si="23"/>
        <v>111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 s="12">
        <v>1455446303</v>
      </c>
      <c r="K473" s="10">
        <f t="shared" si="21"/>
        <v>42451.834027777775</v>
      </c>
      <c r="L473" s="10">
        <f t="shared" si="21"/>
        <v>42414.44332175926</v>
      </c>
      <c r="M473" s="15">
        <f t="shared" si="22"/>
        <v>2016</v>
      </c>
      <c r="N473" t="b">
        <v>1</v>
      </c>
      <c r="O473">
        <v>345</v>
      </c>
      <c r="P473" t="b">
        <v>1</v>
      </c>
      <c r="Q473" t="s">
        <v>8283</v>
      </c>
      <c r="R473" t="s">
        <v>8313</v>
      </c>
      <c r="S473" t="s">
        <v>8314</v>
      </c>
      <c r="T473" s="9">
        <f t="shared" si="23"/>
        <v>104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 s="12">
        <v>1468001290</v>
      </c>
      <c r="K474" s="10">
        <f t="shared" si="21"/>
        <v>42616.041666666672</v>
      </c>
      <c r="L474" s="10">
        <f t="shared" si="21"/>
        <v>42559.755671296298</v>
      </c>
      <c r="M474" s="15">
        <f t="shared" si="22"/>
        <v>2016</v>
      </c>
      <c r="N474" t="b">
        <v>1</v>
      </c>
      <c r="O474">
        <v>236</v>
      </c>
      <c r="P474" t="b">
        <v>1</v>
      </c>
      <c r="Q474" t="s">
        <v>8267</v>
      </c>
      <c r="R474" t="s">
        <v>8321</v>
      </c>
      <c r="S474" t="s">
        <v>8322</v>
      </c>
      <c r="T474" s="9">
        <f t="shared" si="23"/>
        <v>110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 s="12">
        <v>1426815699</v>
      </c>
      <c r="K475" s="10">
        <f t="shared" si="21"/>
        <v>42110.118055555555</v>
      </c>
      <c r="L475" s="10">
        <f t="shared" si="21"/>
        <v>42083.070590277777</v>
      </c>
      <c r="M475" s="15">
        <f t="shared" si="22"/>
        <v>2015</v>
      </c>
      <c r="N475" t="b">
        <v>0</v>
      </c>
      <c r="O475">
        <v>128</v>
      </c>
      <c r="P475" t="b">
        <v>1</v>
      </c>
      <c r="Q475" t="s">
        <v>8301</v>
      </c>
      <c r="R475" t="s">
        <v>8323</v>
      </c>
      <c r="S475" t="s">
        <v>8324</v>
      </c>
      <c r="T475" s="9">
        <f t="shared" si="23"/>
        <v>110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 s="12">
        <v>1444747843</v>
      </c>
      <c r="K476" s="10">
        <f t="shared" si="21"/>
        <v>42320.104861111111</v>
      </c>
      <c r="L476" s="10">
        <f t="shared" si="21"/>
        <v>42290.61855324074</v>
      </c>
      <c r="M476" s="15">
        <f t="shared" si="22"/>
        <v>2015</v>
      </c>
      <c r="N476" t="b">
        <v>0</v>
      </c>
      <c r="O476">
        <v>165</v>
      </c>
      <c r="P476" t="b">
        <v>1</v>
      </c>
      <c r="Q476" t="s">
        <v>8269</v>
      </c>
      <c r="R476" t="s">
        <v>8323</v>
      </c>
      <c r="S476" t="s">
        <v>8326</v>
      </c>
      <c r="T476" s="9">
        <f t="shared" si="23"/>
        <v>110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 s="12">
        <v>1360352124</v>
      </c>
      <c r="K477" s="10">
        <f t="shared" si="21"/>
        <v>41358.774583333332</v>
      </c>
      <c r="L477" s="10">
        <f t="shared" si="21"/>
        <v>41313.816250000003</v>
      </c>
      <c r="M477" s="15">
        <f t="shared" si="22"/>
        <v>2013</v>
      </c>
      <c r="N477" t="b">
        <v>1</v>
      </c>
      <c r="O477">
        <v>135</v>
      </c>
      <c r="P477" t="b">
        <v>1</v>
      </c>
      <c r="Q477" t="s">
        <v>8267</v>
      </c>
      <c r="R477" t="s">
        <v>8321</v>
      </c>
      <c r="S477" t="s">
        <v>8322</v>
      </c>
      <c r="T477" s="9">
        <f t="shared" si="23"/>
        <v>109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 s="12">
        <v>1487101741</v>
      </c>
      <c r="K478" s="10">
        <f t="shared" si="21"/>
        <v>42810.784039351856</v>
      </c>
      <c r="L478" s="10">
        <f t="shared" si="21"/>
        <v>42780.825706018513</v>
      </c>
      <c r="M478" s="15">
        <f t="shared" si="22"/>
        <v>2017</v>
      </c>
      <c r="N478" t="b">
        <v>0</v>
      </c>
      <c r="O478">
        <v>117</v>
      </c>
      <c r="P478" t="b">
        <v>0</v>
      </c>
      <c r="Q478" t="s">
        <v>8269</v>
      </c>
      <c r="R478" t="s">
        <v>8323</v>
      </c>
      <c r="S478" t="s">
        <v>8326</v>
      </c>
      <c r="T478" s="9">
        <f t="shared" si="23"/>
        <v>109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 s="12">
        <v>1431620714</v>
      </c>
      <c r="K479" s="10">
        <f t="shared" si="21"/>
        <v>42168.684189814812</v>
      </c>
      <c r="L479" s="10">
        <f t="shared" si="21"/>
        <v>42138.684189814812</v>
      </c>
      <c r="M479" s="15">
        <f t="shared" si="22"/>
        <v>2015</v>
      </c>
      <c r="N479" t="b">
        <v>0</v>
      </c>
      <c r="O479">
        <v>180</v>
      </c>
      <c r="P479" t="b">
        <v>1</v>
      </c>
      <c r="Q479" t="s">
        <v>8293</v>
      </c>
      <c r="R479" t="s">
        <v>8308</v>
      </c>
      <c r="S479" t="s">
        <v>8309</v>
      </c>
      <c r="T479" s="9">
        <f t="shared" si="23"/>
        <v>108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12">
        <v>1297562590</v>
      </c>
      <c r="K480" s="10">
        <f t="shared" si="21"/>
        <v>40636.043865740743</v>
      </c>
      <c r="L480" s="10">
        <f t="shared" si="21"/>
        <v>40587.085532407407</v>
      </c>
      <c r="M480" s="15">
        <f t="shared" si="22"/>
        <v>2011</v>
      </c>
      <c r="N480" t="b">
        <v>1</v>
      </c>
      <c r="O480">
        <v>176</v>
      </c>
      <c r="P480" t="b">
        <v>1</v>
      </c>
      <c r="Q480" t="s">
        <v>8274</v>
      </c>
      <c r="R480" t="s">
        <v>8327</v>
      </c>
      <c r="S480" t="s">
        <v>8331</v>
      </c>
      <c r="T480" s="9">
        <f t="shared" si="23"/>
        <v>295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 s="12">
        <v>1455991168</v>
      </c>
      <c r="K481" s="10">
        <f t="shared" si="21"/>
        <v>42450.707962962959</v>
      </c>
      <c r="L481" s="10">
        <f t="shared" si="21"/>
        <v>42420.74962962963</v>
      </c>
      <c r="M481" s="15">
        <f t="shared" si="22"/>
        <v>2016</v>
      </c>
      <c r="N481" t="b">
        <v>0</v>
      </c>
      <c r="O481">
        <v>35</v>
      </c>
      <c r="P481" t="b">
        <v>1</v>
      </c>
      <c r="Q481" t="s">
        <v>8283</v>
      </c>
      <c r="R481" t="s">
        <v>8313</v>
      </c>
      <c r="S481" t="s">
        <v>8314</v>
      </c>
      <c r="T481" s="9">
        <f t="shared" si="23"/>
        <v>108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 s="12">
        <v>1403169278</v>
      </c>
      <c r="K482" s="10">
        <f t="shared" si="21"/>
        <v>41839.385162037041</v>
      </c>
      <c r="L482" s="10">
        <f t="shared" si="21"/>
        <v>41809.385162037041</v>
      </c>
      <c r="M482" s="15">
        <f t="shared" si="22"/>
        <v>2014</v>
      </c>
      <c r="N482" t="b">
        <v>1</v>
      </c>
      <c r="O482">
        <v>405</v>
      </c>
      <c r="P482" t="b">
        <v>1</v>
      </c>
      <c r="Q482" t="s">
        <v>8283</v>
      </c>
      <c r="R482" t="s">
        <v>8313</v>
      </c>
      <c r="S482" t="s">
        <v>8314</v>
      </c>
      <c r="T482" s="9">
        <f t="shared" si="23"/>
        <v>101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 s="12">
        <v>1363885211</v>
      </c>
      <c r="K483" s="10">
        <f t="shared" si="21"/>
        <v>41399.708460648151</v>
      </c>
      <c r="L483" s="10">
        <f t="shared" si="21"/>
        <v>41354.708460648151</v>
      </c>
      <c r="M483" s="15">
        <f t="shared" si="22"/>
        <v>2013</v>
      </c>
      <c r="N483" t="b">
        <v>1</v>
      </c>
      <c r="O483">
        <v>137</v>
      </c>
      <c r="P483" t="b">
        <v>1</v>
      </c>
      <c r="Q483" t="s">
        <v>8267</v>
      </c>
      <c r="R483" t="s">
        <v>8321</v>
      </c>
      <c r="S483" t="s">
        <v>8322</v>
      </c>
      <c r="T483" s="9">
        <f t="shared" si="23"/>
        <v>108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 s="12">
        <v>1340372006</v>
      </c>
      <c r="K484" s="10">
        <f t="shared" si="21"/>
        <v>41097.564884259264</v>
      </c>
      <c r="L484" s="10">
        <f t="shared" si="21"/>
        <v>41082.564884259264</v>
      </c>
      <c r="M484" s="15">
        <f t="shared" si="22"/>
        <v>2012</v>
      </c>
      <c r="N484" t="b">
        <v>0</v>
      </c>
      <c r="O484">
        <v>196</v>
      </c>
      <c r="P484" t="b">
        <v>1</v>
      </c>
      <c r="Q484" t="s">
        <v>8267</v>
      </c>
      <c r="R484" t="s">
        <v>8321</v>
      </c>
      <c r="S484" t="s">
        <v>8322</v>
      </c>
      <c r="T484" s="9">
        <f t="shared" si="23"/>
        <v>107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 s="12">
        <v>1478000502</v>
      </c>
      <c r="K485" s="10">
        <f t="shared" si="21"/>
        <v>42706.291666666672</v>
      </c>
      <c r="L485" s="10">
        <f t="shared" si="21"/>
        <v>42675.487291666665</v>
      </c>
      <c r="M485" s="15">
        <f t="shared" si="22"/>
        <v>2016</v>
      </c>
      <c r="N485" t="b">
        <v>0</v>
      </c>
      <c r="O485">
        <v>234</v>
      </c>
      <c r="P485" t="b">
        <v>1</v>
      </c>
      <c r="Q485" t="s">
        <v>8295</v>
      </c>
      <c r="R485" t="s">
        <v>8316</v>
      </c>
      <c r="S485" t="s">
        <v>8317</v>
      </c>
      <c r="T485" s="9">
        <f t="shared" si="23"/>
        <v>114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 s="12">
        <v>1440008439</v>
      </c>
      <c r="K486" s="10">
        <f t="shared" si="21"/>
        <v>42272.875</v>
      </c>
      <c r="L486" s="10">
        <f t="shared" si="21"/>
        <v>42235.764340277776</v>
      </c>
      <c r="M486" s="15">
        <f t="shared" si="22"/>
        <v>2015</v>
      </c>
      <c r="N486" t="b">
        <v>0</v>
      </c>
      <c r="O486">
        <v>206</v>
      </c>
      <c r="P486" t="b">
        <v>1</v>
      </c>
      <c r="Q486" t="s">
        <v>8300</v>
      </c>
      <c r="R486" t="s">
        <v>8308</v>
      </c>
      <c r="S486" t="s">
        <v>8340</v>
      </c>
      <c r="T486" s="9">
        <f t="shared" si="23"/>
        <v>159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 s="12">
        <v>1343741347</v>
      </c>
      <c r="K487" s="10">
        <f t="shared" si="21"/>
        <v>41156.561886574076</v>
      </c>
      <c r="L487" s="10">
        <f t="shared" si="21"/>
        <v>41121.561886574076</v>
      </c>
      <c r="M487" s="15">
        <f t="shared" si="22"/>
        <v>2012</v>
      </c>
      <c r="N487" t="b">
        <v>1</v>
      </c>
      <c r="O487">
        <v>413</v>
      </c>
      <c r="P487" t="b">
        <v>1</v>
      </c>
      <c r="Q487" t="s">
        <v>8274</v>
      </c>
      <c r="R487" t="s">
        <v>8327</v>
      </c>
      <c r="S487" t="s">
        <v>8331</v>
      </c>
      <c r="T487" s="9">
        <f t="shared" si="23"/>
        <v>106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 s="12">
        <v>1463351329</v>
      </c>
      <c r="K488" s="10">
        <f t="shared" si="21"/>
        <v>42540.958333333328</v>
      </c>
      <c r="L488" s="10">
        <f t="shared" si="21"/>
        <v>42505.936678240745</v>
      </c>
      <c r="M488" s="15">
        <f t="shared" si="22"/>
        <v>2016</v>
      </c>
      <c r="N488" t="b">
        <v>0</v>
      </c>
      <c r="O488">
        <v>169</v>
      </c>
      <c r="P488" t="b">
        <v>1</v>
      </c>
      <c r="Q488" t="s">
        <v>8295</v>
      </c>
      <c r="R488" t="s">
        <v>8316</v>
      </c>
      <c r="S488" t="s">
        <v>8317</v>
      </c>
      <c r="T488" s="9">
        <f t="shared" si="23"/>
        <v>636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 s="12">
        <v>1484196005</v>
      </c>
      <c r="K489" s="10">
        <f t="shared" si="21"/>
        <v>42807.152835648143</v>
      </c>
      <c r="L489" s="10">
        <f t="shared" si="21"/>
        <v>42747.194502314815</v>
      </c>
      <c r="M489" s="15">
        <f t="shared" si="22"/>
        <v>2017</v>
      </c>
      <c r="N489" t="b">
        <v>0</v>
      </c>
      <c r="O489">
        <v>104</v>
      </c>
      <c r="P489" t="b">
        <v>0</v>
      </c>
      <c r="Q489" t="s">
        <v>8271</v>
      </c>
      <c r="R489" t="s">
        <v>8308</v>
      </c>
      <c r="S489" t="s">
        <v>8310</v>
      </c>
      <c r="T489" s="9">
        <f t="shared" si="23"/>
        <v>40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 s="12">
        <v>1443812461</v>
      </c>
      <c r="K490" s="10">
        <f t="shared" si="21"/>
        <v>42339.834039351852</v>
      </c>
      <c r="L490" s="10">
        <f t="shared" si="21"/>
        <v>42279.792372685188</v>
      </c>
      <c r="M490" s="15">
        <f t="shared" si="22"/>
        <v>2015</v>
      </c>
      <c r="N490" t="b">
        <v>1</v>
      </c>
      <c r="O490">
        <v>77</v>
      </c>
      <c r="P490" t="b">
        <v>1</v>
      </c>
      <c r="Q490" t="s">
        <v>8299</v>
      </c>
      <c r="R490" t="s">
        <v>8308</v>
      </c>
      <c r="S490" t="s">
        <v>8315</v>
      </c>
      <c r="T490" s="9">
        <f t="shared" si="23"/>
        <v>105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 s="12">
        <v>1482249471</v>
      </c>
      <c r="K491" s="10">
        <f t="shared" si="21"/>
        <v>42754.665173611109</v>
      </c>
      <c r="L491" s="10">
        <f t="shared" si="21"/>
        <v>42724.665173611109</v>
      </c>
      <c r="M491" s="15">
        <f t="shared" si="22"/>
        <v>2017</v>
      </c>
      <c r="N491" t="b">
        <v>0</v>
      </c>
      <c r="O491">
        <v>249</v>
      </c>
      <c r="P491" t="b">
        <v>1</v>
      </c>
      <c r="Q491" t="s">
        <v>8301</v>
      </c>
      <c r="R491" t="s">
        <v>8323</v>
      </c>
      <c r="S491" t="s">
        <v>8324</v>
      </c>
      <c r="T491" s="9">
        <f t="shared" si="23"/>
        <v>105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 s="12">
        <v>1409261825</v>
      </c>
      <c r="K492" s="10">
        <f t="shared" si="21"/>
        <v>41914.900752314818</v>
      </c>
      <c r="L492" s="10">
        <f t="shared" si="21"/>
        <v>41879.900752314818</v>
      </c>
      <c r="M492" s="15">
        <f t="shared" si="22"/>
        <v>2014</v>
      </c>
      <c r="N492" t="b">
        <v>0</v>
      </c>
      <c r="O492">
        <v>356</v>
      </c>
      <c r="P492" t="b">
        <v>1</v>
      </c>
      <c r="Q492" t="s">
        <v>8295</v>
      </c>
      <c r="R492" t="s">
        <v>8316</v>
      </c>
      <c r="S492" t="s">
        <v>8317</v>
      </c>
      <c r="T492" s="9">
        <f t="shared" si="23"/>
        <v>524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 s="12">
        <v>1380797834</v>
      </c>
      <c r="K493" s="10">
        <f t="shared" si="21"/>
        <v>41580.456412037034</v>
      </c>
      <c r="L493" s="10">
        <f t="shared" si="21"/>
        <v>41550.456412037034</v>
      </c>
      <c r="M493" s="15">
        <f t="shared" si="22"/>
        <v>2013</v>
      </c>
      <c r="N493" t="b">
        <v>1</v>
      </c>
      <c r="O493">
        <v>232</v>
      </c>
      <c r="P493" t="b">
        <v>1</v>
      </c>
      <c r="Q493" t="s">
        <v>8267</v>
      </c>
      <c r="R493" t="s">
        <v>8321</v>
      </c>
      <c r="S493" t="s">
        <v>8322</v>
      </c>
      <c r="T493" s="9">
        <f t="shared" si="23"/>
        <v>105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 s="12">
        <v>1454259272</v>
      </c>
      <c r="K494" s="10">
        <f t="shared" si="21"/>
        <v>42444.875</v>
      </c>
      <c r="L494" s="10">
        <f t="shared" si="21"/>
        <v>42400.704537037032</v>
      </c>
      <c r="M494" s="15">
        <f t="shared" si="22"/>
        <v>2016</v>
      </c>
      <c r="N494" t="b">
        <v>1</v>
      </c>
      <c r="O494">
        <v>286</v>
      </c>
      <c r="P494" t="b">
        <v>1</v>
      </c>
      <c r="Q494" t="s">
        <v>8269</v>
      </c>
      <c r="R494" t="s">
        <v>8323</v>
      </c>
      <c r="S494" t="s">
        <v>8326</v>
      </c>
      <c r="T494" s="9">
        <f t="shared" si="23"/>
        <v>101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 s="12">
        <v>1443036470</v>
      </c>
      <c r="K495" s="10">
        <f t="shared" si="21"/>
        <v>42309.958333333328</v>
      </c>
      <c r="L495" s="10">
        <f t="shared" si="21"/>
        <v>42270.810995370368</v>
      </c>
      <c r="M495" s="15">
        <f t="shared" si="22"/>
        <v>2015</v>
      </c>
      <c r="N495" t="b">
        <v>0</v>
      </c>
      <c r="O495">
        <v>48</v>
      </c>
      <c r="P495" t="b">
        <v>1</v>
      </c>
      <c r="Q495" t="s">
        <v>8269</v>
      </c>
      <c r="R495" t="s">
        <v>8323</v>
      </c>
      <c r="S495" t="s">
        <v>8326</v>
      </c>
      <c r="T495" s="9">
        <f t="shared" si="23"/>
        <v>105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 s="12">
        <v>1432325049</v>
      </c>
      <c r="K496" s="10">
        <f t="shared" si="21"/>
        <v>42176.836215277777</v>
      </c>
      <c r="L496" s="10">
        <f t="shared" si="21"/>
        <v>42146.836215277777</v>
      </c>
      <c r="M496" s="15">
        <f t="shared" si="22"/>
        <v>2015</v>
      </c>
      <c r="N496" t="b">
        <v>0</v>
      </c>
      <c r="O496">
        <v>107</v>
      </c>
      <c r="P496" t="b">
        <v>1</v>
      </c>
      <c r="Q496" t="s">
        <v>8301</v>
      </c>
      <c r="R496" t="s">
        <v>8323</v>
      </c>
      <c r="S496" t="s">
        <v>8324</v>
      </c>
      <c r="T496" s="9">
        <f t="shared" si="23"/>
        <v>157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 s="12">
        <v>1479826752</v>
      </c>
      <c r="K497" s="10">
        <f t="shared" si="21"/>
        <v>42726.624444444446</v>
      </c>
      <c r="L497" s="10">
        <f t="shared" si="21"/>
        <v>42696.624444444446</v>
      </c>
      <c r="M497" s="15">
        <f t="shared" si="22"/>
        <v>2016</v>
      </c>
      <c r="N497" t="b">
        <v>0</v>
      </c>
      <c r="O497">
        <v>175</v>
      </c>
      <c r="P497" t="b">
        <v>1</v>
      </c>
      <c r="Q497" t="s">
        <v>8269</v>
      </c>
      <c r="R497" t="s">
        <v>8323</v>
      </c>
      <c r="S497" t="s">
        <v>8326</v>
      </c>
      <c r="T497" s="9">
        <f t="shared" si="23"/>
        <v>105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 s="12">
        <v>1408565860</v>
      </c>
      <c r="K498" s="10">
        <f t="shared" si="21"/>
        <v>41913</v>
      </c>
      <c r="L498" s="10">
        <f t="shared" si="21"/>
        <v>41871.845601851848</v>
      </c>
      <c r="M498" s="15">
        <f t="shared" si="22"/>
        <v>2014</v>
      </c>
      <c r="N498" t="b">
        <v>1</v>
      </c>
      <c r="O498">
        <v>424</v>
      </c>
      <c r="P498" t="b">
        <v>1</v>
      </c>
      <c r="Q498" t="s">
        <v>8293</v>
      </c>
      <c r="R498" t="s">
        <v>8308</v>
      </c>
      <c r="S498" t="s">
        <v>8309</v>
      </c>
      <c r="T498" s="9">
        <f t="shared" si="23"/>
        <v>157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 s="12">
        <v>1445263204</v>
      </c>
      <c r="K499" s="10">
        <f t="shared" si="21"/>
        <v>42326.625046296293</v>
      </c>
      <c r="L499" s="10">
        <f t="shared" si="21"/>
        <v>42296.583379629628</v>
      </c>
      <c r="M499" s="15">
        <f t="shared" si="22"/>
        <v>2015</v>
      </c>
      <c r="N499" t="b">
        <v>1</v>
      </c>
      <c r="O499">
        <v>206</v>
      </c>
      <c r="P499" t="b">
        <v>1</v>
      </c>
      <c r="Q499" t="s">
        <v>8283</v>
      </c>
      <c r="R499" t="s">
        <v>8313</v>
      </c>
      <c r="S499" t="s">
        <v>8314</v>
      </c>
      <c r="T499" s="9">
        <f t="shared" si="23"/>
        <v>112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 s="12">
        <v>1330094566</v>
      </c>
      <c r="K500" s="10">
        <f t="shared" si="21"/>
        <v>41006.207638888889</v>
      </c>
      <c r="L500" s="10">
        <f t="shared" si="21"/>
        <v>40963.613032407404</v>
      </c>
      <c r="M500" s="15">
        <f t="shared" si="22"/>
        <v>2012</v>
      </c>
      <c r="N500" t="b">
        <v>0</v>
      </c>
      <c r="O500">
        <v>184</v>
      </c>
      <c r="P500" t="b">
        <v>1</v>
      </c>
      <c r="Q500" t="s">
        <v>8274</v>
      </c>
      <c r="R500" t="s">
        <v>8327</v>
      </c>
      <c r="S500" t="s">
        <v>8331</v>
      </c>
      <c r="T500" s="9">
        <f t="shared" si="23"/>
        <v>112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 s="12">
        <v>1253726650</v>
      </c>
      <c r="K501" s="10">
        <f t="shared" si="21"/>
        <v>40156.766666666663</v>
      </c>
      <c r="L501" s="10">
        <f t="shared" si="21"/>
        <v>40079.725115740745</v>
      </c>
      <c r="M501" s="15">
        <f t="shared" si="22"/>
        <v>2009</v>
      </c>
      <c r="N501" t="b">
        <v>1</v>
      </c>
      <c r="O501">
        <v>200</v>
      </c>
      <c r="P501" t="b">
        <v>1</v>
      </c>
      <c r="Q501" t="s">
        <v>8277</v>
      </c>
      <c r="R501" t="s">
        <v>8327</v>
      </c>
      <c r="S501" t="s">
        <v>8328</v>
      </c>
      <c r="T501" s="9">
        <f t="shared" si="23"/>
        <v>104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 s="12">
        <v>1456421940</v>
      </c>
      <c r="K502" s="10">
        <f t="shared" si="21"/>
        <v>42455.693749999999</v>
      </c>
      <c r="L502" s="10">
        <f t="shared" si="21"/>
        <v>42425.735416666663</v>
      </c>
      <c r="M502" s="15">
        <f t="shared" si="22"/>
        <v>2016</v>
      </c>
      <c r="N502" t="b">
        <v>0</v>
      </c>
      <c r="O502">
        <v>115</v>
      </c>
      <c r="P502" t="b">
        <v>1</v>
      </c>
      <c r="Q502" t="s">
        <v>8303</v>
      </c>
      <c r="R502" t="s">
        <v>8323</v>
      </c>
      <c r="S502" t="s">
        <v>8335</v>
      </c>
      <c r="T502" s="9">
        <f t="shared" si="23"/>
        <v>104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 s="12">
        <v>1391005999</v>
      </c>
      <c r="K503" s="10">
        <f t="shared" si="21"/>
        <v>41698.606469907405</v>
      </c>
      <c r="L503" s="10">
        <f t="shared" si="21"/>
        <v>41668.606469907405</v>
      </c>
      <c r="M503" s="15">
        <f t="shared" si="22"/>
        <v>2014</v>
      </c>
      <c r="N503" t="b">
        <v>0</v>
      </c>
      <c r="O503">
        <v>65</v>
      </c>
      <c r="P503" t="b">
        <v>1</v>
      </c>
      <c r="Q503" t="s">
        <v>8267</v>
      </c>
      <c r="R503" t="s">
        <v>8321</v>
      </c>
      <c r="S503" t="s">
        <v>8322</v>
      </c>
      <c r="T503" s="9">
        <f t="shared" si="23"/>
        <v>104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 s="12">
        <v>1347482261</v>
      </c>
      <c r="K504" s="10">
        <f t="shared" si="21"/>
        <v>41194.859502314815</v>
      </c>
      <c r="L504" s="10">
        <f t="shared" si="21"/>
        <v>41164.859502314815</v>
      </c>
      <c r="M504" s="15">
        <f t="shared" si="22"/>
        <v>2012</v>
      </c>
      <c r="N504" t="b">
        <v>0</v>
      </c>
      <c r="O504">
        <v>133</v>
      </c>
      <c r="P504" t="b">
        <v>1</v>
      </c>
      <c r="Q504" t="s">
        <v>8274</v>
      </c>
      <c r="R504" t="s">
        <v>8327</v>
      </c>
      <c r="S504" t="s">
        <v>8331</v>
      </c>
      <c r="T504" s="9">
        <f t="shared" si="23"/>
        <v>156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 s="12">
        <v>1437923112</v>
      </c>
      <c r="K505" s="10">
        <f t="shared" si="21"/>
        <v>42241.628611111111</v>
      </c>
      <c r="L505" s="10">
        <f t="shared" si="21"/>
        <v>42211.628611111111</v>
      </c>
      <c r="M505" s="15">
        <f t="shared" si="22"/>
        <v>2015</v>
      </c>
      <c r="N505" t="b">
        <v>0</v>
      </c>
      <c r="O505">
        <v>140</v>
      </c>
      <c r="P505" t="b">
        <v>1</v>
      </c>
      <c r="Q505" t="s">
        <v>8283</v>
      </c>
      <c r="R505" t="s">
        <v>8313</v>
      </c>
      <c r="S505" t="s">
        <v>8314</v>
      </c>
      <c r="T505" s="9">
        <f t="shared" si="23"/>
        <v>104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 s="12">
        <v>1442536372</v>
      </c>
      <c r="K506" s="10">
        <f t="shared" si="21"/>
        <v>42285.022824074069</v>
      </c>
      <c r="L506" s="10">
        <f t="shared" si="21"/>
        <v>42265.022824074069</v>
      </c>
      <c r="M506" s="15">
        <f t="shared" si="22"/>
        <v>2015</v>
      </c>
      <c r="N506" t="b">
        <v>0</v>
      </c>
      <c r="O506">
        <v>78</v>
      </c>
      <c r="P506" t="b">
        <v>1</v>
      </c>
      <c r="Q506" t="s">
        <v>8269</v>
      </c>
      <c r="R506" t="s">
        <v>8323</v>
      </c>
      <c r="S506" t="s">
        <v>8326</v>
      </c>
      <c r="T506" s="9">
        <f t="shared" si="23"/>
        <v>104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 s="12">
        <v>1456246864</v>
      </c>
      <c r="K507" s="10">
        <f t="shared" si="21"/>
        <v>42453.667407407411</v>
      </c>
      <c r="L507" s="10">
        <f t="shared" si="21"/>
        <v>42423.709074074075</v>
      </c>
      <c r="M507" s="15">
        <f t="shared" si="22"/>
        <v>2016</v>
      </c>
      <c r="N507" t="b">
        <v>0</v>
      </c>
      <c r="O507">
        <v>75</v>
      </c>
      <c r="P507" t="b">
        <v>1</v>
      </c>
      <c r="Q507" t="s">
        <v>8283</v>
      </c>
      <c r="R507" t="s">
        <v>8313</v>
      </c>
      <c r="S507" t="s">
        <v>8314</v>
      </c>
      <c r="T507" s="9">
        <f t="shared" si="23"/>
        <v>155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 s="12">
        <v>1443714800</v>
      </c>
      <c r="K508" s="10">
        <f t="shared" si="21"/>
        <v>42309.125</v>
      </c>
      <c r="L508" s="10">
        <f t="shared" si="21"/>
        <v>42278.662037037036</v>
      </c>
      <c r="M508" s="15">
        <f t="shared" si="22"/>
        <v>2015</v>
      </c>
      <c r="N508" t="b">
        <v>0</v>
      </c>
      <c r="O508">
        <v>89</v>
      </c>
      <c r="P508" t="b">
        <v>1</v>
      </c>
      <c r="Q508" t="s">
        <v>8283</v>
      </c>
      <c r="R508" t="s">
        <v>8313</v>
      </c>
      <c r="S508" t="s">
        <v>8314</v>
      </c>
      <c r="T508" s="9">
        <f t="shared" si="23"/>
        <v>172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 s="12">
        <v>1464769251</v>
      </c>
      <c r="K509" s="10">
        <f t="shared" si="21"/>
        <v>42552.347812499997</v>
      </c>
      <c r="L509" s="10">
        <f t="shared" si="21"/>
        <v>42522.347812499997</v>
      </c>
      <c r="M509" s="15">
        <f t="shared" si="22"/>
        <v>2016</v>
      </c>
      <c r="N509" t="b">
        <v>1</v>
      </c>
      <c r="O509">
        <v>181</v>
      </c>
      <c r="P509" t="b">
        <v>1</v>
      </c>
      <c r="Q509" t="s">
        <v>8269</v>
      </c>
      <c r="R509" t="s">
        <v>8323</v>
      </c>
      <c r="S509" t="s">
        <v>8326</v>
      </c>
      <c r="T509" s="9">
        <f t="shared" si="23"/>
        <v>103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 s="12">
        <v>1444219209</v>
      </c>
      <c r="K510" s="10">
        <f t="shared" si="21"/>
        <v>42314.541770833333</v>
      </c>
      <c r="L510" s="10">
        <f t="shared" si="21"/>
        <v>42284.500104166669</v>
      </c>
      <c r="M510" s="15">
        <f t="shared" si="22"/>
        <v>2015</v>
      </c>
      <c r="N510" t="b">
        <v>1</v>
      </c>
      <c r="O510">
        <v>145</v>
      </c>
      <c r="P510" t="b">
        <v>1</v>
      </c>
      <c r="Q510" t="s">
        <v>8269</v>
      </c>
      <c r="R510" t="s">
        <v>8323</v>
      </c>
      <c r="S510" t="s">
        <v>8326</v>
      </c>
      <c r="T510" s="9">
        <f t="shared" si="23"/>
        <v>154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 s="12">
        <v>1360258935</v>
      </c>
      <c r="K511" s="10">
        <f t="shared" si="21"/>
        <v>41352.696006944447</v>
      </c>
      <c r="L511" s="10">
        <f t="shared" si="21"/>
        <v>41312.737673611111</v>
      </c>
      <c r="M511" s="15">
        <f t="shared" si="22"/>
        <v>2013</v>
      </c>
      <c r="N511" t="b">
        <v>1</v>
      </c>
      <c r="O511">
        <v>251</v>
      </c>
      <c r="P511" t="b">
        <v>1</v>
      </c>
      <c r="Q511" t="s">
        <v>8267</v>
      </c>
      <c r="R511" t="s">
        <v>8321</v>
      </c>
      <c r="S511" t="s">
        <v>8322</v>
      </c>
      <c r="T511" s="9">
        <f t="shared" si="23"/>
        <v>119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 s="12">
        <v>1408141245</v>
      </c>
      <c r="K512" s="10">
        <f t="shared" si="21"/>
        <v>41900.083333333336</v>
      </c>
      <c r="L512" s="10">
        <f t="shared" si="21"/>
        <v>41866.931076388893</v>
      </c>
      <c r="M512" s="15">
        <f t="shared" si="22"/>
        <v>2014</v>
      </c>
      <c r="N512" t="b">
        <v>0</v>
      </c>
      <c r="O512">
        <v>29</v>
      </c>
      <c r="P512" t="b">
        <v>0</v>
      </c>
      <c r="Q512" t="s">
        <v>8271</v>
      </c>
      <c r="R512" t="s">
        <v>8308</v>
      </c>
      <c r="S512" t="s">
        <v>8310</v>
      </c>
      <c r="T512" s="9">
        <f t="shared" si="23"/>
        <v>15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 s="12">
        <v>1444927771</v>
      </c>
      <c r="K513" s="10">
        <f t="shared" si="21"/>
        <v>42322.742719907408</v>
      </c>
      <c r="L513" s="10">
        <f t="shared" si="21"/>
        <v>42292.701053240744</v>
      </c>
      <c r="M513" s="15">
        <f t="shared" si="22"/>
        <v>2015</v>
      </c>
      <c r="N513" t="b">
        <v>0</v>
      </c>
      <c r="O513">
        <v>120</v>
      </c>
      <c r="P513" t="b">
        <v>1</v>
      </c>
      <c r="Q513" t="s">
        <v>8269</v>
      </c>
      <c r="R513" t="s">
        <v>8323</v>
      </c>
      <c r="S513" t="s">
        <v>8326</v>
      </c>
      <c r="T513" s="9">
        <f t="shared" si="23"/>
        <v>102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 s="12">
        <v>1486129680</v>
      </c>
      <c r="K514" s="10">
        <f t="shared" si="21"/>
        <v>42790.574999999997</v>
      </c>
      <c r="L514" s="10">
        <f t="shared" si="21"/>
        <v>42769.574999999997</v>
      </c>
      <c r="M514" s="15">
        <f t="shared" si="22"/>
        <v>2017</v>
      </c>
      <c r="N514" t="b">
        <v>0</v>
      </c>
      <c r="O514">
        <v>112</v>
      </c>
      <c r="P514" t="b">
        <v>1</v>
      </c>
      <c r="Q514" t="s">
        <v>8269</v>
      </c>
      <c r="R514" t="s">
        <v>8323</v>
      </c>
      <c r="S514" t="s">
        <v>8326</v>
      </c>
      <c r="T514" s="9">
        <f t="shared" si="23"/>
        <v>102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 s="12">
        <v>1366763437</v>
      </c>
      <c r="K515" s="10">
        <f t="shared" ref="K515:L578" si="24">(I515/86400)+DATE(1970,1,1)</f>
        <v>41418.021261574075</v>
      </c>
      <c r="L515" s="10">
        <f t="shared" si="24"/>
        <v>41388.021261574075</v>
      </c>
      <c r="M515" s="15">
        <f t="shared" ref="M515:M578" si="25">+YEAR(K515)</f>
        <v>2013</v>
      </c>
      <c r="N515" t="b">
        <v>0</v>
      </c>
      <c r="O515">
        <v>174</v>
      </c>
      <c r="P515" t="b">
        <v>1</v>
      </c>
      <c r="Q515" t="s">
        <v>8274</v>
      </c>
      <c r="R515" t="s">
        <v>8327</v>
      </c>
      <c r="S515" t="s">
        <v>8331</v>
      </c>
      <c r="T515" s="9">
        <f t="shared" ref="T515:T578" si="26">ROUND(E515/D515*100,0)</f>
        <v>102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 s="12">
        <v>1434564660</v>
      </c>
      <c r="K516" s="10">
        <f t="shared" si="24"/>
        <v>42202.757638888885</v>
      </c>
      <c r="L516" s="10">
        <f t="shared" si="24"/>
        <v>42172.757638888885</v>
      </c>
      <c r="M516" s="15">
        <f t="shared" si="25"/>
        <v>2015</v>
      </c>
      <c r="N516" t="b">
        <v>1</v>
      </c>
      <c r="O516">
        <v>288</v>
      </c>
      <c r="P516" t="b">
        <v>1</v>
      </c>
      <c r="Q516" t="s">
        <v>8269</v>
      </c>
      <c r="R516" t="s">
        <v>8323</v>
      </c>
      <c r="S516" t="s">
        <v>8326</v>
      </c>
      <c r="T516" s="9">
        <f t="shared" si="26"/>
        <v>102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 s="12">
        <v>1427399962</v>
      </c>
      <c r="K517" s="10">
        <f t="shared" si="24"/>
        <v>42119.83289351852</v>
      </c>
      <c r="L517" s="10">
        <f t="shared" si="24"/>
        <v>42089.83289351852</v>
      </c>
      <c r="M517" s="15">
        <f t="shared" si="25"/>
        <v>2015</v>
      </c>
      <c r="N517" t="b">
        <v>0</v>
      </c>
      <c r="O517">
        <v>69</v>
      </c>
      <c r="P517" t="b">
        <v>1</v>
      </c>
      <c r="Q517" t="s">
        <v>8263</v>
      </c>
      <c r="R517" t="s">
        <v>8321</v>
      </c>
      <c r="S517" t="s">
        <v>8332</v>
      </c>
      <c r="T517" s="9">
        <f t="shared" si="26"/>
        <v>102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 s="12">
        <v>1435970682</v>
      </c>
      <c r="K518" s="10">
        <f t="shared" si="24"/>
        <v>42226.290972222225</v>
      </c>
      <c r="L518" s="10">
        <f t="shared" si="24"/>
        <v>42189.031041666662</v>
      </c>
      <c r="M518" s="15">
        <f t="shared" si="25"/>
        <v>2015</v>
      </c>
      <c r="N518" t="b">
        <v>1</v>
      </c>
      <c r="O518">
        <v>139</v>
      </c>
      <c r="P518" t="b">
        <v>0</v>
      </c>
      <c r="Q518" t="s">
        <v>8283</v>
      </c>
      <c r="R518" t="s">
        <v>8313</v>
      </c>
      <c r="S518" t="s">
        <v>8314</v>
      </c>
      <c r="T518" s="9">
        <f t="shared" si="26"/>
        <v>61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 s="12">
        <v>1288341805</v>
      </c>
      <c r="K519" s="10">
        <f t="shared" si="24"/>
        <v>40530.405150462961</v>
      </c>
      <c r="L519" s="10">
        <f t="shared" si="24"/>
        <v>40480.363483796296</v>
      </c>
      <c r="M519" s="15">
        <f t="shared" si="25"/>
        <v>2010</v>
      </c>
      <c r="N519" t="b">
        <v>1</v>
      </c>
      <c r="O519">
        <v>223</v>
      </c>
      <c r="P519" t="b">
        <v>1</v>
      </c>
      <c r="Q519" t="s">
        <v>8267</v>
      </c>
      <c r="R519" t="s">
        <v>8321</v>
      </c>
      <c r="S519" t="s">
        <v>8322</v>
      </c>
      <c r="T519" s="9">
        <f t="shared" si="26"/>
        <v>305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 s="12">
        <v>1468699782</v>
      </c>
      <c r="K520" s="10">
        <f t="shared" si="24"/>
        <v>42597.840069444443</v>
      </c>
      <c r="L520" s="10">
        <f t="shared" si="24"/>
        <v>42567.840069444443</v>
      </c>
      <c r="M520" s="15">
        <f t="shared" si="25"/>
        <v>2016</v>
      </c>
      <c r="N520" t="b">
        <v>0</v>
      </c>
      <c r="O520">
        <v>122</v>
      </c>
      <c r="P520" t="b">
        <v>1</v>
      </c>
      <c r="Q520" t="s">
        <v>8269</v>
      </c>
      <c r="R520" t="s">
        <v>8323</v>
      </c>
      <c r="S520" t="s">
        <v>8326</v>
      </c>
      <c r="T520" s="9">
        <f t="shared" si="26"/>
        <v>102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 s="12">
        <v>1411177456</v>
      </c>
      <c r="K521" s="10">
        <f t="shared" si="24"/>
        <v>41940.132638888885</v>
      </c>
      <c r="L521" s="10">
        <f t="shared" si="24"/>
        <v>41902.07240740741</v>
      </c>
      <c r="M521" s="15">
        <f t="shared" si="25"/>
        <v>2014</v>
      </c>
      <c r="N521" t="b">
        <v>0</v>
      </c>
      <c r="O521">
        <v>102</v>
      </c>
      <c r="P521" t="b">
        <v>1</v>
      </c>
      <c r="Q521" t="s">
        <v>8296</v>
      </c>
      <c r="R521" t="s">
        <v>8319</v>
      </c>
      <c r="S521" t="s">
        <v>8320</v>
      </c>
      <c r="T521" s="9">
        <f t="shared" si="26"/>
        <v>102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 s="12">
        <v>1390667107</v>
      </c>
      <c r="K522" s="10">
        <f t="shared" si="24"/>
        <v>41694.684108796297</v>
      </c>
      <c r="L522" s="10">
        <f t="shared" si="24"/>
        <v>41664.684108796297</v>
      </c>
      <c r="M522" s="15">
        <f t="shared" si="25"/>
        <v>2014</v>
      </c>
      <c r="N522" t="b">
        <v>0</v>
      </c>
      <c r="O522">
        <v>226</v>
      </c>
      <c r="P522" t="b">
        <v>1</v>
      </c>
      <c r="Q522" t="s">
        <v>8274</v>
      </c>
      <c r="R522" t="s">
        <v>8327</v>
      </c>
      <c r="S522" t="s">
        <v>8331</v>
      </c>
      <c r="T522" s="9">
        <f t="shared" si="26"/>
        <v>102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 s="12">
        <v>1410967754</v>
      </c>
      <c r="K523" s="10">
        <f t="shared" si="24"/>
        <v>41933</v>
      </c>
      <c r="L523" s="10">
        <f t="shared" si="24"/>
        <v>41899.645300925928</v>
      </c>
      <c r="M523" s="15">
        <f t="shared" si="25"/>
        <v>2014</v>
      </c>
      <c r="N523" t="b">
        <v>1</v>
      </c>
      <c r="O523">
        <v>340</v>
      </c>
      <c r="P523" t="b">
        <v>1</v>
      </c>
      <c r="Q523" t="s">
        <v>8286</v>
      </c>
      <c r="R523" t="s">
        <v>8311</v>
      </c>
      <c r="S523" t="s">
        <v>8312</v>
      </c>
      <c r="T523" s="9">
        <f t="shared" si="26"/>
        <v>101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 s="12">
        <v>1401485484</v>
      </c>
      <c r="K524" s="10">
        <f t="shared" si="24"/>
        <v>41819.89680555556</v>
      </c>
      <c r="L524" s="10">
        <f t="shared" si="24"/>
        <v>41789.89680555556</v>
      </c>
      <c r="M524" s="15">
        <f t="shared" si="25"/>
        <v>2014</v>
      </c>
      <c r="N524" t="b">
        <v>1</v>
      </c>
      <c r="O524">
        <v>123</v>
      </c>
      <c r="P524" t="b">
        <v>1</v>
      </c>
      <c r="Q524" t="s">
        <v>8296</v>
      </c>
      <c r="R524" t="s">
        <v>8319</v>
      </c>
      <c r="S524" t="s">
        <v>8320</v>
      </c>
      <c r="T524" s="9">
        <f t="shared" si="26"/>
        <v>101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 s="12">
        <v>1486411204</v>
      </c>
      <c r="K525" s="10">
        <f t="shared" si="24"/>
        <v>42806.875</v>
      </c>
      <c r="L525" s="10">
        <f t="shared" si="24"/>
        <v>42772.833379629628</v>
      </c>
      <c r="M525" s="15">
        <f t="shared" si="25"/>
        <v>2017</v>
      </c>
      <c r="N525" t="b">
        <v>1</v>
      </c>
      <c r="O525">
        <v>59</v>
      </c>
      <c r="P525" t="b">
        <v>1</v>
      </c>
      <c r="Q525" t="s">
        <v>8269</v>
      </c>
      <c r="R525" t="s">
        <v>8323</v>
      </c>
      <c r="S525" t="s">
        <v>8326</v>
      </c>
      <c r="T525" s="9">
        <f t="shared" si="26"/>
        <v>101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 s="12">
        <v>1460574263</v>
      </c>
      <c r="K526" s="10">
        <f t="shared" si="24"/>
        <v>42503.794710648144</v>
      </c>
      <c r="L526" s="10">
        <f t="shared" si="24"/>
        <v>42473.794710648144</v>
      </c>
      <c r="M526" s="15">
        <f t="shared" si="25"/>
        <v>2016</v>
      </c>
      <c r="N526" t="b">
        <v>0</v>
      </c>
      <c r="O526">
        <v>60</v>
      </c>
      <c r="P526" t="b">
        <v>1</v>
      </c>
      <c r="Q526" t="s">
        <v>8269</v>
      </c>
      <c r="R526" t="s">
        <v>8323</v>
      </c>
      <c r="S526" t="s">
        <v>8326</v>
      </c>
      <c r="T526" s="9">
        <f t="shared" si="26"/>
        <v>302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 s="12">
        <v>1321978335</v>
      </c>
      <c r="K527" s="10">
        <f t="shared" si="24"/>
        <v>40929.342361111107</v>
      </c>
      <c r="L527" s="10">
        <f t="shared" si="24"/>
        <v>40869.675173611111</v>
      </c>
      <c r="M527" s="15">
        <f t="shared" si="25"/>
        <v>2012</v>
      </c>
      <c r="N527" t="b">
        <v>0</v>
      </c>
      <c r="O527">
        <v>154</v>
      </c>
      <c r="P527" t="b">
        <v>1</v>
      </c>
      <c r="Q527" t="s">
        <v>8274</v>
      </c>
      <c r="R527" t="s">
        <v>8327</v>
      </c>
      <c r="S527" t="s">
        <v>8331</v>
      </c>
      <c r="T527" s="9">
        <f t="shared" si="26"/>
        <v>101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 s="12">
        <v>1407784586</v>
      </c>
      <c r="K528" s="10">
        <f t="shared" si="24"/>
        <v>41892.202777777777</v>
      </c>
      <c r="L528" s="10">
        <f t="shared" si="24"/>
        <v>41862.803078703706</v>
      </c>
      <c r="M528" s="15">
        <f t="shared" si="25"/>
        <v>2014</v>
      </c>
      <c r="N528" t="b">
        <v>0</v>
      </c>
      <c r="O528">
        <v>58</v>
      </c>
      <c r="P528" t="b">
        <v>1</v>
      </c>
      <c r="Q528" t="s">
        <v>8301</v>
      </c>
      <c r="R528" t="s">
        <v>8323</v>
      </c>
      <c r="S528" t="s">
        <v>8324</v>
      </c>
      <c r="T528" s="9">
        <f t="shared" si="26"/>
        <v>191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 s="12">
        <v>1451746123</v>
      </c>
      <c r="K529" s="10">
        <f t="shared" si="24"/>
        <v>42401.617164351846</v>
      </c>
      <c r="L529" s="10">
        <f t="shared" si="24"/>
        <v>42371.617164351846</v>
      </c>
      <c r="M529" s="15">
        <f t="shared" si="25"/>
        <v>2016</v>
      </c>
      <c r="N529" t="b">
        <v>0</v>
      </c>
      <c r="O529">
        <v>680</v>
      </c>
      <c r="P529" t="b">
        <v>1</v>
      </c>
      <c r="Q529" t="s">
        <v>8295</v>
      </c>
      <c r="R529" t="s">
        <v>8316</v>
      </c>
      <c r="S529" t="s">
        <v>8317</v>
      </c>
      <c r="T529" s="9">
        <f t="shared" si="26"/>
        <v>537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 s="12">
        <v>1321357790</v>
      </c>
      <c r="K530" s="10">
        <f t="shared" si="24"/>
        <v>40897.492939814816</v>
      </c>
      <c r="L530" s="10">
        <f t="shared" si="24"/>
        <v>40862.492939814816</v>
      </c>
      <c r="M530" s="15">
        <f t="shared" si="25"/>
        <v>2011</v>
      </c>
      <c r="N530" t="b">
        <v>1</v>
      </c>
      <c r="O530">
        <v>202</v>
      </c>
      <c r="P530" t="b">
        <v>1</v>
      </c>
      <c r="Q530" t="s">
        <v>8267</v>
      </c>
      <c r="R530" t="s">
        <v>8321</v>
      </c>
      <c r="S530" t="s">
        <v>8322</v>
      </c>
      <c r="T530" s="9">
        <f t="shared" si="26"/>
        <v>113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 s="12">
        <v>1485872683</v>
      </c>
      <c r="K531" s="10">
        <f t="shared" si="24"/>
        <v>42796.600497685184</v>
      </c>
      <c r="L531" s="10">
        <f t="shared" si="24"/>
        <v>42766.600497685184</v>
      </c>
      <c r="M531" s="15">
        <f t="shared" si="25"/>
        <v>2017</v>
      </c>
      <c r="N531" t="b">
        <v>0</v>
      </c>
      <c r="O531">
        <v>79</v>
      </c>
      <c r="P531" t="b">
        <v>1</v>
      </c>
      <c r="Q531" t="s">
        <v>8263</v>
      </c>
      <c r="R531" t="s">
        <v>8321</v>
      </c>
      <c r="S531" t="s">
        <v>8332</v>
      </c>
      <c r="T531" s="9">
        <f t="shared" si="26"/>
        <v>143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 s="12">
        <v>1442284253</v>
      </c>
      <c r="K532" s="10">
        <f t="shared" si="24"/>
        <v>42292.104780092588</v>
      </c>
      <c r="L532" s="10">
        <f t="shared" si="24"/>
        <v>42262.104780092588</v>
      </c>
      <c r="M532" s="15">
        <f t="shared" si="25"/>
        <v>2015</v>
      </c>
      <c r="N532" t="b">
        <v>0</v>
      </c>
      <c r="O532">
        <v>36</v>
      </c>
      <c r="P532" t="b">
        <v>0</v>
      </c>
      <c r="Q532" t="s">
        <v>8271</v>
      </c>
      <c r="R532" t="s">
        <v>8308</v>
      </c>
      <c r="S532" t="s">
        <v>8310</v>
      </c>
      <c r="T532" s="9">
        <f t="shared" si="26"/>
        <v>73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 s="12">
        <v>1337887451</v>
      </c>
      <c r="K533" s="10">
        <f t="shared" si="24"/>
        <v>41074.80846064815</v>
      </c>
      <c r="L533" s="10">
        <f t="shared" si="24"/>
        <v>41053.80846064815</v>
      </c>
      <c r="M533" s="15">
        <f t="shared" si="25"/>
        <v>2012</v>
      </c>
      <c r="N533" t="b">
        <v>0</v>
      </c>
      <c r="O533">
        <v>205</v>
      </c>
      <c r="P533" t="b">
        <v>1</v>
      </c>
      <c r="Q533" t="s">
        <v>8274</v>
      </c>
      <c r="R533" t="s">
        <v>8327</v>
      </c>
      <c r="S533" t="s">
        <v>8331</v>
      </c>
      <c r="T533" s="9">
        <f t="shared" si="26"/>
        <v>145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 s="12">
        <v>1400263525</v>
      </c>
      <c r="K534" s="10">
        <f t="shared" si="24"/>
        <v>41805.753761574073</v>
      </c>
      <c r="L534" s="10">
        <f t="shared" si="24"/>
        <v>41775.753761574073</v>
      </c>
      <c r="M534" s="15">
        <f t="shared" si="25"/>
        <v>2014</v>
      </c>
      <c r="N534" t="b">
        <v>1</v>
      </c>
      <c r="O534">
        <v>72</v>
      </c>
      <c r="P534" t="b">
        <v>1</v>
      </c>
      <c r="Q534" t="s">
        <v>8269</v>
      </c>
      <c r="R534" t="s">
        <v>8323</v>
      </c>
      <c r="S534" t="s">
        <v>8326</v>
      </c>
      <c r="T534" s="9">
        <f t="shared" si="26"/>
        <v>111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 s="12">
        <v>1357088939</v>
      </c>
      <c r="K535" s="10">
        <f t="shared" si="24"/>
        <v>41306.047905092593</v>
      </c>
      <c r="L535" s="10">
        <f t="shared" si="24"/>
        <v>41276.047905092593</v>
      </c>
      <c r="M535" s="15">
        <f t="shared" si="25"/>
        <v>2013</v>
      </c>
      <c r="N535" t="b">
        <v>0</v>
      </c>
      <c r="O535">
        <v>156</v>
      </c>
      <c r="P535" t="b">
        <v>1</v>
      </c>
      <c r="Q535" t="s">
        <v>8274</v>
      </c>
      <c r="R535" t="s">
        <v>8327</v>
      </c>
      <c r="S535" t="s">
        <v>8331</v>
      </c>
      <c r="T535" s="9">
        <f t="shared" si="26"/>
        <v>144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 s="12">
        <v>1455129287</v>
      </c>
      <c r="K536" s="10">
        <f t="shared" si="24"/>
        <v>42440.774155092593</v>
      </c>
      <c r="L536" s="10">
        <f t="shared" si="24"/>
        <v>42410.774155092593</v>
      </c>
      <c r="M536" s="15">
        <f t="shared" si="25"/>
        <v>2016</v>
      </c>
      <c r="N536" t="b">
        <v>0</v>
      </c>
      <c r="O536">
        <v>276</v>
      </c>
      <c r="P536" t="b">
        <v>0</v>
      </c>
      <c r="Q536" t="s">
        <v>8271</v>
      </c>
      <c r="R536" t="s">
        <v>8308</v>
      </c>
      <c r="S536" t="s">
        <v>8310</v>
      </c>
      <c r="T536" s="9">
        <f t="shared" si="26"/>
        <v>11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 s="12">
        <v>1415212229</v>
      </c>
      <c r="K537" s="10">
        <f t="shared" si="24"/>
        <v>41978.771168981482</v>
      </c>
      <c r="L537" s="10">
        <f t="shared" si="24"/>
        <v>41948.771168981482</v>
      </c>
      <c r="M537" s="15">
        <f t="shared" si="25"/>
        <v>2014</v>
      </c>
      <c r="N537" t="b">
        <v>0</v>
      </c>
      <c r="O537">
        <v>534</v>
      </c>
      <c r="P537" t="b">
        <v>0</v>
      </c>
      <c r="Q537" t="s">
        <v>8280</v>
      </c>
      <c r="R537" t="s">
        <v>8316</v>
      </c>
      <c r="S537" t="s">
        <v>8334</v>
      </c>
      <c r="T537" s="9">
        <f t="shared" si="26"/>
        <v>28</v>
      </c>
    </row>
    <row r="538" spans="1:20" ht="45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 s="12">
        <v>1366917828</v>
      </c>
      <c r="K538" s="10">
        <f t="shared" si="24"/>
        <v>41422</v>
      </c>
      <c r="L538" s="10">
        <f t="shared" si="24"/>
        <v>41389.808194444442</v>
      </c>
      <c r="M538" s="15">
        <f t="shared" si="25"/>
        <v>2013</v>
      </c>
      <c r="N538" t="b">
        <v>0</v>
      </c>
      <c r="O538">
        <v>146</v>
      </c>
      <c r="P538" t="b">
        <v>1</v>
      </c>
      <c r="Q538" t="s">
        <v>8293</v>
      </c>
      <c r="R538" t="s">
        <v>8308</v>
      </c>
      <c r="S538" t="s">
        <v>8309</v>
      </c>
      <c r="T538" s="9">
        <f t="shared" si="26"/>
        <v>118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 s="12">
        <v>1361753751</v>
      </c>
      <c r="K539" s="10">
        <f t="shared" si="24"/>
        <v>41359.997118055559</v>
      </c>
      <c r="L539" s="10">
        <f t="shared" si="24"/>
        <v>41330.038784722223</v>
      </c>
      <c r="M539" s="15">
        <f t="shared" si="25"/>
        <v>2013</v>
      </c>
      <c r="N539" t="b">
        <v>1</v>
      </c>
      <c r="O539">
        <v>284</v>
      </c>
      <c r="P539" t="b">
        <v>1</v>
      </c>
      <c r="Q539" t="s">
        <v>8267</v>
      </c>
      <c r="R539" t="s">
        <v>8321</v>
      </c>
      <c r="S539" t="s">
        <v>8322</v>
      </c>
      <c r="T539" s="9">
        <f t="shared" si="26"/>
        <v>283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 s="12">
        <v>1436653037</v>
      </c>
      <c r="K540" s="10">
        <f t="shared" si="24"/>
        <v>42226.928668981476</v>
      </c>
      <c r="L540" s="10">
        <f t="shared" si="24"/>
        <v>42196.928668981476</v>
      </c>
      <c r="M540" s="15">
        <f t="shared" si="25"/>
        <v>2015</v>
      </c>
      <c r="N540" t="b">
        <v>0</v>
      </c>
      <c r="O540">
        <v>119</v>
      </c>
      <c r="P540" t="b">
        <v>1</v>
      </c>
      <c r="Q540" t="s">
        <v>8263</v>
      </c>
      <c r="R540" t="s">
        <v>8321</v>
      </c>
      <c r="S540" t="s">
        <v>8332</v>
      </c>
      <c r="T540" s="9">
        <f t="shared" si="26"/>
        <v>128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 s="12">
        <v>1407634897</v>
      </c>
      <c r="K541" s="10">
        <f t="shared" si="24"/>
        <v>41906.070567129631</v>
      </c>
      <c r="L541" s="10">
        <f t="shared" si="24"/>
        <v>41861.070567129631</v>
      </c>
      <c r="M541" s="15">
        <f t="shared" si="25"/>
        <v>2014</v>
      </c>
      <c r="N541" t="b">
        <v>1</v>
      </c>
      <c r="O541">
        <v>95</v>
      </c>
      <c r="P541" t="b">
        <v>1</v>
      </c>
      <c r="Q541" t="s">
        <v>8293</v>
      </c>
      <c r="R541" t="s">
        <v>8308</v>
      </c>
      <c r="S541" t="s">
        <v>8309</v>
      </c>
      <c r="T541" s="9">
        <f t="shared" si="26"/>
        <v>281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 s="12">
        <v>1483773407</v>
      </c>
      <c r="K542" s="10">
        <f t="shared" si="24"/>
        <v>42775.30332175926</v>
      </c>
      <c r="L542" s="10">
        <f t="shared" si="24"/>
        <v>42742.30332175926</v>
      </c>
      <c r="M542" s="15">
        <f t="shared" si="25"/>
        <v>2017</v>
      </c>
      <c r="N542" t="b">
        <v>0</v>
      </c>
      <c r="O542">
        <v>11</v>
      </c>
      <c r="P542" t="b">
        <v>0</v>
      </c>
      <c r="Q542" t="s">
        <v>8271</v>
      </c>
      <c r="R542" t="s">
        <v>8308</v>
      </c>
      <c r="S542" t="s">
        <v>8310</v>
      </c>
      <c r="T542" s="9">
        <f t="shared" si="26"/>
        <v>47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 s="12">
        <v>1377116247</v>
      </c>
      <c r="K543" s="10">
        <f t="shared" si="24"/>
        <v>41537.845451388886</v>
      </c>
      <c r="L543" s="10">
        <f t="shared" si="24"/>
        <v>41507.845451388886</v>
      </c>
      <c r="M543" s="15">
        <f t="shared" si="25"/>
        <v>2013</v>
      </c>
      <c r="N543" t="b">
        <v>1</v>
      </c>
      <c r="O543">
        <v>182</v>
      </c>
      <c r="P543" t="b">
        <v>1</v>
      </c>
      <c r="Q543" t="s">
        <v>8274</v>
      </c>
      <c r="R543" t="s">
        <v>8327</v>
      </c>
      <c r="S543" t="s">
        <v>8331</v>
      </c>
      <c r="T543" s="9">
        <f t="shared" si="26"/>
        <v>117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 s="12">
        <v>1392171770</v>
      </c>
      <c r="K544" s="10">
        <f t="shared" si="24"/>
        <v>41722.057523148149</v>
      </c>
      <c r="L544" s="10">
        <f t="shared" si="24"/>
        <v>41682.099189814813</v>
      </c>
      <c r="M544" s="15">
        <f t="shared" si="25"/>
        <v>2014</v>
      </c>
      <c r="N544" t="b">
        <v>1</v>
      </c>
      <c r="O544">
        <v>189</v>
      </c>
      <c r="P544" t="b">
        <v>1</v>
      </c>
      <c r="Q544" t="s">
        <v>8274</v>
      </c>
      <c r="R544" t="s">
        <v>8327</v>
      </c>
      <c r="S544" t="s">
        <v>8331</v>
      </c>
      <c r="T544" s="9">
        <f t="shared" si="26"/>
        <v>111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 s="12">
        <v>1371159325</v>
      </c>
      <c r="K545" s="10">
        <f t="shared" si="24"/>
        <v>41468.899594907409</v>
      </c>
      <c r="L545" s="10">
        <f t="shared" si="24"/>
        <v>41438.899594907409</v>
      </c>
      <c r="M545" s="15">
        <f t="shared" si="25"/>
        <v>2013</v>
      </c>
      <c r="N545" t="b">
        <v>1</v>
      </c>
      <c r="O545">
        <v>473</v>
      </c>
      <c r="P545" t="b">
        <v>1</v>
      </c>
      <c r="Q545" t="s">
        <v>8293</v>
      </c>
      <c r="R545" t="s">
        <v>8308</v>
      </c>
      <c r="S545" t="s">
        <v>8309</v>
      </c>
      <c r="T545" s="9">
        <f t="shared" si="26"/>
        <v>347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 s="12">
        <v>1410288194</v>
      </c>
      <c r="K546" s="10">
        <f t="shared" si="24"/>
        <v>41926.780023148152</v>
      </c>
      <c r="L546" s="10">
        <f t="shared" si="24"/>
        <v>41891.780023148152</v>
      </c>
      <c r="M546" s="15">
        <f t="shared" si="25"/>
        <v>2014</v>
      </c>
      <c r="N546" t="b">
        <v>1</v>
      </c>
      <c r="O546">
        <v>92</v>
      </c>
      <c r="P546" t="b">
        <v>0</v>
      </c>
      <c r="Q546" t="s">
        <v>8283</v>
      </c>
      <c r="R546" t="s">
        <v>8313</v>
      </c>
      <c r="S546" t="s">
        <v>8314</v>
      </c>
      <c r="T546" s="9">
        <f t="shared" si="26"/>
        <v>57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 s="12">
        <v>1444888868</v>
      </c>
      <c r="K547" s="10">
        <f t="shared" si="24"/>
        <v>42322.292361111111</v>
      </c>
      <c r="L547" s="10">
        <f t="shared" si="24"/>
        <v>42292.250787037032</v>
      </c>
      <c r="M547" s="15">
        <f t="shared" si="25"/>
        <v>2015</v>
      </c>
      <c r="N547" t="b">
        <v>0</v>
      </c>
      <c r="O547">
        <v>133</v>
      </c>
      <c r="P547" t="b">
        <v>1</v>
      </c>
      <c r="Q547" t="s">
        <v>8267</v>
      </c>
      <c r="R547" t="s">
        <v>8321</v>
      </c>
      <c r="S547" t="s">
        <v>8322</v>
      </c>
      <c r="T547" s="9">
        <f t="shared" si="26"/>
        <v>114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 s="12">
        <v>1375113391</v>
      </c>
      <c r="K548" s="10">
        <f t="shared" si="24"/>
        <v>41520.166666666664</v>
      </c>
      <c r="L548" s="10">
        <f t="shared" si="24"/>
        <v>41484.664247685185</v>
      </c>
      <c r="M548" s="15">
        <f t="shared" si="25"/>
        <v>2013</v>
      </c>
      <c r="N548" t="b">
        <v>0</v>
      </c>
      <c r="O548">
        <v>539</v>
      </c>
      <c r="P548" t="b">
        <v>1</v>
      </c>
      <c r="Q548" t="s">
        <v>8295</v>
      </c>
      <c r="R548" t="s">
        <v>8316</v>
      </c>
      <c r="S548" t="s">
        <v>8317</v>
      </c>
      <c r="T548" s="9">
        <f t="shared" si="26"/>
        <v>171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 s="12">
        <v>1444140789</v>
      </c>
      <c r="K549" s="10">
        <f t="shared" si="24"/>
        <v>42323.634131944447</v>
      </c>
      <c r="L549" s="10">
        <f t="shared" si="24"/>
        <v>42283.592465277776</v>
      </c>
      <c r="M549" s="15">
        <f t="shared" si="25"/>
        <v>2015</v>
      </c>
      <c r="N549" t="b">
        <v>0</v>
      </c>
      <c r="O549">
        <v>34</v>
      </c>
      <c r="P549" t="b">
        <v>0</v>
      </c>
      <c r="Q549" t="s">
        <v>8270</v>
      </c>
      <c r="R549" t="s">
        <v>8308</v>
      </c>
      <c r="S549" t="s">
        <v>8342</v>
      </c>
      <c r="T549" s="9">
        <f t="shared" si="26"/>
        <v>27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 s="12">
        <v>1442963621</v>
      </c>
      <c r="K550" s="10">
        <f t="shared" si="24"/>
        <v>42290.967835648145</v>
      </c>
      <c r="L550" s="10">
        <f t="shared" si="24"/>
        <v>42269.967835648145</v>
      </c>
      <c r="M550" s="15">
        <f t="shared" si="25"/>
        <v>2015</v>
      </c>
      <c r="N550" t="b">
        <v>0</v>
      </c>
      <c r="O550">
        <v>132</v>
      </c>
      <c r="P550" t="b">
        <v>1</v>
      </c>
      <c r="Q550" t="s">
        <v>8298</v>
      </c>
      <c r="R550" t="s">
        <v>8327</v>
      </c>
      <c r="S550" t="s">
        <v>8341</v>
      </c>
      <c r="T550" s="9">
        <f t="shared" si="26"/>
        <v>109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 s="12">
        <v>1436968366</v>
      </c>
      <c r="K551" s="10">
        <f t="shared" si="24"/>
        <v>42252.165972222225</v>
      </c>
      <c r="L551" s="10">
        <f t="shared" si="24"/>
        <v>42200.578310185185</v>
      </c>
      <c r="M551" s="15">
        <f t="shared" si="25"/>
        <v>2015</v>
      </c>
      <c r="N551" t="b">
        <v>0</v>
      </c>
      <c r="O551">
        <v>227</v>
      </c>
      <c r="P551" t="b">
        <v>1</v>
      </c>
      <c r="Q551" t="s">
        <v>8272</v>
      </c>
      <c r="R551" t="s">
        <v>8311</v>
      </c>
      <c r="S551" t="s">
        <v>8333</v>
      </c>
      <c r="T551" s="9">
        <f t="shared" si="26"/>
        <v>136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 s="12">
        <v>1446914836</v>
      </c>
      <c r="K552" s="10">
        <f t="shared" si="24"/>
        <v>42345.699490740742</v>
      </c>
      <c r="L552" s="10">
        <f t="shared" si="24"/>
        <v>42315.699490740742</v>
      </c>
      <c r="M552" s="15">
        <f t="shared" si="25"/>
        <v>2015</v>
      </c>
      <c r="N552" t="b">
        <v>0</v>
      </c>
      <c r="O552">
        <v>944</v>
      </c>
      <c r="P552" t="b">
        <v>1</v>
      </c>
      <c r="Q552" t="s">
        <v>8295</v>
      </c>
      <c r="R552" t="s">
        <v>8316</v>
      </c>
      <c r="S552" t="s">
        <v>8317</v>
      </c>
      <c r="T552" s="9">
        <f t="shared" si="26"/>
        <v>1357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 s="12">
        <v>1458762544</v>
      </c>
      <c r="K553" s="10">
        <f t="shared" si="24"/>
        <v>42482.825740740736</v>
      </c>
      <c r="L553" s="10">
        <f t="shared" si="24"/>
        <v>42452.825740740736</v>
      </c>
      <c r="M553" s="15">
        <f t="shared" si="25"/>
        <v>2016</v>
      </c>
      <c r="N553" t="b">
        <v>0</v>
      </c>
      <c r="O553">
        <v>96</v>
      </c>
      <c r="P553" t="b">
        <v>1</v>
      </c>
      <c r="Q553" t="s">
        <v>8295</v>
      </c>
      <c r="R553" t="s">
        <v>8316</v>
      </c>
      <c r="S553" t="s">
        <v>8317</v>
      </c>
      <c r="T553" s="9">
        <f t="shared" si="26"/>
        <v>271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 s="12">
        <v>1445415653</v>
      </c>
      <c r="K554" s="10">
        <f t="shared" si="24"/>
        <v>42358.375</v>
      </c>
      <c r="L554" s="10">
        <f t="shared" si="24"/>
        <v>42298.34783564815</v>
      </c>
      <c r="M554" s="15">
        <f t="shared" si="25"/>
        <v>2015</v>
      </c>
      <c r="N554" t="b">
        <v>0</v>
      </c>
      <c r="O554">
        <v>170</v>
      </c>
      <c r="P554" t="b">
        <v>1</v>
      </c>
      <c r="Q554" t="s">
        <v>8283</v>
      </c>
      <c r="R554" t="s">
        <v>8313</v>
      </c>
      <c r="S554" t="s">
        <v>8314</v>
      </c>
      <c r="T554" s="9">
        <f t="shared" si="26"/>
        <v>135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 s="12">
        <v>1385124940</v>
      </c>
      <c r="K555" s="10">
        <f t="shared" si="24"/>
        <v>41645.538657407407</v>
      </c>
      <c r="L555" s="10">
        <f t="shared" si="24"/>
        <v>41600.538657407407</v>
      </c>
      <c r="M555" s="15">
        <f t="shared" si="25"/>
        <v>2014</v>
      </c>
      <c r="N555" t="b">
        <v>0</v>
      </c>
      <c r="O555">
        <v>191</v>
      </c>
      <c r="P555" t="b">
        <v>1</v>
      </c>
      <c r="Q555" t="s">
        <v>8274</v>
      </c>
      <c r="R555" t="s">
        <v>8327</v>
      </c>
      <c r="S555" t="s">
        <v>8331</v>
      </c>
      <c r="T555" s="9">
        <f t="shared" si="26"/>
        <v>154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 s="12">
        <v>1340139811</v>
      </c>
      <c r="K556" s="10">
        <f t="shared" si="24"/>
        <v>41109.877442129626</v>
      </c>
      <c r="L556" s="10">
        <f t="shared" si="24"/>
        <v>41079.877442129626</v>
      </c>
      <c r="M556" s="15">
        <f t="shared" si="25"/>
        <v>2012</v>
      </c>
      <c r="N556" t="b">
        <v>0</v>
      </c>
      <c r="O556">
        <v>171</v>
      </c>
      <c r="P556" t="b">
        <v>1</v>
      </c>
      <c r="Q556" t="s">
        <v>8267</v>
      </c>
      <c r="R556" t="s">
        <v>8321</v>
      </c>
      <c r="S556" t="s">
        <v>8322</v>
      </c>
      <c r="T556" s="9">
        <f t="shared" si="26"/>
        <v>105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 s="12">
        <v>1445363833</v>
      </c>
      <c r="K557" s="10">
        <f t="shared" si="24"/>
        <v>42342.208333333328</v>
      </c>
      <c r="L557" s="10">
        <f t="shared" si="24"/>
        <v>42297.748067129629</v>
      </c>
      <c r="M557" s="15">
        <f t="shared" si="25"/>
        <v>2015</v>
      </c>
      <c r="N557" t="b">
        <v>0</v>
      </c>
      <c r="O557">
        <v>57</v>
      </c>
      <c r="P557" t="b">
        <v>1</v>
      </c>
      <c r="Q557" t="s">
        <v>8283</v>
      </c>
      <c r="R557" t="s">
        <v>8313</v>
      </c>
      <c r="S557" t="s">
        <v>8314</v>
      </c>
      <c r="T557" s="9">
        <f t="shared" si="26"/>
        <v>103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 s="12">
        <v>1288968886</v>
      </c>
      <c r="K558" s="10">
        <f t="shared" si="24"/>
        <v>40544.207638888889</v>
      </c>
      <c r="L558" s="10">
        <f t="shared" si="24"/>
        <v>40487.621365740742</v>
      </c>
      <c r="M558" s="15">
        <f t="shared" si="25"/>
        <v>2011</v>
      </c>
      <c r="N558" t="b">
        <v>1</v>
      </c>
      <c r="O558">
        <v>141</v>
      </c>
      <c r="P558" t="b">
        <v>1</v>
      </c>
      <c r="Q558" t="s">
        <v>8274</v>
      </c>
      <c r="R558" t="s">
        <v>8327</v>
      </c>
      <c r="S558" t="s">
        <v>8331</v>
      </c>
      <c r="T558" s="9">
        <f t="shared" si="26"/>
        <v>199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 s="12">
        <v>1478095223</v>
      </c>
      <c r="K559" s="10">
        <f t="shared" si="24"/>
        <v>42718.6252662037</v>
      </c>
      <c r="L559" s="10">
        <f t="shared" si="24"/>
        <v>42676.583599537036</v>
      </c>
      <c r="M559" s="15">
        <f t="shared" si="25"/>
        <v>2016</v>
      </c>
      <c r="N559" t="b">
        <v>0</v>
      </c>
      <c r="O559">
        <v>76</v>
      </c>
      <c r="P559" t="b">
        <v>0</v>
      </c>
      <c r="Q559" t="s">
        <v>8271</v>
      </c>
      <c r="R559" t="s">
        <v>8308</v>
      </c>
      <c r="S559" t="s">
        <v>8310</v>
      </c>
      <c r="T559" s="9">
        <f t="shared" si="26"/>
        <v>44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 s="12">
        <v>1367940806</v>
      </c>
      <c r="K560" s="10">
        <f t="shared" si="24"/>
        <v>41436.648217592592</v>
      </c>
      <c r="L560" s="10">
        <f t="shared" si="24"/>
        <v>41401.648217592592</v>
      </c>
      <c r="M560" s="15">
        <f t="shared" si="25"/>
        <v>2013</v>
      </c>
      <c r="N560" t="b">
        <v>0</v>
      </c>
      <c r="O560">
        <v>94</v>
      </c>
      <c r="P560" t="b">
        <v>1</v>
      </c>
      <c r="Q560" t="s">
        <v>8272</v>
      </c>
      <c r="R560" t="s">
        <v>8311</v>
      </c>
      <c r="S560" t="s">
        <v>8333</v>
      </c>
      <c r="T560" s="9">
        <f t="shared" si="26"/>
        <v>102</v>
      </c>
    </row>
    <row r="561" spans="1:20" ht="30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 s="12">
        <v>1401204143</v>
      </c>
      <c r="K561" s="10">
        <f t="shared" si="24"/>
        <v>41816.640543981484</v>
      </c>
      <c r="L561" s="10">
        <f t="shared" si="24"/>
        <v>41786.640543981484</v>
      </c>
      <c r="M561" s="15">
        <f t="shared" si="25"/>
        <v>2014</v>
      </c>
      <c r="N561" t="b">
        <v>1</v>
      </c>
      <c r="O561">
        <v>179</v>
      </c>
      <c r="P561" t="b">
        <v>1</v>
      </c>
      <c r="Q561" t="s">
        <v>8296</v>
      </c>
      <c r="R561" t="s">
        <v>8319</v>
      </c>
      <c r="S561" t="s">
        <v>8320</v>
      </c>
      <c r="T561" s="9">
        <f t="shared" si="26"/>
        <v>111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 s="12">
        <v>1442311198</v>
      </c>
      <c r="K562" s="10">
        <f t="shared" si="24"/>
        <v>42292.416643518518</v>
      </c>
      <c r="L562" s="10">
        <f t="shared" si="24"/>
        <v>42262.416643518518</v>
      </c>
      <c r="M562" s="15">
        <f t="shared" si="25"/>
        <v>2015</v>
      </c>
      <c r="N562" t="b">
        <v>1</v>
      </c>
      <c r="O562">
        <v>251</v>
      </c>
      <c r="P562" t="b">
        <v>1</v>
      </c>
      <c r="Q562" t="s">
        <v>8295</v>
      </c>
      <c r="R562" t="s">
        <v>8316</v>
      </c>
      <c r="S562" t="s">
        <v>8317</v>
      </c>
      <c r="T562" s="9">
        <f t="shared" si="26"/>
        <v>147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 s="12">
        <v>1430945149</v>
      </c>
      <c r="K563" s="10">
        <f t="shared" si="24"/>
        <v>42163.166666666672</v>
      </c>
      <c r="L563" s="10">
        <f t="shared" si="24"/>
        <v>42130.865150462967</v>
      </c>
      <c r="M563" s="15">
        <f t="shared" si="25"/>
        <v>2015</v>
      </c>
      <c r="N563" t="b">
        <v>0</v>
      </c>
      <c r="O563">
        <v>111</v>
      </c>
      <c r="P563" t="b">
        <v>1</v>
      </c>
      <c r="Q563" t="s">
        <v>8283</v>
      </c>
      <c r="R563" t="s">
        <v>8313</v>
      </c>
      <c r="S563" t="s">
        <v>8314</v>
      </c>
      <c r="T563" s="9">
        <f t="shared" si="26"/>
        <v>105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 s="12">
        <v>1424743409</v>
      </c>
      <c r="K564" s="10">
        <f t="shared" si="24"/>
        <v>42089.044085648144</v>
      </c>
      <c r="L564" s="10">
        <f t="shared" si="24"/>
        <v>42059.085752314815</v>
      </c>
      <c r="M564" s="15">
        <f t="shared" si="25"/>
        <v>2015</v>
      </c>
      <c r="N564" t="b">
        <v>1</v>
      </c>
      <c r="O564">
        <v>186</v>
      </c>
      <c r="P564" t="b">
        <v>1</v>
      </c>
      <c r="Q564" t="s">
        <v>8269</v>
      </c>
      <c r="R564" t="s">
        <v>8323</v>
      </c>
      <c r="S564" t="s">
        <v>8326</v>
      </c>
      <c r="T564" s="9">
        <f t="shared" si="26"/>
        <v>101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 s="12">
        <v>1453137998</v>
      </c>
      <c r="K565" s="10">
        <f t="shared" si="24"/>
        <v>42402.7268287037</v>
      </c>
      <c r="L565" s="10">
        <f t="shared" si="24"/>
        <v>42387.7268287037</v>
      </c>
      <c r="M565" s="15">
        <f t="shared" si="25"/>
        <v>2016</v>
      </c>
      <c r="N565" t="b">
        <v>0</v>
      </c>
      <c r="O565">
        <v>156</v>
      </c>
      <c r="P565" t="b">
        <v>1</v>
      </c>
      <c r="Q565" t="s">
        <v>8301</v>
      </c>
      <c r="R565" t="s">
        <v>8323</v>
      </c>
      <c r="S565" t="s">
        <v>8324</v>
      </c>
      <c r="T565" s="9">
        <f t="shared" si="26"/>
        <v>109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 s="12">
        <v>1324433310</v>
      </c>
      <c r="K566" s="10">
        <f t="shared" si="24"/>
        <v>40920.041666666664</v>
      </c>
      <c r="L566" s="10">
        <f t="shared" si="24"/>
        <v>40898.089236111111</v>
      </c>
      <c r="M566" s="15">
        <f t="shared" si="25"/>
        <v>2012</v>
      </c>
      <c r="N566" t="b">
        <v>1</v>
      </c>
      <c r="O566">
        <v>103</v>
      </c>
      <c r="P566" t="b">
        <v>1</v>
      </c>
      <c r="Q566" t="s">
        <v>8293</v>
      </c>
      <c r="R566" t="s">
        <v>8308</v>
      </c>
      <c r="S566" t="s">
        <v>8309</v>
      </c>
      <c r="T566" s="9">
        <f t="shared" si="26"/>
        <v>262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 s="12">
        <v>1431605351</v>
      </c>
      <c r="K567" s="10">
        <f t="shared" si="24"/>
        <v>42168.506377314814</v>
      </c>
      <c r="L567" s="10">
        <f t="shared" si="24"/>
        <v>42138.506377314814</v>
      </c>
      <c r="M567" s="15">
        <f t="shared" si="25"/>
        <v>2015</v>
      </c>
      <c r="N567" t="b">
        <v>0</v>
      </c>
      <c r="O567">
        <v>62</v>
      </c>
      <c r="P567" t="b">
        <v>1</v>
      </c>
      <c r="Q567" t="s">
        <v>8283</v>
      </c>
      <c r="R567" t="s">
        <v>8313</v>
      </c>
      <c r="S567" t="s">
        <v>8314</v>
      </c>
      <c r="T567" s="9">
        <f t="shared" si="26"/>
        <v>101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 s="12">
        <v>1423405922</v>
      </c>
      <c r="K568" s="10">
        <f t="shared" si="24"/>
        <v>42078.563912037032</v>
      </c>
      <c r="L568" s="10">
        <f t="shared" si="24"/>
        <v>42043.605578703704</v>
      </c>
      <c r="M568" s="15">
        <f t="shared" si="25"/>
        <v>2015</v>
      </c>
      <c r="N568" t="b">
        <v>0</v>
      </c>
      <c r="O568">
        <v>159</v>
      </c>
      <c r="P568" t="b">
        <v>1</v>
      </c>
      <c r="Q568" t="s">
        <v>8267</v>
      </c>
      <c r="R568" t="s">
        <v>8321</v>
      </c>
      <c r="S568" t="s">
        <v>8322</v>
      </c>
      <c r="T568" s="9">
        <f t="shared" si="26"/>
        <v>104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 s="12">
        <v>1401101499</v>
      </c>
      <c r="K569" s="10">
        <f t="shared" si="24"/>
        <v>41815.452534722222</v>
      </c>
      <c r="L569" s="10">
        <f t="shared" si="24"/>
        <v>41785.452534722222</v>
      </c>
      <c r="M569" s="15">
        <f t="shared" si="25"/>
        <v>2014</v>
      </c>
      <c r="N569" t="b">
        <v>1</v>
      </c>
      <c r="O569">
        <v>165</v>
      </c>
      <c r="P569" t="b">
        <v>1</v>
      </c>
      <c r="Q569" t="s">
        <v>8267</v>
      </c>
      <c r="R569" t="s">
        <v>8321</v>
      </c>
      <c r="S569" t="s">
        <v>8322</v>
      </c>
      <c r="T569" s="9">
        <f t="shared" si="26"/>
        <v>132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 s="12">
        <v>1279651084</v>
      </c>
      <c r="K570" s="10">
        <f t="shared" si="24"/>
        <v>40422.155555555553</v>
      </c>
      <c r="L570" s="10">
        <f t="shared" si="24"/>
        <v>40379.776435185187</v>
      </c>
      <c r="M570" s="15">
        <f t="shared" si="25"/>
        <v>2010</v>
      </c>
      <c r="N570" t="b">
        <v>0</v>
      </c>
      <c r="O570">
        <v>229</v>
      </c>
      <c r="P570" t="b">
        <v>1</v>
      </c>
      <c r="Q570" t="s">
        <v>8267</v>
      </c>
      <c r="R570" t="s">
        <v>8321</v>
      </c>
      <c r="S570" t="s">
        <v>8322</v>
      </c>
      <c r="T570" s="9">
        <f t="shared" si="26"/>
        <v>104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 s="12">
        <v>1441919468</v>
      </c>
      <c r="K571" s="10">
        <f t="shared" si="24"/>
        <v>42292.882731481484</v>
      </c>
      <c r="L571" s="10">
        <f t="shared" si="24"/>
        <v>42257.882731481484</v>
      </c>
      <c r="M571" s="15">
        <f t="shared" si="25"/>
        <v>2015</v>
      </c>
      <c r="N571" t="b">
        <v>0</v>
      </c>
      <c r="O571">
        <v>35</v>
      </c>
      <c r="P571" t="b">
        <v>0</v>
      </c>
      <c r="Q571" t="s">
        <v>8271</v>
      </c>
      <c r="R571" t="s">
        <v>8308</v>
      </c>
      <c r="S571" t="s">
        <v>8310</v>
      </c>
      <c r="T571" s="9">
        <f t="shared" si="26"/>
        <v>112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 s="12">
        <v>1383616856</v>
      </c>
      <c r="K572" s="10">
        <f t="shared" si="24"/>
        <v>41618.083981481483</v>
      </c>
      <c r="L572" s="10">
        <f t="shared" si="24"/>
        <v>41583.083981481483</v>
      </c>
      <c r="M572" s="15">
        <f t="shared" si="25"/>
        <v>2013</v>
      </c>
      <c r="N572" t="b">
        <v>0</v>
      </c>
      <c r="O572">
        <v>47</v>
      </c>
      <c r="P572" t="b">
        <v>1</v>
      </c>
      <c r="Q572" t="s">
        <v>8264</v>
      </c>
      <c r="R572" t="s">
        <v>8321</v>
      </c>
      <c r="S572" t="s">
        <v>8343</v>
      </c>
      <c r="T572" s="9">
        <f t="shared" si="26"/>
        <v>107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 s="12">
        <v>1441022120</v>
      </c>
      <c r="K573" s="10">
        <f t="shared" si="24"/>
        <v>42278.207638888889</v>
      </c>
      <c r="L573" s="10">
        <f t="shared" si="24"/>
        <v>42247.496759259258</v>
      </c>
      <c r="M573" s="15">
        <f t="shared" si="25"/>
        <v>2015</v>
      </c>
      <c r="N573" t="b">
        <v>0</v>
      </c>
      <c r="O573">
        <v>121</v>
      </c>
      <c r="P573" t="b">
        <v>0</v>
      </c>
      <c r="Q573" t="s">
        <v>8270</v>
      </c>
      <c r="R573" t="s">
        <v>8308</v>
      </c>
      <c r="S573" t="s">
        <v>8342</v>
      </c>
      <c r="T573" s="9">
        <f t="shared" si="26"/>
        <v>21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 s="12">
        <v>1432129577</v>
      </c>
      <c r="K574" s="10">
        <f t="shared" si="24"/>
        <v>42166.165972222225</v>
      </c>
      <c r="L574" s="10">
        <f t="shared" si="24"/>
        <v>42144.573807870373</v>
      </c>
      <c r="M574" s="15">
        <f t="shared" si="25"/>
        <v>2015</v>
      </c>
      <c r="N574" t="b">
        <v>1</v>
      </c>
      <c r="O574">
        <v>176</v>
      </c>
      <c r="P574" t="b">
        <v>1</v>
      </c>
      <c r="Q574" t="s">
        <v>8269</v>
      </c>
      <c r="R574" t="s">
        <v>8323</v>
      </c>
      <c r="S574" t="s">
        <v>8326</v>
      </c>
      <c r="T574" s="9">
        <f t="shared" si="26"/>
        <v>128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 s="12">
        <v>1421330991</v>
      </c>
      <c r="K575" s="10">
        <f t="shared" si="24"/>
        <v>42049.590173611112</v>
      </c>
      <c r="L575" s="10">
        <f t="shared" si="24"/>
        <v>42019.590173611112</v>
      </c>
      <c r="M575" s="15">
        <f t="shared" si="25"/>
        <v>2015</v>
      </c>
      <c r="N575" t="b">
        <v>0</v>
      </c>
      <c r="O575">
        <v>26</v>
      </c>
      <c r="P575" t="b">
        <v>1</v>
      </c>
      <c r="Q575" t="s">
        <v>8272</v>
      </c>
      <c r="R575" t="s">
        <v>8311</v>
      </c>
      <c r="S575" t="s">
        <v>8333</v>
      </c>
      <c r="T575" s="9">
        <f t="shared" si="26"/>
        <v>128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 s="12">
        <v>1433295276</v>
      </c>
      <c r="K576" s="10">
        <f t="shared" si="24"/>
        <v>42201</v>
      </c>
      <c r="L576" s="10">
        <f t="shared" si="24"/>
        <v>42158.065694444449</v>
      </c>
      <c r="M576" s="15">
        <f t="shared" si="25"/>
        <v>2015</v>
      </c>
      <c r="N576" t="b">
        <v>0</v>
      </c>
      <c r="O576">
        <v>141</v>
      </c>
      <c r="P576" t="b">
        <v>1</v>
      </c>
      <c r="Q576" t="s">
        <v>8269</v>
      </c>
      <c r="R576" t="s">
        <v>8323</v>
      </c>
      <c r="S576" t="s">
        <v>8326</v>
      </c>
      <c r="T576" s="9">
        <f t="shared" si="26"/>
        <v>128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 s="12">
        <v>1463218895</v>
      </c>
      <c r="K577" s="10">
        <f t="shared" si="24"/>
        <v>42549.403877314813</v>
      </c>
      <c r="L577" s="10">
        <f t="shared" si="24"/>
        <v>42504.403877314813</v>
      </c>
      <c r="M577" s="15">
        <f t="shared" si="25"/>
        <v>2016</v>
      </c>
      <c r="N577" t="b">
        <v>0</v>
      </c>
      <c r="O577">
        <v>96</v>
      </c>
      <c r="P577" t="b">
        <v>0</v>
      </c>
      <c r="Q577" t="s">
        <v>8271</v>
      </c>
      <c r="R577" t="s">
        <v>8308</v>
      </c>
      <c r="S577" t="s">
        <v>8310</v>
      </c>
      <c r="T577" s="9">
        <f t="shared" si="26"/>
        <v>26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 s="12">
        <v>1410019905</v>
      </c>
      <c r="K578" s="10">
        <f t="shared" si="24"/>
        <v>41918.674826388888</v>
      </c>
      <c r="L578" s="10">
        <f t="shared" si="24"/>
        <v>41888.674826388888</v>
      </c>
      <c r="M578" s="15">
        <f t="shared" si="25"/>
        <v>2014</v>
      </c>
      <c r="N578" t="b">
        <v>0</v>
      </c>
      <c r="O578">
        <v>118</v>
      </c>
      <c r="P578" t="b">
        <v>1</v>
      </c>
      <c r="Q578" t="s">
        <v>8301</v>
      </c>
      <c r="R578" t="s">
        <v>8323</v>
      </c>
      <c r="S578" t="s">
        <v>8324</v>
      </c>
      <c r="T578" s="9">
        <f t="shared" si="26"/>
        <v>120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 s="12">
        <v>1408558092</v>
      </c>
      <c r="K579" s="10">
        <f t="shared" ref="K579:L642" si="27">(I579/86400)+DATE(1970,1,1)</f>
        <v>41901.755694444444</v>
      </c>
      <c r="L579" s="10">
        <f t="shared" si="27"/>
        <v>41871.755694444444</v>
      </c>
      <c r="M579" s="15">
        <f t="shared" ref="M579:M642" si="28">+YEAR(K579)</f>
        <v>2014</v>
      </c>
      <c r="N579" t="b">
        <v>1</v>
      </c>
      <c r="O579">
        <v>183</v>
      </c>
      <c r="P579" t="b">
        <v>1</v>
      </c>
      <c r="Q579" t="s">
        <v>8269</v>
      </c>
      <c r="R579" t="s">
        <v>8323</v>
      </c>
      <c r="S579" t="s">
        <v>8326</v>
      </c>
      <c r="T579" s="9">
        <f t="shared" ref="T579:T642" si="29">ROUND(E579/D579*100,0)</f>
        <v>127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 s="12">
        <v>1295887210</v>
      </c>
      <c r="K580" s="10">
        <f t="shared" si="27"/>
        <v>40612.694560185184</v>
      </c>
      <c r="L580" s="10">
        <f t="shared" si="27"/>
        <v>40567.694560185184</v>
      </c>
      <c r="M580" s="15">
        <f t="shared" si="28"/>
        <v>2011</v>
      </c>
      <c r="N580" t="b">
        <v>1</v>
      </c>
      <c r="O580">
        <v>202</v>
      </c>
      <c r="P580" t="b">
        <v>1</v>
      </c>
      <c r="Q580" t="s">
        <v>8267</v>
      </c>
      <c r="R580" t="s">
        <v>8321</v>
      </c>
      <c r="S580" t="s">
        <v>8322</v>
      </c>
      <c r="T580" s="9">
        <f t="shared" si="29"/>
        <v>106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 s="12">
        <v>1480538053</v>
      </c>
      <c r="K581" s="10">
        <f t="shared" si="27"/>
        <v>42764.857094907406</v>
      </c>
      <c r="L581" s="10">
        <f t="shared" si="27"/>
        <v>42704.857094907406</v>
      </c>
      <c r="M581" s="15">
        <f t="shared" si="28"/>
        <v>2017</v>
      </c>
      <c r="N581" t="b">
        <v>0</v>
      </c>
      <c r="O581">
        <v>185</v>
      </c>
      <c r="P581" t="b">
        <v>1</v>
      </c>
      <c r="Q581" t="s">
        <v>8293</v>
      </c>
      <c r="R581" t="s">
        <v>8308</v>
      </c>
      <c r="S581" t="s">
        <v>8309</v>
      </c>
      <c r="T581" s="9">
        <f t="shared" si="29"/>
        <v>253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 s="12">
        <v>1416555262</v>
      </c>
      <c r="K582" s="10">
        <f t="shared" si="27"/>
        <v>41995.166666666672</v>
      </c>
      <c r="L582" s="10">
        <f t="shared" si="27"/>
        <v>41964.315532407403</v>
      </c>
      <c r="M582" s="15">
        <f t="shared" si="28"/>
        <v>2014</v>
      </c>
      <c r="N582" t="b">
        <v>1</v>
      </c>
      <c r="O582">
        <v>134</v>
      </c>
      <c r="P582" t="b">
        <v>1</v>
      </c>
      <c r="Q582" t="s">
        <v>8269</v>
      </c>
      <c r="R582" t="s">
        <v>8323</v>
      </c>
      <c r="S582" t="s">
        <v>8326</v>
      </c>
      <c r="T582" s="9">
        <f t="shared" si="29"/>
        <v>103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 s="12">
        <v>1349335284</v>
      </c>
      <c r="K583" s="10">
        <f t="shared" si="27"/>
        <v>41211.306527777779</v>
      </c>
      <c r="L583" s="10">
        <f t="shared" si="27"/>
        <v>41186.306527777779</v>
      </c>
      <c r="M583" s="15">
        <f t="shared" si="28"/>
        <v>2012</v>
      </c>
      <c r="N583" t="b">
        <v>0</v>
      </c>
      <c r="O583">
        <v>99</v>
      </c>
      <c r="P583" t="b">
        <v>1</v>
      </c>
      <c r="Q583" t="s">
        <v>8274</v>
      </c>
      <c r="R583" t="s">
        <v>8327</v>
      </c>
      <c r="S583" t="s">
        <v>8331</v>
      </c>
      <c r="T583" s="9">
        <f t="shared" si="29"/>
        <v>100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 s="12">
        <v>1418824867</v>
      </c>
      <c r="K584" s="10">
        <f t="shared" si="27"/>
        <v>42036.120833333334</v>
      </c>
      <c r="L584" s="10">
        <f t="shared" si="27"/>
        <v>41990.584108796298</v>
      </c>
      <c r="M584" s="15">
        <f t="shared" si="28"/>
        <v>2015</v>
      </c>
      <c r="N584" t="b">
        <v>0</v>
      </c>
      <c r="O584">
        <v>197</v>
      </c>
      <c r="P584" t="b">
        <v>0</v>
      </c>
      <c r="Q584" t="s">
        <v>8269</v>
      </c>
      <c r="R584" t="s">
        <v>8323</v>
      </c>
      <c r="S584" t="s">
        <v>8326</v>
      </c>
      <c r="T584" s="9">
        <f t="shared" si="29"/>
        <v>70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 s="12">
        <v>1454432514</v>
      </c>
      <c r="K585" s="10">
        <f t="shared" si="27"/>
        <v>42432.709652777776</v>
      </c>
      <c r="L585" s="10">
        <f t="shared" si="27"/>
        <v>42402.709652777776</v>
      </c>
      <c r="M585" s="15">
        <f t="shared" si="28"/>
        <v>2016</v>
      </c>
      <c r="N585" t="b">
        <v>0</v>
      </c>
      <c r="O585">
        <v>122</v>
      </c>
      <c r="P585" t="b">
        <v>0</v>
      </c>
      <c r="Q585" t="s">
        <v>8271</v>
      </c>
      <c r="R585" t="s">
        <v>8308</v>
      </c>
      <c r="S585" t="s">
        <v>8310</v>
      </c>
      <c r="T585" s="9">
        <f t="shared" si="29"/>
        <v>31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 s="12">
        <v>1367798074</v>
      </c>
      <c r="K586" s="10">
        <f t="shared" si="27"/>
        <v>41420.99622685185</v>
      </c>
      <c r="L586" s="10">
        <f t="shared" si="27"/>
        <v>41399.99622685185</v>
      </c>
      <c r="M586" s="15">
        <f t="shared" si="28"/>
        <v>2013</v>
      </c>
      <c r="N586" t="b">
        <v>0</v>
      </c>
      <c r="O586">
        <v>240</v>
      </c>
      <c r="P586" t="b">
        <v>1</v>
      </c>
      <c r="Q586" t="s">
        <v>8274</v>
      </c>
      <c r="R586" t="s">
        <v>8327</v>
      </c>
      <c r="S586" t="s">
        <v>8331</v>
      </c>
      <c r="T586" s="9">
        <f t="shared" si="29"/>
        <v>497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 s="12">
        <v>1485213921</v>
      </c>
      <c r="K587" s="10">
        <f t="shared" si="27"/>
        <v>42795.791666666672</v>
      </c>
      <c r="L587" s="10">
        <f t="shared" si="27"/>
        <v>42758.975937499999</v>
      </c>
      <c r="M587" s="15">
        <f t="shared" si="28"/>
        <v>2017</v>
      </c>
      <c r="N587" t="b">
        <v>0</v>
      </c>
      <c r="O587">
        <v>131</v>
      </c>
      <c r="P587" t="b">
        <v>1</v>
      </c>
      <c r="Q587" t="s">
        <v>8283</v>
      </c>
      <c r="R587" t="s">
        <v>8313</v>
      </c>
      <c r="S587" t="s">
        <v>8314</v>
      </c>
      <c r="T587" s="9">
        <f t="shared" si="29"/>
        <v>123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 s="12">
        <v>1295653954</v>
      </c>
      <c r="K588" s="10">
        <f t="shared" si="27"/>
        <v>40594.994837962964</v>
      </c>
      <c r="L588" s="10">
        <f t="shared" si="27"/>
        <v>40564.994837962964</v>
      </c>
      <c r="M588" s="15">
        <f t="shared" si="28"/>
        <v>2011</v>
      </c>
      <c r="N588" t="b">
        <v>0</v>
      </c>
      <c r="O588">
        <v>134</v>
      </c>
      <c r="P588" t="b">
        <v>1</v>
      </c>
      <c r="Q588" t="s">
        <v>8274</v>
      </c>
      <c r="R588" t="s">
        <v>8327</v>
      </c>
      <c r="S588" t="s">
        <v>8331</v>
      </c>
      <c r="T588" s="9">
        <f t="shared" si="29"/>
        <v>124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 s="12">
        <v>1448297974</v>
      </c>
      <c r="K589" s="10">
        <f t="shared" si="27"/>
        <v>42391.708032407405</v>
      </c>
      <c r="L589" s="10">
        <f t="shared" si="27"/>
        <v>42331.708032407405</v>
      </c>
      <c r="M589" s="15">
        <f t="shared" si="28"/>
        <v>2016</v>
      </c>
      <c r="N589" t="b">
        <v>0</v>
      </c>
      <c r="O589">
        <v>140</v>
      </c>
      <c r="P589" t="b">
        <v>1</v>
      </c>
      <c r="Q589" t="s">
        <v>8293</v>
      </c>
      <c r="R589" t="s">
        <v>8308</v>
      </c>
      <c r="S589" t="s">
        <v>8309</v>
      </c>
      <c r="T589" s="9">
        <f t="shared" si="29"/>
        <v>124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 s="12">
        <v>1402580818</v>
      </c>
      <c r="K590" s="10">
        <f t="shared" si="27"/>
        <v>41823.165972222225</v>
      </c>
      <c r="L590" s="10">
        <f t="shared" si="27"/>
        <v>41802.574282407411</v>
      </c>
      <c r="M590" s="15">
        <f t="shared" si="28"/>
        <v>2014</v>
      </c>
      <c r="N590" t="b">
        <v>0</v>
      </c>
      <c r="O590">
        <v>199</v>
      </c>
      <c r="P590" t="b">
        <v>1</v>
      </c>
      <c r="Q590" t="s">
        <v>8269</v>
      </c>
      <c r="R590" t="s">
        <v>8323</v>
      </c>
      <c r="S590" t="s">
        <v>8326</v>
      </c>
      <c r="T590" s="9">
        <f t="shared" si="29"/>
        <v>103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 s="12">
        <v>1460506208</v>
      </c>
      <c r="K591" s="10">
        <f t="shared" si="27"/>
        <v>42503.007037037038</v>
      </c>
      <c r="L591" s="10">
        <f t="shared" si="27"/>
        <v>42473.007037037038</v>
      </c>
      <c r="M591" s="15">
        <f t="shared" si="28"/>
        <v>2016</v>
      </c>
      <c r="N591" t="b">
        <v>0</v>
      </c>
      <c r="O591">
        <v>173</v>
      </c>
      <c r="P591" t="b">
        <v>1</v>
      </c>
      <c r="Q591" t="s">
        <v>8269</v>
      </c>
      <c r="R591" t="s">
        <v>8323</v>
      </c>
      <c r="S591" t="s">
        <v>8326</v>
      </c>
      <c r="T591" s="9">
        <f t="shared" si="29"/>
        <v>123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 s="12">
        <v>1346975475</v>
      </c>
      <c r="K592" s="10">
        <f t="shared" si="27"/>
        <v>41188.993923611109</v>
      </c>
      <c r="L592" s="10">
        <f t="shared" si="27"/>
        <v>41158.993923611109</v>
      </c>
      <c r="M592" s="15">
        <f t="shared" si="28"/>
        <v>2012</v>
      </c>
      <c r="N592" t="b">
        <v>0</v>
      </c>
      <c r="O592">
        <v>182</v>
      </c>
      <c r="P592" t="b">
        <v>1</v>
      </c>
      <c r="Q592" t="s">
        <v>8301</v>
      </c>
      <c r="R592" t="s">
        <v>8323</v>
      </c>
      <c r="S592" t="s">
        <v>8324</v>
      </c>
      <c r="T592" s="9">
        <f t="shared" si="29"/>
        <v>246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 s="12">
        <v>1448823673</v>
      </c>
      <c r="K593" s="10">
        <f t="shared" si="27"/>
        <v>42374.996527777781</v>
      </c>
      <c r="L593" s="10">
        <f t="shared" si="27"/>
        <v>42337.792511574073</v>
      </c>
      <c r="M593" s="15">
        <f t="shared" si="28"/>
        <v>2016</v>
      </c>
      <c r="N593" t="b">
        <v>1</v>
      </c>
      <c r="O593">
        <v>115</v>
      </c>
      <c r="P593" t="b">
        <v>1</v>
      </c>
      <c r="Q593" t="s">
        <v>8269</v>
      </c>
      <c r="R593" t="s">
        <v>8323</v>
      </c>
      <c r="S593" t="s">
        <v>8326</v>
      </c>
      <c r="T593" s="9">
        <f t="shared" si="29"/>
        <v>102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 s="12">
        <v>1417132986</v>
      </c>
      <c r="K594" s="10">
        <f t="shared" si="27"/>
        <v>42004</v>
      </c>
      <c r="L594" s="10">
        <f t="shared" si="27"/>
        <v>41971.002152777779</v>
      </c>
      <c r="M594" s="15">
        <f t="shared" si="28"/>
        <v>2014</v>
      </c>
      <c r="N594" t="b">
        <v>1</v>
      </c>
      <c r="O594">
        <v>184</v>
      </c>
      <c r="P594" t="b">
        <v>1</v>
      </c>
      <c r="Q594" t="s">
        <v>8269</v>
      </c>
      <c r="R594" t="s">
        <v>8323</v>
      </c>
      <c r="S594" t="s">
        <v>8326</v>
      </c>
      <c r="T594" s="9">
        <f t="shared" si="29"/>
        <v>102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 s="12">
        <v>1474663840</v>
      </c>
      <c r="K595" s="10">
        <f t="shared" si="27"/>
        <v>42666.868518518517</v>
      </c>
      <c r="L595" s="10">
        <f t="shared" si="27"/>
        <v>42636.868518518517</v>
      </c>
      <c r="M595" s="15">
        <f t="shared" si="28"/>
        <v>2016</v>
      </c>
      <c r="N595" t="b">
        <v>0</v>
      </c>
      <c r="O595">
        <v>118</v>
      </c>
      <c r="P595" t="b">
        <v>1</v>
      </c>
      <c r="Q595" t="s">
        <v>8283</v>
      </c>
      <c r="R595" t="s">
        <v>8313</v>
      </c>
      <c r="S595" t="s">
        <v>8314</v>
      </c>
      <c r="T595" s="9">
        <f t="shared" si="29"/>
        <v>102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 s="12">
        <v>1471976529</v>
      </c>
      <c r="K596" s="10">
        <f t="shared" si="27"/>
        <v>42634.125</v>
      </c>
      <c r="L596" s="10">
        <f t="shared" si="27"/>
        <v>42605.765381944446</v>
      </c>
      <c r="M596" s="15">
        <f t="shared" si="28"/>
        <v>2016</v>
      </c>
      <c r="N596" t="b">
        <v>0</v>
      </c>
      <c r="O596">
        <v>17</v>
      </c>
      <c r="P596" t="b">
        <v>1</v>
      </c>
      <c r="Q596" t="s">
        <v>8269</v>
      </c>
      <c r="R596" t="s">
        <v>8323</v>
      </c>
      <c r="S596" t="s">
        <v>8326</v>
      </c>
      <c r="T596" s="9">
        <f t="shared" si="29"/>
        <v>122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 s="12">
        <v>1433799180</v>
      </c>
      <c r="K597" s="10">
        <f t="shared" si="27"/>
        <v>42208.132638888885</v>
      </c>
      <c r="L597" s="10">
        <f t="shared" si="27"/>
        <v>42163.897916666669</v>
      </c>
      <c r="M597" s="15">
        <f t="shared" si="28"/>
        <v>2015</v>
      </c>
      <c r="N597" t="b">
        <v>0</v>
      </c>
      <c r="O597">
        <v>87</v>
      </c>
      <c r="P597" t="b">
        <v>1</v>
      </c>
      <c r="Q597" t="s">
        <v>8267</v>
      </c>
      <c r="R597" t="s">
        <v>8321</v>
      </c>
      <c r="S597" t="s">
        <v>8322</v>
      </c>
      <c r="T597" s="9">
        <f t="shared" si="29"/>
        <v>101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 s="12">
        <v>1476228128</v>
      </c>
      <c r="K598" s="10">
        <f t="shared" si="27"/>
        <v>42674.166666666672</v>
      </c>
      <c r="L598" s="10">
        <f t="shared" si="27"/>
        <v>42654.973703703705</v>
      </c>
      <c r="M598" s="15">
        <f t="shared" si="28"/>
        <v>2016</v>
      </c>
      <c r="N598" t="b">
        <v>0</v>
      </c>
      <c r="O598">
        <v>111</v>
      </c>
      <c r="P598" t="b">
        <v>1</v>
      </c>
      <c r="Q598" t="s">
        <v>8301</v>
      </c>
      <c r="R598" t="s">
        <v>8323</v>
      </c>
      <c r="S598" t="s">
        <v>8324</v>
      </c>
      <c r="T598" s="9">
        <f t="shared" si="29"/>
        <v>122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 s="12">
        <v>1366690044</v>
      </c>
      <c r="K599" s="10">
        <f t="shared" si="27"/>
        <v>41417.171805555554</v>
      </c>
      <c r="L599" s="10">
        <f t="shared" si="27"/>
        <v>41387.171805555554</v>
      </c>
      <c r="M599" s="15">
        <f t="shared" si="28"/>
        <v>2013</v>
      </c>
      <c r="N599" t="b">
        <v>0</v>
      </c>
      <c r="O599">
        <v>217</v>
      </c>
      <c r="P599" t="b">
        <v>1</v>
      </c>
      <c r="Q599" t="s">
        <v>8293</v>
      </c>
      <c r="R599" t="s">
        <v>8308</v>
      </c>
      <c r="S599" t="s">
        <v>8309</v>
      </c>
      <c r="T599" s="9">
        <f t="shared" si="29"/>
        <v>121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 s="12">
        <v>1396026382</v>
      </c>
      <c r="K600" s="10">
        <f t="shared" si="27"/>
        <v>41758.712754629625</v>
      </c>
      <c r="L600" s="10">
        <f t="shared" si="27"/>
        <v>41726.712754629625</v>
      </c>
      <c r="M600" s="15">
        <f t="shared" si="28"/>
        <v>2014</v>
      </c>
      <c r="N600" t="b">
        <v>1</v>
      </c>
      <c r="O600">
        <v>385</v>
      </c>
      <c r="P600" t="b">
        <v>1</v>
      </c>
      <c r="Q600" t="s">
        <v>8299</v>
      </c>
      <c r="R600" t="s">
        <v>8308</v>
      </c>
      <c r="S600" t="s">
        <v>8315</v>
      </c>
      <c r="T600" s="9">
        <f t="shared" si="29"/>
        <v>110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 s="12">
        <v>1425590357</v>
      </c>
      <c r="K601" s="10">
        <f t="shared" si="27"/>
        <v>42098.846724537041</v>
      </c>
      <c r="L601" s="10">
        <f t="shared" si="27"/>
        <v>42068.888391203705</v>
      </c>
      <c r="M601" s="15">
        <f t="shared" si="28"/>
        <v>2015</v>
      </c>
      <c r="N601" t="b">
        <v>1</v>
      </c>
      <c r="O601">
        <v>200</v>
      </c>
      <c r="P601" t="b">
        <v>1</v>
      </c>
      <c r="Q601" t="s">
        <v>8269</v>
      </c>
      <c r="R601" t="s">
        <v>8323</v>
      </c>
      <c r="S601" t="s">
        <v>8326</v>
      </c>
      <c r="T601" s="9">
        <f t="shared" si="29"/>
        <v>101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 s="12">
        <v>1447715284</v>
      </c>
      <c r="K602" s="10">
        <f t="shared" si="27"/>
        <v>42354.96393518518</v>
      </c>
      <c r="L602" s="10">
        <f t="shared" si="27"/>
        <v>42324.96393518518</v>
      </c>
      <c r="M602" s="15">
        <f t="shared" si="28"/>
        <v>2015</v>
      </c>
      <c r="N602" t="b">
        <v>0</v>
      </c>
      <c r="O602">
        <v>71</v>
      </c>
      <c r="P602" t="b">
        <v>1</v>
      </c>
      <c r="Q602" t="s">
        <v>8263</v>
      </c>
      <c r="R602" t="s">
        <v>8321</v>
      </c>
      <c r="S602" t="s">
        <v>8332</v>
      </c>
      <c r="T602" s="9">
        <f t="shared" si="29"/>
        <v>100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 s="12">
        <v>1472102787</v>
      </c>
      <c r="K603" s="10">
        <f t="shared" si="27"/>
        <v>42637.226701388892</v>
      </c>
      <c r="L603" s="10">
        <f t="shared" si="27"/>
        <v>42607.226701388892</v>
      </c>
      <c r="M603" s="15">
        <f t="shared" si="28"/>
        <v>2016</v>
      </c>
      <c r="N603" t="b">
        <v>0</v>
      </c>
      <c r="O603">
        <v>190</v>
      </c>
      <c r="P603" t="b">
        <v>1</v>
      </c>
      <c r="Q603" t="s">
        <v>8275</v>
      </c>
      <c r="R603" t="s">
        <v>8327</v>
      </c>
      <c r="S603" t="s">
        <v>8336</v>
      </c>
      <c r="T603" s="9">
        <f t="shared" si="29"/>
        <v>120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 s="12">
        <v>1398971211</v>
      </c>
      <c r="K604" s="10">
        <f t="shared" si="27"/>
        <v>41806.229166666664</v>
      </c>
      <c r="L604" s="10">
        <f t="shared" si="27"/>
        <v>41760.796423611115</v>
      </c>
      <c r="M604" s="15">
        <f t="shared" si="28"/>
        <v>2014</v>
      </c>
      <c r="N604" t="b">
        <v>0</v>
      </c>
      <c r="O604">
        <v>70</v>
      </c>
      <c r="P604" t="b">
        <v>1</v>
      </c>
      <c r="Q604" t="s">
        <v>8263</v>
      </c>
      <c r="R604" t="s">
        <v>8321</v>
      </c>
      <c r="S604" t="s">
        <v>8332</v>
      </c>
      <c r="T604" s="9">
        <f t="shared" si="29"/>
        <v>100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 s="12">
        <v>1485345508</v>
      </c>
      <c r="K605" s="10">
        <f t="shared" si="27"/>
        <v>42790.498935185184</v>
      </c>
      <c r="L605" s="10">
        <f t="shared" si="27"/>
        <v>42760.498935185184</v>
      </c>
      <c r="M605" s="15">
        <f t="shared" si="28"/>
        <v>2017</v>
      </c>
      <c r="N605" t="b">
        <v>1</v>
      </c>
      <c r="O605">
        <v>167</v>
      </c>
      <c r="P605" t="b">
        <v>1</v>
      </c>
      <c r="Q605" t="s">
        <v>8267</v>
      </c>
      <c r="R605" t="s">
        <v>8321</v>
      </c>
      <c r="S605" t="s">
        <v>8322</v>
      </c>
      <c r="T605" s="9">
        <f t="shared" si="29"/>
        <v>107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 s="12">
        <v>1402931866</v>
      </c>
      <c r="K606" s="10">
        <f t="shared" si="27"/>
        <v>41836.637337962966</v>
      </c>
      <c r="L606" s="10">
        <f t="shared" si="27"/>
        <v>41806.637337962966</v>
      </c>
      <c r="M606" s="15">
        <f t="shared" si="28"/>
        <v>2014</v>
      </c>
      <c r="N606" t="b">
        <v>1</v>
      </c>
      <c r="O606">
        <v>215</v>
      </c>
      <c r="P606" t="b">
        <v>1</v>
      </c>
      <c r="Q606" t="s">
        <v>8283</v>
      </c>
      <c r="R606" t="s">
        <v>8313</v>
      </c>
      <c r="S606" t="s">
        <v>8314</v>
      </c>
      <c r="T606" s="9">
        <f t="shared" si="29"/>
        <v>150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 s="12">
        <v>1443068045</v>
      </c>
      <c r="K607" s="10">
        <f t="shared" si="27"/>
        <v>42301.176446759258</v>
      </c>
      <c r="L607" s="10">
        <f t="shared" si="27"/>
        <v>42271.176446759258</v>
      </c>
      <c r="M607" s="15">
        <f t="shared" si="28"/>
        <v>2015</v>
      </c>
      <c r="N607" t="b">
        <v>0</v>
      </c>
      <c r="O607">
        <v>87</v>
      </c>
      <c r="P607" t="b">
        <v>1</v>
      </c>
      <c r="Q607" t="s">
        <v>8263</v>
      </c>
      <c r="R607" t="s">
        <v>8321</v>
      </c>
      <c r="S607" t="s">
        <v>8332</v>
      </c>
      <c r="T607" s="9">
        <f t="shared" si="29"/>
        <v>100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 s="12">
        <v>1405573391</v>
      </c>
      <c r="K608" s="10">
        <f t="shared" si="27"/>
        <v>41859</v>
      </c>
      <c r="L608" s="10">
        <f t="shared" si="27"/>
        <v>41837.210543981484</v>
      </c>
      <c r="M608" s="15">
        <f t="shared" si="28"/>
        <v>2014</v>
      </c>
      <c r="N608" t="b">
        <v>0</v>
      </c>
      <c r="O608">
        <v>86</v>
      </c>
      <c r="P608" t="b">
        <v>1</v>
      </c>
      <c r="Q608" t="s">
        <v>8267</v>
      </c>
      <c r="R608" t="s">
        <v>8321</v>
      </c>
      <c r="S608" t="s">
        <v>8322</v>
      </c>
      <c r="T608" s="9">
        <f t="shared" si="29"/>
        <v>124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 s="12">
        <v>1406713041</v>
      </c>
      <c r="K609" s="10">
        <f t="shared" si="27"/>
        <v>41895.400937500002</v>
      </c>
      <c r="L609" s="10">
        <f t="shared" si="27"/>
        <v>41850.400937500002</v>
      </c>
      <c r="M609" s="15">
        <f t="shared" si="28"/>
        <v>2014</v>
      </c>
      <c r="N609" t="b">
        <v>0</v>
      </c>
      <c r="O609">
        <v>12</v>
      </c>
      <c r="P609" t="b">
        <v>1</v>
      </c>
      <c r="Q609" t="s">
        <v>8269</v>
      </c>
      <c r="R609" t="s">
        <v>8323</v>
      </c>
      <c r="S609" t="s">
        <v>8326</v>
      </c>
      <c r="T609" s="9">
        <f t="shared" si="29"/>
        <v>100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 s="12">
        <v>1441699193</v>
      </c>
      <c r="K610" s="10">
        <f t="shared" si="27"/>
        <v>42285.333252314813</v>
      </c>
      <c r="L610" s="10">
        <f t="shared" si="27"/>
        <v>42255.333252314813</v>
      </c>
      <c r="M610" s="15">
        <f t="shared" si="28"/>
        <v>2015</v>
      </c>
      <c r="N610" t="b">
        <v>1</v>
      </c>
      <c r="O610">
        <v>187</v>
      </c>
      <c r="P610" t="b">
        <v>1</v>
      </c>
      <c r="Q610" t="s">
        <v>8301</v>
      </c>
      <c r="R610" t="s">
        <v>8323</v>
      </c>
      <c r="S610" t="s">
        <v>8324</v>
      </c>
      <c r="T610" s="9">
        <f t="shared" si="29"/>
        <v>120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 s="12">
        <v>1327767423</v>
      </c>
      <c r="K611" s="10">
        <f t="shared" si="27"/>
        <v>40966.678506944445</v>
      </c>
      <c r="L611" s="10">
        <f t="shared" si="27"/>
        <v>40936.678506944445</v>
      </c>
      <c r="M611" s="15">
        <f t="shared" si="28"/>
        <v>2012</v>
      </c>
      <c r="N611" t="b">
        <v>0</v>
      </c>
      <c r="O611">
        <v>207</v>
      </c>
      <c r="P611" t="b">
        <v>1</v>
      </c>
      <c r="Q611" t="s">
        <v>8295</v>
      </c>
      <c r="R611" t="s">
        <v>8316</v>
      </c>
      <c r="S611" t="s">
        <v>8317</v>
      </c>
      <c r="T611" s="9">
        <f t="shared" si="29"/>
        <v>141</v>
      </c>
    </row>
    <row r="612" spans="1:20" ht="15.7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 s="12">
        <v>1417101749</v>
      </c>
      <c r="K612" s="10">
        <f t="shared" si="27"/>
        <v>42001.64061342593</v>
      </c>
      <c r="L612" s="10">
        <f t="shared" si="27"/>
        <v>41970.64061342593</v>
      </c>
      <c r="M612" s="15">
        <f t="shared" si="28"/>
        <v>2014</v>
      </c>
      <c r="N612" t="b">
        <v>0</v>
      </c>
      <c r="O612">
        <v>38</v>
      </c>
      <c r="P612" t="b">
        <v>0</v>
      </c>
      <c r="Q612" t="s">
        <v>8266</v>
      </c>
      <c r="R612" t="s">
        <v>8321</v>
      </c>
      <c r="S612" t="s">
        <v>8325</v>
      </c>
      <c r="T612" s="9">
        <f t="shared" si="29"/>
        <v>12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 s="12">
        <v>1462285510</v>
      </c>
      <c r="K613" s="10">
        <f t="shared" si="27"/>
        <v>42553.600810185184</v>
      </c>
      <c r="L613" s="10">
        <f t="shared" si="27"/>
        <v>42493.600810185184</v>
      </c>
      <c r="M613" s="15">
        <f t="shared" si="28"/>
        <v>2016</v>
      </c>
      <c r="N613" t="b">
        <v>1</v>
      </c>
      <c r="O613">
        <v>152</v>
      </c>
      <c r="P613" t="b">
        <v>0</v>
      </c>
      <c r="Q613" t="s">
        <v>8283</v>
      </c>
      <c r="R613" t="s">
        <v>8313</v>
      </c>
      <c r="S613" t="s">
        <v>8314</v>
      </c>
      <c r="T613" s="9">
        <f t="shared" si="29"/>
        <v>40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 s="12">
        <v>1418709388</v>
      </c>
      <c r="K614" s="10">
        <f t="shared" si="27"/>
        <v>42006.247546296298</v>
      </c>
      <c r="L614" s="10">
        <f t="shared" si="27"/>
        <v>41989.247546296298</v>
      </c>
      <c r="M614" s="15">
        <f t="shared" si="28"/>
        <v>2015</v>
      </c>
      <c r="N614" t="b">
        <v>0</v>
      </c>
      <c r="O614">
        <v>95</v>
      </c>
      <c r="P614" t="b">
        <v>1</v>
      </c>
      <c r="Q614" t="s">
        <v>8269</v>
      </c>
      <c r="R614" t="s">
        <v>8323</v>
      </c>
      <c r="S614" t="s">
        <v>8326</v>
      </c>
      <c r="T614" s="9">
        <f t="shared" si="29"/>
        <v>119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 s="12">
        <v>1418315852</v>
      </c>
      <c r="K615" s="10">
        <f t="shared" si="27"/>
        <v>42018.166666666672</v>
      </c>
      <c r="L615" s="10">
        <f t="shared" si="27"/>
        <v>41984.692731481482</v>
      </c>
      <c r="M615" s="15">
        <f t="shared" si="28"/>
        <v>2015</v>
      </c>
      <c r="N615" t="b">
        <v>0</v>
      </c>
      <c r="O615">
        <v>15</v>
      </c>
      <c r="P615" t="b">
        <v>0</v>
      </c>
      <c r="Q615" t="s">
        <v>8271</v>
      </c>
      <c r="R615" t="s">
        <v>8308</v>
      </c>
      <c r="S615" t="s">
        <v>8310</v>
      </c>
      <c r="T615" s="9">
        <f t="shared" si="29"/>
        <v>39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 s="12">
        <v>1418684895</v>
      </c>
      <c r="K616" s="10">
        <f t="shared" si="27"/>
        <v>42028.964062500003</v>
      </c>
      <c r="L616" s="10">
        <f t="shared" si="27"/>
        <v>41988.964062500003</v>
      </c>
      <c r="M616" s="15">
        <f t="shared" si="28"/>
        <v>2015</v>
      </c>
      <c r="N616" t="b">
        <v>0</v>
      </c>
      <c r="O616">
        <v>90</v>
      </c>
      <c r="P616" t="b">
        <v>1</v>
      </c>
      <c r="Q616" t="s">
        <v>8274</v>
      </c>
      <c r="R616" t="s">
        <v>8327</v>
      </c>
      <c r="S616" t="s">
        <v>8331</v>
      </c>
      <c r="T616" s="9">
        <f t="shared" si="29"/>
        <v>118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 s="12">
        <v>1423609112</v>
      </c>
      <c r="K617" s="10">
        <f t="shared" si="27"/>
        <v>42075.915648148148</v>
      </c>
      <c r="L617" s="10">
        <f t="shared" si="27"/>
        <v>42045.957314814819</v>
      </c>
      <c r="M617" s="15">
        <f t="shared" si="28"/>
        <v>2015</v>
      </c>
      <c r="N617" t="b">
        <v>0</v>
      </c>
      <c r="O617">
        <v>274</v>
      </c>
      <c r="P617" t="b">
        <v>1</v>
      </c>
      <c r="Q617" t="s">
        <v>8271</v>
      </c>
      <c r="R617" t="s">
        <v>8308</v>
      </c>
      <c r="S617" t="s">
        <v>8310</v>
      </c>
      <c r="T617" s="9">
        <f t="shared" si="29"/>
        <v>147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 s="12">
        <v>1404680075</v>
      </c>
      <c r="K618" s="10">
        <f t="shared" si="27"/>
        <v>41859.579166666663</v>
      </c>
      <c r="L618" s="10">
        <f t="shared" si="27"/>
        <v>41826.871238425927</v>
      </c>
      <c r="M618" s="15">
        <f t="shared" si="28"/>
        <v>2014</v>
      </c>
      <c r="N618" t="b">
        <v>0</v>
      </c>
      <c r="O618">
        <v>125</v>
      </c>
      <c r="P618" t="b">
        <v>1</v>
      </c>
      <c r="Q618" t="s">
        <v>8269</v>
      </c>
      <c r="R618" t="s">
        <v>8323</v>
      </c>
      <c r="S618" t="s">
        <v>8326</v>
      </c>
      <c r="T618" s="9">
        <f t="shared" si="29"/>
        <v>100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 s="12">
        <v>1420573441</v>
      </c>
      <c r="K619" s="10">
        <f t="shared" si="27"/>
        <v>42040.822233796294</v>
      </c>
      <c r="L619" s="10">
        <f t="shared" si="27"/>
        <v>42010.822233796294</v>
      </c>
      <c r="M619" s="15">
        <f t="shared" si="28"/>
        <v>2015</v>
      </c>
      <c r="N619" t="b">
        <v>1</v>
      </c>
      <c r="O619">
        <v>183</v>
      </c>
      <c r="P619" t="b">
        <v>1</v>
      </c>
      <c r="Q619" t="s">
        <v>8293</v>
      </c>
      <c r="R619" t="s">
        <v>8308</v>
      </c>
      <c r="S619" t="s">
        <v>8309</v>
      </c>
      <c r="T619" s="9">
        <f t="shared" si="29"/>
        <v>235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 s="12">
        <v>1437115236</v>
      </c>
      <c r="K620" s="10">
        <f t="shared" si="27"/>
        <v>42232.278194444443</v>
      </c>
      <c r="L620" s="10">
        <f t="shared" si="27"/>
        <v>42202.278194444443</v>
      </c>
      <c r="M620" s="15">
        <f t="shared" si="28"/>
        <v>2015</v>
      </c>
      <c r="N620" t="b">
        <v>0</v>
      </c>
      <c r="O620">
        <v>144</v>
      </c>
      <c r="P620" t="b">
        <v>1</v>
      </c>
      <c r="Q620" t="s">
        <v>8295</v>
      </c>
      <c r="R620" t="s">
        <v>8316</v>
      </c>
      <c r="S620" t="s">
        <v>8317</v>
      </c>
      <c r="T620" s="9">
        <f t="shared" si="29"/>
        <v>1174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 s="12">
        <v>1484924605</v>
      </c>
      <c r="K621" s="10">
        <f t="shared" si="27"/>
        <v>42800.833333333328</v>
      </c>
      <c r="L621" s="10">
        <f t="shared" si="27"/>
        <v>42755.627372685187</v>
      </c>
      <c r="M621" s="15">
        <f t="shared" si="28"/>
        <v>2017</v>
      </c>
      <c r="N621" t="b">
        <v>1</v>
      </c>
      <c r="O621">
        <v>255</v>
      </c>
      <c r="P621" t="b">
        <v>1</v>
      </c>
      <c r="Q621" t="s">
        <v>8278</v>
      </c>
      <c r="R621" t="s">
        <v>8327</v>
      </c>
      <c r="S621" t="s">
        <v>8329</v>
      </c>
      <c r="T621" s="9">
        <f t="shared" si="29"/>
        <v>117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 s="12">
        <v>1413270690</v>
      </c>
      <c r="K622" s="10">
        <f t="shared" si="27"/>
        <v>41956.334722222222</v>
      </c>
      <c r="L622" s="10">
        <f t="shared" si="27"/>
        <v>41926.29965277778</v>
      </c>
      <c r="M622" s="15">
        <f t="shared" si="28"/>
        <v>2014</v>
      </c>
      <c r="N622" t="b">
        <v>0</v>
      </c>
      <c r="O622">
        <v>40</v>
      </c>
      <c r="P622" t="b">
        <v>0</v>
      </c>
      <c r="Q622" t="s">
        <v>8271</v>
      </c>
      <c r="R622" t="s">
        <v>8308</v>
      </c>
      <c r="S622" t="s">
        <v>8310</v>
      </c>
      <c r="T622" s="9">
        <f t="shared" si="29"/>
        <v>8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 s="12">
        <v>1410148868</v>
      </c>
      <c r="K623" s="10">
        <f t="shared" si="27"/>
        <v>41920.167453703703</v>
      </c>
      <c r="L623" s="10">
        <f t="shared" si="27"/>
        <v>41890.167453703703</v>
      </c>
      <c r="M623" s="15">
        <f t="shared" si="28"/>
        <v>2014</v>
      </c>
      <c r="N623" t="b">
        <v>1</v>
      </c>
      <c r="O623">
        <v>286</v>
      </c>
      <c r="P623" t="b">
        <v>1</v>
      </c>
      <c r="Q623" t="s">
        <v>8267</v>
      </c>
      <c r="R623" t="s">
        <v>8321</v>
      </c>
      <c r="S623" t="s">
        <v>8322</v>
      </c>
      <c r="T623" s="9">
        <f t="shared" si="29"/>
        <v>117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 s="12">
        <v>1344962853</v>
      </c>
      <c r="K624" s="10">
        <f t="shared" si="27"/>
        <v>41163.699687500004</v>
      </c>
      <c r="L624" s="10">
        <f t="shared" si="27"/>
        <v>41135.699687500004</v>
      </c>
      <c r="M624" s="15">
        <f t="shared" si="28"/>
        <v>2012</v>
      </c>
      <c r="N624" t="b">
        <v>0</v>
      </c>
      <c r="O624">
        <v>104</v>
      </c>
      <c r="P624" t="b">
        <v>1</v>
      </c>
      <c r="Q624" t="s">
        <v>8274</v>
      </c>
      <c r="R624" t="s">
        <v>8327</v>
      </c>
      <c r="S624" t="s">
        <v>8331</v>
      </c>
      <c r="T624" s="9">
        <f t="shared" si="29"/>
        <v>155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 s="12">
        <v>1434931811</v>
      </c>
      <c r="K625" s="10">
        <f t="shared" si="27"/>
        <v>42208.125</v>
      </c>
      <c r="L625" s="10">
        <f t="shared" si="27"/>
        <v>42177.007071759261</v>
      </c>
      <c r="M625" s="15">
        <f t="shared" si="28"/>
        <v>2015</v>
      </c>
      <c r="N625" t="b">
        <v>0</v>
      </c>
      <c r="O625">
        <v>182</v>
      </c>
      <c r="P625" t="b">
        <v>1</v>
      </c>
      <c r="Q625" t="s">
        <v>8263</v>
      </c>
      <c r="R625" t="s">
        <v>8321</v>
      </c>
      <c r="S625" t="s">
        <v>8332</v>
      </c>
      <c r="T625" s="9">
        <f t="shared" si="29"/>
        <v>137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 s="12">
        <v>1403023846</v>
      </c>
      <c r="K626" s="10">
        <f t="shared" si="27"/>
        <v>41837.701921296299</v>
      </c>
      <c r="L626" s="10">
        <f t="shared" si="27"/>
        <v>41807.701921296299</v>
      </c>
      <c r="M626" s="15">
        <f t="shared" si="28"/>
        <v>2014</v>
      </c>
      <c r="N626" t="b">
        <v>0</v>
      </c>
      <c r="O626">
        <v>52</v>
      </c>
      <c r="P626" t="b">
        <v>1</v>
      </c>
      <c r="Q626" t="s">
        <v>8263</v>
      </c>
      <c r="R626" t="s">
        <v>8321</v>
      </c>
      <c r="S626" t="s">
        <v>8332</v>
      </c>
      <c r="T626" s="9">
        <f t="shared" si="29"/>
        <v>116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 s="12">
        <v>1483806030</v>
      </c>
      <c r="K627" s="10">
        <f t="shared" si="27"/>
        <v>42777.680902777778</v>
      </c>
      <c r="L627" s="10">
        <f t="shared" si="27"/>
        <v>42742.680902777778</v>
      </c>
      <c r="M627" s="15">
        <f t="shared" si="28"/>
        <v>2017</v>
      </c>
      <c r="N627" t="b">
        <v>1</v>
      </c>
      <c r="O627">
        <v>96</v>
      </c>
      <c r="P627" t="b">
        <v>0</v>
      </c>
      <c r="Q627" t="s">
        <v>8283</v>
      </c>
      <c r="R627" t="s">
        <v>8313</v>
      </c>
      <c r="S627" t="s">
        <v>8314</v>
      </c>
      <c r="T627" s="9">
        <f t="shared" si="29"/>
        <v>41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 s="12">
        <v>1276891586</v>
      </c>
      <c r="K628" s="10">
        <f t="shared" si="27"/>
        <v>40414.166666666664</v>
      </c>
      <c r="L628" s="10">
        <f t="shared" si="27"/>
        <v>40347.837800925925</v>
      </c>
      <c r="M628" s="15">
        <f t="shared" si="28"/>
        <v>2010</v>
      </c>
      <c r="N628" t="b">
        <v>1</v>
      </c>
      <c r="O628">
        <v>137</v>
      </c>
      <c r="P628" t="b">
        <v>1</v>
      </c>
      <c r="Q628" t="s">
        <v>8293</v>
      </c>
      <c r="R628" t="s">
        <v>8308</v>
      </c>
      <c r="S628" t="s">
        <v>8309</v>
      </c>
      <c r="T628" s="9">
        <f t="shared" si="29"/>
        <v>116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 s="12">
        <v>1405728490</v>
      </c>
      <c r="K629" s="10">
        <f t="shared" si="27"/>
        <v>41869.005671296298</v>
      </c>
      <c r="L629" s="10">
        <f t="shared" si="27"/>
        <v>41839.005671296298</v>
      </c>
      <c r="M629" s="15">
        <f t="shared" si="28"/>
        <v>2014</v>
      </c>
      <c r="N629" t="b">
        <v>1</v>
      </c>
      <c r="O629">
        <v>283</v>
      </c>
      <c r="P629" t="b">
        <v>1</v>
      </c>
      <c r="Q629" t="s">
        <v>8296</v>
      </c>
      <c r="R629" t="s">
        <v>8319</v>
      </c>
      <c r="S629" t="s">
        <v>8320</v>
      </c>
      <c r="T629" s="9">
        <f t="shared" si="29"/>
        <v>144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 s="12">
        <v>1487022490</v>
      </c>
      <c r="K630" s="10">
        <f t="shared" si="27"/>
        <v>42799.908449074079</v>
      </c>
      <c r="L630" s="10">
        <f t="shared" si="27"/>
        <v>42779.908449074079</v>
      </c>
      <c r="M630" s="15">
        <f t="shared" si="28"/>
        <v>2017</v>
      </c>
      <c r="N630" t="b">
        <v>0</v>
      </c>
      <c r="O630">
        <v>186</v>
      </c>
      <c r="P630" t="b">
        <v>1</v>
      </c>
      <c r="Q630" t="s">
        <v>8296</v>
      </c>
      <c r="R630" t="s">
        <v>8319</v>
      </c>
      <c r="S630" t="s">
        <v>8320</v>
      </c>
      <c r="T630" s="9">
        <f t="shared" si="29"/>
        <v>115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 s="12">
        <v>1431230867</v>
      </c>
      <c r="K631" s="10">
        <f t="shared" si="27"/>
        <v>42155.290972222225</v>
      </c>
      <c r="L631" s="10">
        <f t="shared" si="27"/>
        <v>42134.172071759254</v>
      </c>
      <c r="M631" s="15">
        <f t="shared" si="28"/>
        <v>2015</v>
      </c>
      <c r="N631" t="b">
        <v>0</v>
      </c>
      <c r="O631">
        <v>104</v>
      </c>
      <c r="P631" t="b">
        <v>1</v>
      </c>
      <c r="Q631" t="s">
        <v>8269</v>
      </c>
      <c r="R631" t="s">
        <v>8323</v>
      </c>
      <c r="S631" t="s">
        <v>8326</v>
      </c>
      <c r="T631" s="9">
        <f t="shared" si="29"/>
        <v>154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 s="12">
        <v>1422917361</v>
      </c>
      <c r="K632" s="10">
        <f t="shared" si="27"/>
        <v>42072.909270833334</v>
      </c>
      <c r="L632" s="10">
        <f t="shared" si="27"/>
        <v>42037.950937500005</v>
      </c>
      <c r="M632" s="15">
        <f t="shared" si="28"/>
        <v>2015</v>
      </c>
      <c r="N632" t="b">
        <v>0</v>
      </c>
      <c r="O632">
        <v>84</v>
      </c>
      <c r="P632" t="b">
        <v>1</v>
      </c>
      <c r="Q632" t="s">
        <v>8299</v>
      </c>
      <c r="R632" t="s">
        <v>8308</v>
      </c>
      <c r="S632" t="s">
        <v>8315</v>
      </c>
      <c r="T632" s="9">
        <f t="shared" si="29"/>
        <v>100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 s="12">
        <v>1327523642</v>
      </c>
      <c r="K633" s="10">
        <f t="shared" si="27"/>
        <v>40993.815300925926</v>
      </c>
      <c r="L633" s="10">
        <f t="shared" si="27"/>
        <v>40933.85696759259</v>
      </c>
      <c r="M633" s="15">
        <f t="shared" si="28"/>
        <v>2012</v>
      </c>
      <c r="N633" t="b">
        <v>1</v>
      </c>
      <c r="O633">
        <v>169</v>
      </c>
      <c r="P633" t="b">
        <v>1</v>
      </c>
      <c r="Q633" t="s">
        <v>8274</v>
      </c>
      <c r="R633" t="s">
        <v>8327</v>
      </c>
      <c r="S633" t="s">
        <v>8331</v>
      </c>
      <c r="T633" s="9">
        <f t="shared" si="29"/>
        <v>115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 s="12">
        <v>1464586746</v>
      </c>
      <c r="K634" s="10">
        <f t="shared" si="27"/>
        <v>42572.583333333328</v>
      </c>
      <c r="L634" s="10">
        <f t="shared" si="27"/>
        <v>42520.235486111109</v>
      </c>
      <c r="M634" s="15">
        <f t="shared" si="28"/>
        <v>2016</v>
      </c>
      <c r="N634" t="b">
        <v>0</v>
      </c>
      <c r="O634">
        <v>19</v>
      </c>
      <c r="P634" t="b">
        <v>0</v>
      </c>
      <c r="Q634" t="s">
        <v>8271</v>
      </c>
      <c r="R634" t="s">
        <v>8308</v>
      </c>
      <c r="S634" t="s">
        <v>8310</v>
      </c>
      <c r="T634" s="9">
        <f t="shared" si="29"/>
        <v>6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 s="12">
        <v>1462368682</v>
      </c>
      <c r="K635" s="10">
        <f t="shared" si="27"/>
        <v>42524.563449074078</v>
      </c>
      <c r="L635" s="10">
        <f t="shared" si="27"/>
        <v>42494.563449074078</v>
      </c>
      <c r="M635" s="15">
        <f t="shared" si="28"/>
        <v>2016</v>
      </c>
      <c r="N635" t="b">
        <v>0</v>
      </c>
      <c r="O635">
        <v>62</v>
      </c>
      <c r="P635" t="b">
        <v>1</v>
      </c>
      <c r="Q635" t="s">
        <v>8269</v>
      </c>
      <c r="R635" t="s">
        <v>8323</v>
      </c>
      <c r="S635" t="s">
        <v>8326</v>
      </c>
      <c r="T635" s="9">
        <f t="shared" si="29"/>
        <v>115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 s="12">
        <v>1425325145</v>
      </c>
      <c r="K636" s="10">
        <f t="shared" si="27"/>
        <v>42125.777141203704</v>
      </c>
      <c r="L636" s="10">
        <f t="shared" si="27"/>
        <v>42065.818807870368</v>
      </c>
      <c r="M636" s="15">
        <f t="shared" si="28"/>
        <v>2015</v>
      </c>
      <c r="N636" t="b">
        <v>0</v>
      </c>
      <c r="O636">
        <v>9</v>
      </c>
      <c r="P636" t="b">
        <v>0</v>
      </c>
      <c r="Q636" t="s">
        <v>8301</v>
      </c>
      <c r="R636" t="s">
        <v>8323</v>
      </c>
      <c r="S636" t="s">
        <v>8324</v>
      </c>
      <c r="T636" s="9">
        <f t="shared" si="29"/>
        <v>5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 s="12">
        <v>1406362677</v>
      </c>
      <c r="K637" s="10">
        <f t="shared" si="27"/>
        <v>41867.34579861111</v>
      </c>
      <c r="L637" s="10">
        <f t="shared" si="27"/>
        <v>41846.34579861111</v>
      </c>
      <c r="M637" s="15">
        <f t="shared" si="28"/>
        <v>2014</v>
      </c>
      <c r="N637" t="b">
        <v>0</v>
      </c>
      <c r="O637">
        <v>480</v>
      </c>
      <c r="P637" t="b">
        <v>1</v>
      </c>
      <c r="Q637" t="s">
        <v>8295</v>
      </c>
      <c r="R637" t="s">
        <v>8316</v>
      </c>
      <c r="S637" t="s">
        <v>8317</v>
      </c>
      <c r="T637" s="9">
        <f t="shared" si="29"/>
        <v>134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 s="12">
        <v>1475013710</v>
      </c>
      <c r="K638" s="10">
        <f t="shared" si="27"/>
        <v>42670.888194444444</v>
      </c>
      <c r="L638" s="10">
        <f t="shared" si="27"/>
        <v>42640.917939814812</v>
      </c>
      <c r="M638" s="15">
        <f t="shared" si="28"/>
        <v>2016</v>
      </c>
      <c r="N638" t="b">
        <v>0</v>
      </c>
      <c r="O638">
        <v>158</v>
      </c>
      <c r="P638" t="b">
        <v>1</v>
      </c>
      <c r="Q638" t="s">
        <v>8274</v>
      </c>
      <c r="R638" t="s">
        <v>8327</v>
      </c>
      <c r="S638" t="s">
        <v>8331</v>
      </c>
      <c r="T638" s="9">
        <f t="shared" si="29"/>
        <v>114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 s="12">
        <v>1349892427</v>
      </c>
      <c r="K639" s="10">
        <f t="shared" si="27"/>
        <v>41222.7966087963</v>
      </c>
      <c r="L639" s="10">
        <f t="shared" si="27"/>
        <v>41192.754942129628</v>
      </c>
      <c r="M639" s="15">
        <f t="shared" si="28"/>
        <v>2012</v>
      </c>
      <c r="N639" t="b">
        <v>0</v>
      </c>
      <c r="O639">
        <v>115</v>
      </c>
      <c r="P639" t="b">
        <v>1</v>
      </c>
      <c r="Q639" t="s">
        <v>8277</v>
      </c>
      <c r="R639" t="s">
        <v>8327</v>
      </c>
      <c r="S639" t="s">
        <v>8328</v>
      </c>
      <c r="T639" s="9">
        <f t="shared" si="29"/>
        <v>146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 s="12">
        <v>1439833412</v>
      </c>
      <c r="K640" s="10">
        <f t="shared" si="27"/>
        <v>42263.738564814819</v>
      </c>
      <c r="L640" s="10">
        <f t="shared" si="27"/>
        <v>42233.738564814819</v>
      </c>
      <c r="M640" s="15">
        <f t="shared" si="28"/>
        <v>2015</v>
      </c>
      <c r="N640" t="b">
        <v>0</v>
      </c>
      <c r="O640">
        <v>128</v>
      </c>
      <c r="P640" t="b">
        <v>1</v>
      </c>
      <c r="Q640" t="s">
        <v>8269</v>
      </c>
      <c r="R640" t="s">
        <v>8323</v>
      </c>
      <c r="S640" t="s">
        <v>8326</v>
      </c>
      <c r="T640" s="9">
        <f t="shared" si="29"/>
        <v>114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 s="12">
        <v>1410048373</v>
      </c>
      <c r="K641" s="10">
        <f t="shared" si="27"/>
        <v>41919.004317129627</v>
      </c>
      <c r="L641" s="10">
        <f t="shared" si="27"/>
        <v>41889.004317129627</v>
      </c>
      <c r="M641" s="15">
        <f t="shared" si="28"/>
        <v>2014</v>
      </c>
      <c r="N641" t="b">
        <v>0</v>
      </c>
      <c r="O641">
        <v>184</v>
      </c>
      <c r="P641" t="b">
        <v>1</v>
      </c>
      <c r="Q641" t="s">
        <v>8274</v>
      </c>
      <c r="R641" t="s">
        <v>8327</v>
      </c>
      <c r="S641" t="s">
        <v>8331</v>
      </c>
      <c r="T641" s="9">
        <f t="shared" si="29"/>
        <v>126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 s="12">
        <v>1383327440</v>
      </c>
      <c r="K642" s="10">
        <f t="shared" si="27"/>
        <v>41599.207638888889</v>
      </c>
      <c r="L642" s="10">
        <f t="shared" si="27"/>
        <v>41579.734259259261</v>
      </c>
      <c r="M642" s="15">
        <f t="shared" si="28"/>
        <v>2013</v>
      </c>
      <c r="N642" t="b">
        <v>0</v>
      </c>
      <c r="O642">
        <v>108</v>
      </c>
      <c r="P642" t="b">
        <v>1</v>
      </c>
      <c r="Q642" t="s">
        <v>8272</v>
      </c>
      <c r="R642" t="s">
        <v>8311</v>
      </c>
      <c r="S642" t="s">
        <v>8333</v>
      </c>
      <c r="T642" s="9">
        <f t="shared" si="29"/>
        <v>315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 s="12">
        <v>1400512658</v>
      </c>
      <c r="K643" s="10">
        <f t="shared" ref="K643:L706" si="30">(I643/86400)+DATE(1970,1,1)</f>
        <v>41810.958333333336</v>
      </c>
      <c r="L643" s="10">
        <f t="shared" si="30"/>
        <v>41778.637245370366</v>
      </c>
      <c r="M643" s="15">
        <f t="shared" ref="M643:M706" si="31">+YEAR(K643)</f>
        <v>2014</v>
      </c>
      <c r="N643" t="b">
        <v>1</v>
      </c>
      <c r="O643">
        <v>226</v>
      </c>
      <c r="P643" t="b">
        <v>1</v>
      </c>
      <c r="Q643" t="s">
        <v>8269</v>
      </c>
      <c r="R643" t="s">
        <v>8323</v>
      </c>
      <c r="S643" t="s">
        <v>8326</v>
      </c>
      <c r="T643" s="9">
        <f t="shared" ref="T643:T706" si="32">ROUND(E643/D643*100,0)</f>
        <v>119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 s="12">
        <v>1460069451</v>
      </c>
      <c r="K644" s="10">
        <f t="shared" si="30"/>
        <v>42497.951979166668</v>
      </c>
      <c r="L644" s="10">
        <f t="shared" si="30"/>
        <v>42467.951979166668</v>
      </c>
      <c r="M644" s="15">
        <f t="shared" si="31"/>
        <v>2016</v>
      </c>
      <c r="N644" t="b">
        <v>0</v>
      </c>
      <c r="O644">
        <v>271</v>
      </c>
      <c r="P644" t="b">
        <v>1</v>
      </c>
      <c r="Q644" t="s">
        <v>8295</v>
      </c>
      <c r="R644" t="s">
        <v>8316</v>
      </c>
      <c r="S644" t="s">
        <v>8317</v>
      </c>
      <c r="T644" s="9">
        <f t="shared" si="32"/>
        <v>287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 s="12">
        <v>1275603020</v>
      </c>
      <c r="K645" s="10">
        <f t="shared" si="30"/>
        <v>40412.736111111109</v>
      </c>
      <c r="L645" s="10">
        <f t="shared" si="30"/>
        <v>40332.923842592594</v>
      </c>
      <c r="M645" s="15">
        <f t="shared" si="31"/>
        <v>2010</v>
      </c>
      <c r="N645" t="b">
        <v>1</v>
      </c>
      <c r="O645">
        <v>235</v>
      </c>
      <c r="P645" t="b">
        <v>1</v>
      </c>
      <c r="Q645" t="s">
        <v>8267</v>
      </c>
      <c r="R645" t="s">
        <v>8321</v>
      </c>
      <c r="S645" t="s">
        <v>8322</v>
      </c>
      <c r="T645" s="9">
        <f t="shared" si="32"/>
        <v>113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 s="12">
        <v>1392780961</v>
      </c>
      <c r="K646" s="10">
        <f t="shared" si="30"/>
        <v>41749.108344907407</v>
      </c>
      <c r="L646" s="10">
        <f t="shared" si="30"/>
        <v>41689.150011574078</v>
      </c>
      <c r="M646" s="15">
        <f t="shared" si="31"/>
        <v>2014</v>
      </c>
      <c r="N646" t="b">
        <v>1</v>
      </c>
      <c r="O646">
        <v>70</v>
      </c>
      <c r="P646" t="b">
        <v>1</v>
      </c>
      <c r="Q646" t="s">
        <v>8293</v>
      </c>
      <c r="R646" t="s">
        <v>8308</v>
      </c>
      <c r="S646" t="s">
        <v>8309</v>
      </c>
      <c r="T646" s="9">
        <f t="shared" si="32"/>
        <v>150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 s="12">
        <v>1397661347</v>
      </c>
      <c r="K647" s="10">
        <f t="shared" si="30"/>
        <v>41776.145833333336</v>
      </c>
      <c r="L647" s="10">
        <f t="shared" si="30"/>
        <v>41745.635960648149</v>
      </c>
      <c r="M647" s="15">
        <f t="shared" si="31"/>
        <v>2014</v>
      </c>
      <c r="N647" t="b">
        <v>0</v>
      </c>
      <c r="O647">
        <v>62</v>
      </c>
      <c r="P647" t="b">
        <v>1</v>
      </c>
      <c r="Q647" t="s">
        <v>8267</v>
      </c>
      <c r="R647" t="s">
        <v>8321</v>
      </c>
      <c r="S647" t="s">
        <v>8322</v>
      </c>
      <c r="T647" s="9">
        <f t="shared" si="32"/>
        <v>112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 s="12">
        <v>1424452035</v>
      </c>
      <c r="K648" s="10">
        <f t="shared" si="30"/>
        <v>42085.671701388885</v>
      </c>
      <c r="L648" s="10">
        <f t="shared" si="30"/>
        <v>42055.713368055556</v>
      </c>
      <c r="M648" s="15">
        <f t="shared" si="31"/>
        <v>2015</v>
      </c>
      <c r="N648" t="b">
        <v>0</v>
      </c>
      <c r="O648">
        <v>27</v>
      </c>
      <c r="P648" t="b">
        <v>0</v>
      </c>
      <c r="Q648" t="s">
        <v>8301</v>
      </c>
      <c r="R648" t="s">
        <v>8323</v>
      </c>
      <c r="S648" t="s">
        <v>8324</v>
      </c>
      <c r="T648" s="9">
        <f t="shared" si="32"/>
        <v>1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 s="12">
        <v>1456852647</v>
      </c>
      <c r="K649" s="10">
        <f t="shared" si="30"/>
        <v>42461.166666666672</v>
      </c>
      <c r="L649" s="10">
        <f t="shared" si="30"/>
        <v>42430.720451388886</v>
      </c>
      <c r="M649" s="15">
        <f t="shared" si="31"/>
        <v>2016</v>
      </c>
      <c r="N649" t="b">
        <v>0</v>
      </c>
      <c r="O649">
        <v>138</v>
      </c>
      <c r="P649" t="b">
        <v>1</v>
      </c>
      <c r="Q649" t="s">
        <v>8283</v>
      </c>
      <c r="R649" t="s">
        <v>8313</v>
      </c>
      <c r="S649" t="s">
        <v>8314</v>
      </c>
      <c r="T649" s="9">
        <f t="shared" si="32"/>
        <v>280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 s="12">
        <v>1423501507</v>
      </c>
      <c r="K650" s="10">
        <f t="shared" si="30"/>
        <v>42098.915972222225</v>
      </c>
      <c r="L650" s="10">
        <f t="shared" si="30"/>
        <v>42044.711886574078</v>
      </c>
      <c r="M650" s="15">
        <f t="shared" si="31"/>
        <v>2015</v>
      </c>
      <c r="N650" t="b">
        <v>0</v>
      </c>
      <c r="O650">
        <v>141</v>
      </c>
      <c r="P650" t="b">
        <v>1</v>
      </c>
      <c r="Q650" t="s">
        <v>8278</v>
      </c>
      <c r="R650" t="s">
        <v>8327</v>
      </c>
      <c r="S650" t="s">
        <v>8329</v>
      </c>
      <c r="T650" s="9">
        <f t="shared" si="32"/>
        <v>112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 s="12">
        <v>1430912876</v>
      </c>
      <c r="K651" s="10">
        <f t="shared" si="30"/>
        <v>42160.491620370369</v>
      </c>
      <c r="L651" s="10">
        <f t="shared" si="30"/>
        <v>42130.491620370369</v>
      </c>
      <c r="M651" s="15">
        <f t="shared" si="31"/>
        <v>2015</v>
      </c>
      <c r="N651" t="b">
        <v>0</v>
      </c>
      <c r="O651">
        <v>151</v>
      </c>
      <c r="P651" t="b">
        <v>1</v>
      </c>
      <c r="Q651" t="s">
        <v>8274</v>
      </c>
      <c r="R651" t="s">
        <v>8327</v>
      </c>
      <c r="S651" t="s">
        <v>8331</v>
      </c>
      <c r="T651" s="9">
        <f t="shared" si="32"/>
        <v>112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 s="12">
        <v>1439551200</v>
      </c>
      <c r="K652" s="10">
        <f t="shared" si="30"/>
        <v>42259.165972222225</v>
      </c>
      <c r="L652" s="10">
        <f t="shared" si="30"/>
        <v>42230.472222222219</v>
      </c>
      <c r="M652" s="15">
        <f t="shared" si="31"/>
        <v>2015</v>
      </c>
      <c r="N652" t="b">
        <v>1</v>
      </c>
      <c r="O652">
        <v>193</v>
      </c>
      <c r="P652" t="b">
        <v>1</v>
      </c>
      <c r="Q652" t="s">
        <v>8269</v>
      </c>
      <c r="R652" t="s">
        <v>8323</v>
      </c>
      <c r="S652" t="s">
        <v>8326</v>
      </c>
      <c r="T652" s="9">
        <f t="shared" si="32"/>
        <v>111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 s="12">
        <v>1314765025</v>
      </c>
      <c r="K653" s="10">
        <f t="shared" si="30"/>
        <v>40818.290972222225</v>
      </c>
      <c r="L653" s="10">
        <f t="shared" si="30"/>
        <v>40786.187789351854</v>
      </c>
      <c r="M653" s="15">
        <f t="shared" si="31"/>
        <v>2011</v>
      </c>
      <c r="N653" t="b">
        <v>0</v>
      </c>
      <c r="O653">
        <v>178</v>
      </c>
      <c r="P653" t="b">
        <v>1</v>
      </c>
      <c r="Q653" t="s">
        <v>8264</v>
      </c>
      <c r="R653" t="s">
        <v>8321</v>
      </c>
      <c r="S653" t="s">
        <v>8343</v>
      </c>
      <c r="T653" s="9">
        <f t="shared" si="32"/>
        <v>111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 s="12">
        <v>1462576516</v>
      </c>
      <c r="K654" s="10">
        <f t="shared" si="30"/>
        <v>42517.968935185185</v>
      </c>
      <c r="L654" s="10">
        <f t="shared" si="30"/>
        <v>42496.968935185185</v>
      </c>
      <c r="M654" s="15">
        <f t="shared" si="31"/>
        <v>2016</v>
      </c>
      <c r="N654" t="b">
        <v>0</v>
      </c>
      <c r="O654">
        <v>86</v>
      </c>
      <c r="P654" t="b">
        <v>1</v>
      </c>
      <c r="Q654" t="s">
        <v>8263</v>
      </c>
      <c r="R654" t="s">
        <v>8321</v>
      </c>
      <c r="S654" t="s">
        <v>8332</v>
      </c>
      <c r="T654" s="9">
        <f t="shared" si="32"/>
        <v>129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 s="12">
        <v>1360366708</v>
      </c>
      <c r="K655" s="10">
        <f t="shared" si="30"/>
        <v>41343.943379629629</v>
      </c>
      <c r="L655" s="10">
        <f t="shared" si="30"/>
        <v>41313.985046296293</v>
      </c>
      <c r="M655" s="15">
        <f t="shared" si="31"/>
        <v>2013</v>
      </c>
      <c r="N655" t="b">
        <v>0</v>
      </c>
      <c r="O655">
        <v>96</v>
      </c>
      <c r="P655" t="b">
        <v>1</v>
      </c>
      <c r="Q655" t="s">
        <v>8277</v>
      </c>
      <c r="R655" t="s">
        <v>8327</v>
      </c>
      <c r="S655" t="s">
        <v>8328</v>
      </c>
      <c r="T655" s="9">
        <f t="shared" si="32"/>
        <v>111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 s="12">
        <v>1434881005</v>
      </c>
      <c r="K656" s="10">
        <f t="shared" si="30"/>
        <v>42206.419039351851</v>
      </c>
      <c r="L656" s="10">
        <f t="shared" si="30"/>
        <v>42176.419039351851</v>
      </c>
      <c r="M656" s="15">
        <f t="shared" si="31"/>
        <v>2015</v>
      </c>
      <c r="N656" t="b">
        <v>0</v>
      </c>
      <c r="O656">
        <v>73</v>
      </c>
      <c r="P656" t="b">
        <v>1</v>
      </c>
      <c r="Q656" t="s">
        <v>8269</v>
      </c>
      <c r="R656" t="s">
        <v>8323</v>
      </c>
      <c r="S656" t="s">
        <v>8326</v>
      </c>
      <c r="T656" s="9">
        <f t="shared" si="32"/>
        <v>111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 s="12">
        <v>1422916261</v>
      </c>
      <c r="K657" s="10">
        <f t="shared" si="30"/>
        <v>42068.166666666672</v>
      </c>
      <c r="L657" s="10">
        <f t="shared" si="30"/>
        <v>42037.938206018516</v>
      </c>
      <c r="M657" s="15">
        <f t="shared" si="31"/>
        <v>2015</v>
      </c>
      <c r="N657" t="b">
        <v>0</v>
      </c>
      <c r="O657">
        <v>197</v>
      </c>
      <c r="P657" t="b">
        <v>1</v>
      </c>
      <c r="Q657" t="s">
        <v>8269</v>
      </c>
      <c r="R657" t="s">
        <v>8323</v>
      </c>
      <c r="S657" t="s">
        <v>8326</v>
      </c>
      <c r="T657" s="9">
        <f t="shared" si="32"/>
        <v>105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 s="12">
        <v>1412081999</v>
      </c>
      <c r="K658" s="10">
        <f t="shared" si="30"/>
        <v>41941.947916666664</v>
      </c>
      <c r="L658" s="10">
        <f t="shared" si="30"/>
        <v>41912.541655092595</v>
      </c>
      <c r="M658" s="15">
        <f t="shared" si="31"/>
        <v>2014</v>
      </c>
      <c r="N658" t="b">
        <v>1</v>
      </c>
      <c r="O658">
        <v>66</v>
      </c>
      <c r="P658" t="b">
        <v>0</v>
      </c>
      <c r="Q658" t="s">
        <v>8300</v>
      </c>
      <c r="R658" t="s">
        <v>8308</v>
      </c>
      <c r="S658" t="s">
        <v>8340</v>
      </c>
      <c r="T658" s="9">
        <f t="shared" si="32"/>
        <v>28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 s="12">
        <v>1375880598</v>
      </c>
      <c r="K659" s="10">
        <f t="shared" si="30"/>
        <v>41523.791666666664</v>
      </c>
      <c r="L659" s="10">
        <f t="shared" si="30"/>
        <v>41493.543958333335</v>
      </c>
      <c r="M659" s="15">
        <f t="shared" si="31"/>
        <v>2013</v>
      </c>
      <c r="N659" t="b">
        <v>0</v>
      </c>
      <c r="O659">
        <v>269</v>
      </c>
      <c r="P659" t="b">
        <v>1</v>
      </c>
      <c r="Q659" t="s">
        <v>8293</v>
      </c>
      <c r="R659" t="s">
        <v>8308</v>
      </c>
      <c r="S659" t="s">
        <v>8309</v>
      </c>
      <c r="T659" s="9">
        <f t="shared" si="32"/>
        <v>1462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 s="12">
        <v>1348363560</v>
      </c>
      <c r="K660" s="10">
        <f t="shared" si="30"/>
        <v>41235.101388888885</v>
      </c>
      <c r="L660" s="10">
        <f t="shared" si="30"/>
        <v>41175.05972222222</v>
      </c>
      <c r="M660" s="15">
        <f t="shared" si="31"/>
        <v>2012</v>
      </c>
      <c r="N660" t="b">
        <v>0</v>
      </c>
      <c r="O660">
        <v>128</v>
      </c>
      <c r="P660" t="b">
        <v>1</v>
      </c>
      <c r="Q660" t="s">
        <v>8290</v>
      </c>
      <c r="R660" t="s">
        <v>8327</v>
      </c>
      <c r="S660" t="s">
        <v>8338</v>
      </c>
      <c r="T660" s="9">
        <f t="shared" si="32"/>
        <v>110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 s="12">
        <v>1473922541</v>
      </c>
      <c r="K661" s="10">
        <f t="shared" si="30"/>
        <v>42657.666666666672</v>
      </c>
      <c r="L661" s="10">
        <f t="shared" si="30"/>
        <v>42628.288668981477</v>
      </c>
      <c r="M661" s="15">
        <f t="shared" si="31"/>
        <v>2016</v>
      </c>
      <c r="N661" t="b">
        <v>1</v>
      </c>
      <c r="O661">
        <v>81</v>
      </c>
      <c r="P661" t="b">
        <v>0</v>
      </c>
      <c r="Q661" t="s">
        <v>8283</v>
      </c>
      <c r="R661" t="s">
        <v>8313</v>
      </c>
      <c r="S661" t="s">
        <v>8314</v>
      </c>
      <c r="T661" s="9">
        <f t="shared" si="32"/>
        <v>39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 s="12">
        <v>1433775668</v>
      </c>
      <c r="K662" s="10">
        <f t="shared" si="30"/>
        <v>42191.125</v>
      </c>
      <c r="L662" s="10">
        <f t="shared" si="30"/>
        <v>42163.625787037032</v>
      </c>
      <c r="M662" s="15">
        <f t="shared" si="31"/>
        <v>2015</v>
      </c>
      <c r="N662" t="b">
        <v>0</v>
      </c>
      <c r="O662">
        <v>263</v>
      </c>
      <c r="P662" t="b">
        <v>1</v>
      </c>
      <c r="Q662" t="s">
        <v>8295</v>
      </c>
      <c r="R662" t="s">
        <v>8316</v>
      </c>
      <c r="S662" t="s">
        <v>8317</v>
      </c>
      <c r="T662" s="9">
        <f t="shared" si="32"/>
        <v>542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 s="12">
        <v>1417410964</v>
      </c>
      <c r="K663" s="10">
        <f t="shared" si="30"/>
        <v>42005.207638888889</v>
      </c>
      <c r="L663" s="10">
        <f t="shared" si="30"/>
        <v>41974.219490740739</v>
      </c>
      <c r="M663" s="15">
        <f t="shared" si="31"/>
        <v>2015</v>
      </c>
      <c r="N663" t="b">
        <v>0</v>
      </c>
      <c r="O663">
        <v>215</v>
      </c>
      <c r="P663" t="b">
        <v>0</v>
      </c>
      <c r="Q663" t="s">
        <v>8271</v>
      </c>
      <c r="R663" t="s">
        <v>8308</v>
      </c>
      <c r="S663" t="s">
        <v>8310</v>
      </c>
      <c r="T663" s="9">
        <f t="shared" si="32"/>
        <v>22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 s="12">
        <v>1332452960</v>
      </c>
      <c r="K664" s="10">
        <f t="shared" si="30"/>
        <v>41026.897222222222</v>
      </c>
      <c r="L664" s="10">
        <f t="shared" si="30"/>
        <v>40990.909259259257</v>
      </c>
      <c r="M664" s="15">
        <f t="shared" si="31"/>
        <v>2012</v>
      </c>
      <c r="N664" t="b">
        <v>0</v>
      </c>
      <c r="O664">
        <v>184</v>
      </c>
      <c r="P664" t="b">
        <v>1</v>
      </c>
      <c r="Q664" t="s">
        <v>8267</v>
      </c>
      <c r="R664" t="s">
        <v>8321</v>
      </c>
      <c r="S664" t="s">
        <v>8322</v>
      </c>
      <c r="T664" s="9">
        <f t="shared" si="32"/>
        <v>108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 s="12">
        <v>1462543114</v>
      </c>
      <c r="K665" s="10">
        <f t="shared" si="30"/>
        <v>42513.125</v>
      </c>
      <c r="L665" s="10">
        <f t="shared" si="30"/>
        <v>42496.582337962958</v>
      </c>
      <c r="M665" s="15">
        <f t="shared" si="31"/>
        <v>2016</v>
      </c>
      <c r="N665" t="b">
        <v>0</v>
      </c>
      <c r="O665">
        <v>445</v>
      </c>
      <c r="P665" t="b">
        <v>1</v>
      </c>
      <c r="Q665" t="s">
        <v>8295</v>
      </c>
      <c r="R665" t="s">
        <v>8316</v>
      </c>
      <c r="S665" t="s">
        <v>8317</v>
      </c>
      <c r="T665" s="9">
        <f t="shared" si="32"/>
        <v>180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 s="12">
        <v>1414725915</v>
      </c>
      <c r="K666" s="10">
        <f t="shared" si="30"/>
        <v>41973.184201388889</v>
      </c>
      <c r="L666" s="10">
        <f t="shared" si="30"/>
        <v>41943.142534722225</v>
      </c>
      <c r="M666" s="15">
        <f t="shared" si="31"/>
        <v>2014</v>
      </c>
      <c r="N666" t="b">
        <v>0</v>
      </c>
      <c r="O666">
        <v>120</v>
      </c>
      <c r="P666" t="b">
        <v>1</v>
      </c>
      <c r="Q666" t="s">
        <v>8296</v>
      </c>
      <c r="R666" t="s">
        <v>8319</v>
      </c>
      <c r="S666" t="s">
        <v>8320</v>
      </c>
      <c r="T666" s="9">
        <f t="shared" si="32"/>
        <v>108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 s="12">
        <v>1400600840</v>
      </c>
      <c r="K667" s="10">
        <f t="shared" si="30"/>
        <v>41821.25</v>
      </c>
      <c r="L667" s="10">
        <f t="shared" si="30"/>
        <v>41779.657870370371</v>
      </c>
      <c r="M667" s="15">
        <f t="shared" si="31"/>
        <v>2014</v>
      </c>
      <c r="N667" t="b">
        <v>0</v>
      </c>
      <c r="O667">
        <v>84</v>
      </c>
      <c r="P667" t="b">
        <v>0</v>
      </c>
      <c r="Q667" t="s">
        <v>8269</v>
      </c>
      <c r="R667" t="s">
        <v>8323</v>
      </c>
      <c r="S667" t="s">
        <v>8326</v>
      </c>
      <c r="T667" s="9">
        <f t="shared" si="32"/>
        <v>22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 s="12">
        <v>1447698010</v>
      </c>
      <c r="K668" s="10">
        <f t="shared" si="30"/>
        <v>42354.764004629629</v>
      </c>
      <c r="L668" s="10">
        <f t="shared" si="30"/>
        <v>42324.764004629629</v>
      </c>
      <c r="M668" s="15">
        <f t="shared" si="31"/>
        <v>2015</v>
      </c>
      <c r="N668" t="b">
        <v>0</v>
      </c>
      <c r="O668">
        <v>99</v>
      </c>
      <c r="P668" t="b">
        <v>1</v>
      </c>
      <c r="Q668" t="s">
        <v>8278</v>
      </c>
      <c r="R668" t="s">
        <v>8327</v>
      </c>
      <c r="S668" t="s">
        <v>8329</v>
      </c>
      <c r="T668" s="9">
        <f t="shared" si="32"/>
        <v>107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 s="12">
        <v>1396371612</v>
      </c>
      <c r="K669" s="10">
        <f t="shared" si="30"/>
        <v>41759.208333333336</v>
      </c>
      <c r="L669" s="10">
        <f t="shared" si="30"/>
        <v>41730.708472222221</v>
      </c>
      <c r="M669" s="15">
        <f t="shared" si="31"/>
        <v>2014</v>
      </c>
      <c r="N669" t="b">
        <v>1</v>
      </c>
      <c r="O669">
        <v>100</v>
      </c>
      <c r="P669" t="b">
        <v>1</v>
      </c>
      <c r="Q669" t="s">
        <v>8299</v>
      </c>
      <c r="R669" t="s">
        <v>8308</v>
      </c>
      <c r="S669" t="s">
        <v>8315</v>
      </c>
      <c r="T669" s="9">
        <f t="shared" si="32"/>
        <v>102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 s="12">
        <v>1395868127</v>
      </c>
      <c r="K670" s="10">
        <f t="shared" si="30"/>
        <v>41754.881099537037</v>
      </c>
      <c r="L670" s="10">
        <f t="shared" si="30"/>
        <v>41724.881099537037</v>
      </c>
      <c r="M670" s="15">
        <f t="shared" si="31"/>
        <v>2014</v>
      </c>
      <c r="N670" t="b">
        <v>0</v>
      </c>
      <c r="O670">
        <v>498</v>
      </c>
      <c r="P670" t="b">
        <v>1</v>
      </c>
      <c r="Q670" t="s">
        <v>8295</v>
      </c>
      <c r="R670" t="s">
        <v>8316</v>
      </c>
      <c r="S670" t="s">
        <v>8317</v>
      </c>
      <c r="T670" s="9">
        <f t="shared" si="32"/>
        <v>126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 s="12">
        <v>1433243824</v>
      </c>
      <c r="K671" s="10">
        <f t="shared" si="30"/>
        <v>42187.470185185186</v>
      </c>
      <c r="L671" s="10">
        <f t="shared" si="30"/>
        <v>42157.470185185186</v>
      </c>
      <c r="M671" s="15">
        <f t="shared" si="31"/>
        <v>2015</v>
      </c>
      <c r="N671" t="b">
        <v>0</v>
      </c>
      <c r="O671">
        <v>98</v>
      </c>
      <c r="P671" t="b">
        <v>1</v>
      </c>
      <c r="Q671" t="s">
        <v>8269</v>
      </c>
      <c r="R671" t="s">
        <v>8323</v>
      </c>
      <c r="S671" t="s">
        <v>8326</v>
      </c>
      <c r="T671" s="9">
        <f t="shared" si="32"/>
        <v>107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 s="12">
        <v>1476184593</v>
      </c>
      <c r="K672" s="10">
        <f t="shared" si="30"/>
        <v>42686.166666666672</v>
      </c>
      <c r="L672" s="10">
        <f t="shared" si="30"/>
        <v>42654.469826388886</v>
      </c>
      <c r="M672" s="15">
        <f t="shared" si="31"/>
        <v>2016</v>
      </c>
      <c r="N672" t="b">
        <v>0</v>
      </c>
      <c r="O672">
        <v>337</v>
      </c>
      <c r="P672" t="b">
        <v>1</v>
      </c>
      <c r="Q672" t="s">
        <v>8296</v>
      </c>
      <c r="R672" t="s">
        <v>8319</v>
      </c>
      <c r="S672" t="s">
        <v>8320</v>
      </c>
      <c r="T672" s="9">
        <f t="shared" si="32"/>
        <v>427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 s="12">
        <v>1455736719</v>
      </c>
      <c r="K673" s="10">
        <f t="shared" si="30"/>
        <v>42477.76295138889</v>
      </c>
      <c r="L673" s="10">
        <f t="shared" si="30"/>
        <v>42417.804618055554</v>
      </c>
      <c r="M673" s="15">
        <f t="shared" si="31"/>
        <v>2016</v>
      </c>
      <c r="N673" t="b">
        <v>0</v>
      </c>
      <c r="O673">
        <v>87</v>
      </c>
      <c r="P673" t="b">
        <v>1</v>
      </c>
      <c r="Q673" t="s">
        <v>8271</v>
      </c>
      <c r="R673" t="s">
        <v>8308</v>
      </c>
      <c r="S673" t="s">
        <v>8310</v>
      </c>
      <c r="T673" s="9">
        <f t="shared" si="32"/>
        <v>214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 s="12">
        <v>1428465420</v>
      </c>
      <c r="K674" s="10">
        <f t="shared" si="30"/>
        <v>42133.208333333328</v>
      </c>
      <c r="L674" s="10">
        <f t="shared" si="30"/>
        <v>42102.164583333331</v>
      </c>
      <c r="M674" s="15">
        <f t="shared" si="31"/>
        <v>2015</v>
      </c>
      <c r="N674" t="b">
        <v>0</v>
      </c>
      <c r="O674">
        <v>57</v>
      </c>
      <c r="P674" t="b">
        <v>1</v>
      </c>
      <c r="Q674" t="s">
        <v>8272</v>
      </c>
      <c r="R674" t="s">
        <v>8311</v>
      </c>
      <c r="S674" t="s">
        <v>8333</v>
      </c>
      <c r="T674" s="9">
        <f t="shared" si="32"/>
        <v>126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 s="12">
        <v>1275415679</v>
      </c>
      <c r="K675" s="10">
        <f t="shared" si="30"/>
        <v>40376.415972222225</v>
      </c>
      <c r="L675" s="10">
        <f t="shared" si="30"/>
        <v>40330.755543981482</v>
      </c>
      <c r="M675" s="15">
        <f t="shared" si="31"/>
        <v>2010</v>
      </c>
      <c r="N675" t="b">
        <v>1</v>
      </c>
      <c r="O675">
        <v>88</v>
      </c>
      <c r="P675" t="b">
        <v>1</v>
      </c>
      <c r="Q675" t="s">
        <v>8267</v>
      </c>
      <c r="R675" t="s">
        <v>8321</v>
      </c>
      <c r="S675" t="s">
        <v>8322</v>
      </c>
      <c r="T675" s="9">
        <f t="shared" si="32"/>
        <v>106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 s="12">
        <v>1328040375</v>
      </c>
      <c r="K676" s="10">
        <f t="shared" si="30"/>
        <v>40970.290972222225</v>
      </c>
      <c r="L676" s="10">
        <f t="shared" si="30"/>
        <v>40939.837673611109</v>
      </c>
      <c r="M676" s="15">
        <f t="shared" si="31"/>
        <v>2012</v>
      </c>
      <c r="N676" t="b">
        <v>0</v>
      </c>
      <c r="O676">
        <v>126</v>
      </c>
      <c r="P676" t="b">
        <v>1</v>
      </c>
      <c r="Q676" t="s">
        <v>8274</v>
      </c>
      <c r="R676" t="s">
        <v>8327</v>
      </c>
      <c r="S676" t="s">
        <v>8331</v>
      </c>
      <c r="T676" s="9">
        <f t="shared" si="32"/>
        <v>265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 s="12">
        <v>1441290086</v>
      </c>
      <c r="K677" s="10">
        <f t="shared" si="30"/>
        <v>42270.598217592589</v>
      </c>
      <c r="L677" s="10">
        <f t="shared" si="30"/>
        <v>42250.598217592589</v>
      </c>
      <c r="M677" s="15">
        <f t="shared" si="31"/>
        <v>2015</v>
      </c>
      <c r="N677" t="b">
        <v>0</v>
      </c>
      <c r="O677">
        <v>102</v>
      </c>
      <c r="P677" t="b">
        <v>1</v>
      </c>
      <c r="Q677" t="s">
        <v>8269</v>
      </c>
      <c r="R677" t="s">
        <v>8323</v>
      </c>
      <c r="S677" t="s">
        <v>8326</v>
      </c>
      <c r="T677" s="9">
        <f t="shared" si="32"/>
        <v>106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 s="12">
        <v>1483050930</v>
      </c>
      <c r="K678" s="10">
        <f t="shared" si="30"/>
        <v>42763.94131944445</v>
      </c>
      <c r="L678" s="10">
        <f t="shared" si="30"/>
        <v>42733.94131944445</v>
      </c>
      <c r="M678" s="15">
        <f t="shared" si="31"/>
        <v>2017</v>
      </c>
      <c r="N678" t="b">
        <v>0</v>
      </c>
      <c r="O678">
        <v>110</v>
      </c>
      <c r="P678" t="b">
        <v>1</v>
      </c>
      <c r="Q678" t="s">
        <v>8272</v>
      </c>
      <c r="R678" t="s">
        <v>8311</v>
      </c>
      <c r="S678" t="s">
        <v>8333</v>
      </c>
      <c r="T678" s="9">
        <f t="shared" si="32"/>
        <v>106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12">
        <v>1275851354</v>
      </c>
      <c r="K679" s="10">
        <f t="shared" si="30"/>
        <v>40381.25</v>
      </c>
      <c r="L679" s="10">
        <f t="shared" si="30"/>
        <v>40335.798078703701</v>
      </c>
      <c r="M679" s="15">
        <f t="shared" si="31"/>
        <v>2010</v>
      </c>
      <c r="N679" t="b">
        <v>0</v>
      </c>
      <c r="O679">
        <v>120</v>
      </c>
      <c r="P679" t="b">
        <v>1</v>
      </c>
      <c r="Q679" t="s">
        <v>8277</v>
      </c>
      <c r="R679" t="s">
        <v>8327</v>
      </c>
      <c r="S679" t="s">
        <v>8328</v>
      </c>
      <c r="T679" s="9">
        <f t="shared" si="32"/>
        <v>106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 s="12">
        <v>1402391269</v>
      </c>
      <c r="K680" s="10">
        <f t="shared" si="30"/>
        <v>41830.380428240736</v>
      </c>
      <c r="L680" s="10">
        <f t="shared" si="30"/>
        <v>41800.380428240736</v>
      </c>
      <c r="M680" s="15">
        <f t="shared" si="31"/>
        <v>2014</v>
      </c>
      <c r="N680" t="b">
        <v>0</v>
      </c>
      <c r="O680">
        <v>168</v>
      </c>
      <c r="P680" t="b">
        <v>1</v>
      </c>
      <c r="Q680" t="s">
        <v>8269</v>
      </c>
      <c r="R680" t="s">
        <v>8323</v>
      </c>
      <c r="S680" t="s">
        <v>8326</v>
      </c>
      <c r="T680" s="9">
        <f t="shared" si="32"/>
        <v>106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 s="12">
        <v>1443074571</v>
      </c>
      <c r="K681" s="10">
        <f t="shared" si="30"/>
        <v>42294.166666666672</v>
      </c>
      <c r="L681" s="10">
        <f t="shared" si="30"/>
        <v>42271.251979166671</v>
      </c>
      <c r="M681" s="15">
        <f t="shared" si="31"/>
        <v>2015</v>
      </c>
      <c r="N681" t="b">
        <v>1</v>
      </c>
      <c r="O681">
        <v>478</v>
      </c>
      <c r="P681" t="b">
        <v>1</v>
      </c>
      <c r="Q681" t="s">
        <v>8278</v>
      </c>
      <c r="R681" t="s">
        <v>8327</v>
      </c>
      <c r="S681" t="s">
        <v>8329</v>
      </c>
      <c r="T681" s="9">
        <f t="shared" si="32"/>
        <v>352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 s="12">
        <v>1444821127</v>
      </c>
      <c r="K682" s="10">
        <f t="shared" si="30"/>
        <v>42315.166666666672</v>
      </c>
      <c r="L682" s="10">
        <f t="shared" si="30"/>
        <v>42291.46674768519</v>
      </c>
      <c r="M682" s="15">
        <f t="shared" si="31"/>
        <v>2015</v>
      </c>
      <c r="N682" t="b">
        <v>1</v>
      </c>
      <c r="O682">
        <v>167</v>
      </c>
      <c r="P682" t="b">
        <v>1</v>
      </c>
      <c r="Q682" t="s">
        <v>8267</v>
      </c>
      <c r="R682" t="s">
        <v>8321</v>
      </c>
      <c r="S682" t="s">
        <v>8322</v>
      </c>
      <c r="T682" s="9">
        <f t="shared" si="32"/>
        <v>106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 s="12">
        <v>1364426260</v>
      </c>
      <c r="K683" s="10">
        <f t="shared" si="30"/>
        <v>41372.189583333333</v>
      </c>
      <c r="L683" s="10">
        <f t="shared" si="30"/>
        <v>41360.970601851848</v>
      </c>
      <c r="M683" s="15">
        <f t="shared" si="31"/>
        <v>2013</v>
      </c>
      <c r="N683" t="b">
        <v>0</v>
      </c>
      <c r="O683">
        <v>52</v>
      </c>
      <c r="P683" t="b">
        <v>1</v>
      </c>
      <c r="Q683" t="s">
        <v>8267</v>
      </c>
      <c r="R683" t="s">
        <v>8321</v>
      </c>
      <c r="S683" t="s">
        <v>8322</v>
      </c>
      <c r="T683" s="9">
        <f t="shared" si="32"/>
        <v>100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 s="12">
        <v>1480546233</v>
      </c>
      <c r="K684" s="10">
        <f t="shared" si="30"/>
        <v>42734.95177083333</v>
      </c>
      <c r="L684" s="10">
        <f t="shared" si="30"/>
        <v>42704.95177083333</v>
      </c>
      <c r="M684" s="15">
        <f t="shared" si="31"/>
        <v>2016</v>
      </c>
      <c r="N684" t="b">
        <v>0</v>
      </c>
      <c r="O684">
        <v>52</v>
      </c>
      <c r="P684" t="b">
        <v>1</v>
      </c>
      <c r="Q684" t="s">
        <v>8274</v>
      </c>
      <c r="R684" t="s">
        <v>8327</v>
      </c>
      <c r="S684" t="s">
        <v>8331</v>
      </c>
      <c r="T684" s="9">
        <f t="shared" si="32"/>
        <v>105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 s="12">
        <v>1462140537</v>
      </c>
      <c r="K685" s="10">
        <f t="shared" si="30"/>
        <v>42521.92288194444</v>
      </c>
      <c r="L685" s="10">
        <f t="shared" si="30"/>
        <v>42491.92288194444</v>
      </c>
      <c r="M685" s="15">
        <f t="shared" si="31"/>
        <v>2016</v>
      </c>
      <c r="N685" t="b">
        <v>0</v>
      </c>
      <c r="O685">
        <v>72</v>
      </c>
      <c r="P685" t="b">
        <v>1</v>
      </c>
      <c r="Q685" t="s">
        <v>8269</v>
      </c>
      <c r="R685" t="s">
        <v>8323</v>
      </c>
      <c r="S685" t="s">
        <v>8326</v>
      </c>
      <c r="T685" s="9">
        <f t="shared" si="32"/>
        <v>104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 s="12">
        <v>1326994426</v>
      </c>
      <c r="K686" s="10">
        <f t="shared" si="30"/>
        <v>40962.731782407405</v>
      </c>
      <c r="L686" s="10">
        <f t="shared" si="30"/>
        <v>40927.731782407405</v>
      </c>
      <c r="M686" s="15">
        <f t="shared" si="31"/>
        <v>2012</v>
      </c>
      <c r="N686" t="b">
        <v>0</v>
      </c>
      <c r="O686">
        <v>145</v>
      </c>
      <c r="P686" t="b">
        <v>1</v>
      </c>
      <c r="Q686" t="s">
        <v>8274</v>
      </c>
      <c r="R686" t="s">
        <v>8327</v>
      </c>
      <c r="S686" t="s">
        <v>8331</v>
      </c>
      <c r="T686" s="9">
        <f t="shared" si="32"/>
        <v>149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 s="12">
        <v>1385425937</v>
      </c>
      <c r="K687" s="10">
        <f t="shared" si="30"/>
        <v>41634.022418981483</v>
      </c>
      <c r="L687" s="10">
        <f t="shared" si="30"/>
        <v>41604.022418981483</v>
      </c>
      <c r="M687" s="15">
        <f t="shared" si="31"/>
        <v>2013</v>
      </c>
      <c r="N687" t="b">
        <v>0</v>
      </c>
      <c r="O687">
        <v>242</v>
      </c>
      <c r="P687" t="b">
        <v>1</v>
      </c>
      <c r="Q687" t="s">
        <v>8293</v>
      </c>
      <c r="R687" t="s">
        <v>8308</v>
      </c>
      <c r="S687" t="s">
        <v>8309</v>
      </c>
      <c r="T687" s="9">
        <f t="shared" si="32"/>
        <v>130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 s="12">
        <v>1350061821</v>
      </c>
      <c r="K688" s="10">
        <f t="shared" si="30"/>
        <v>41235.916666666664</v>
      </c>
      <c r="L688" s="10">
        <f t="shared" si="30"/>
        <v>41194.715520833335</v>
      </c>
      <c r="M688" s="15">
        <f t="shared" si="31"/>
        <v>2012</v>
      </c>
      <c r="N688" t="b">
        <v>0</v>
      </c>
      <c r="O688">
        <v>157</v>
      </c>
      <c r="P688" t="b">
        <v>1</v>
      </c>
      <c r="Q688" t="s">
        <v>8274</v>
      </c>
      <c r="R688" t="s">
        <v>8327</v>
      </c>
      <c r="S688" t="s">
        <v>8331</v>
      </c>
      <c r="T688" s="9">
        <f t="shared" si="32"/>
        <v>104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 s="12">
        <v>1404822107</v>
      </c>
      <c r="K689" s="10">
        <f t="shared" si="30"/>
        <v>41858.515127314815</v>
      </c>
      <c r="L689" s="10">
        <f t="shared" si="30"/>
        <v>41828.515127314815</v>
      </c>
      <c r="M689" s="15">
        <f t="shared" si="31"/>
        <v>2014</v>
      </c>
      <c r="N689" t="b">
        <v>0</v>
      </c>
      <c r="O689">
        <v>150</v>
      </c>
      <c r="P689" t="b">
        <v>1</v>
      </c>
      <c r="Q689" t="s">
        <v>8263</v>
      </c>
      <c r="R689" t="s">
        <v>8321</v>
      </c>
      <c r="S689" t="s">
        <v>8332</v>
      </c>
      <c r="T689" s="9">
        <f t="shared" si="32"/>
        <v>104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 s="12">
        <v>1486661793</v>
      </c>
      <c r="K690" s="10">
        <f t="shared" si="30"/>
        <v>42793.207638888889</v>
      </c>
      <c r="L690" s="10">
        <f t="shared" si="30"/>
        <v>42775.733715277776</v>
      </c>
      <c r="M690" s="15">
        <f t="shared" si="31"/>
        <v>2017</v>
      </c>
      <c r="N690" t="b">
        <v>0</v>
      </c>
      <c r="O690">
        <v>115</v>
      </c>
      <c r="P690" t="b">
        <v>1</v>
      </c>
      <c r="Q690" t="s">
        <v>8301</v>
      </c>
      <c r="R690" t="s">
        <v>8323</v>
      </c>
      <c r="S690" t="s">
        <v>8324</v>
      </c>
      <c r="T690" s="9">
        <f t="shared" si="32"/>
        <v>104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 s="12">
        <v>1409195307</v>
      </c>
      <c r="K691" s="10">
        <f t="shared" si="30"/>
        <v>41909.130868055552</v>
      </c>
      <c r="L691" s="10">
        <f t="shared" si="30"/>
        <v>41879.130868055552</v>
      </c>
      <c r="M691" s="15">
        <f t="shared" si="31"/>
        <v>2014</v>
      </c>
      <c r="N691" t="b">
        <v>0</v>
      </c>
      <c r="O691">
        <v>110</v>
      </c>
      <c r="P691" t="b">
        <v>1</v>
      </c>
      <c r="Q691" t="s">
        <v>8277</v>
      </c>
      <c r="R691" t="s">
        <v>8327</v>
      </c>
      <c r="S691" t="s">
        <v>8328</v>
      </c>
      <c r="T691" s="9">
        <f t="shared" si="32"/>
        <v>172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 s="12">
        <v>1472594585</v>
      </c>
      <c r="K692" s="10">
        <f t="shared" si="30"/>
        <v>42654.165972222225</v>
      </c>
      <c r="L692" s="10">
        <f t="shared" si="30"/>
        <v>42612.918807870374</v>
      </c>
      <c r="M692" s="15">
        <f t="shared" si="31"/>
        <v>2016</v>
      </c>
      <c r="N692" t="b">
        <v>0</v>
      </c>
      <c r="O692">
        <v>114</v>
      </c>
      <c r="P692" t="b">
        <v>1</v>
      </c>
      <c r="Q692" t="s">
        <v>8269</v>
      </c>
      <c r="R692" t="s">
        <v>8323</v>
      </c>
      <c r="S692" t="s">
        <v>8326</v>
      </c>
      <c r="T692" s="9">
        <f t="shared" si="32"/>
        <v>103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 s="12">
        <v>1363960278</v>
      </c>
      <c r="K693" s="10">
        <f t="shared" si="30"/>
        <v>41395.207638888889</v>
      </c>
      <c r="L693" s="10">
        <f t="shared" si="30"/>
        <v>41355.577291666668</v>
      </c>
      <c r="M693" s="15">
        <f t="shared" si="31"/>
        <v>2013</v>
      </c>
      <c r="N693" t="b">
        <v>0</v>
      </c>
      <c r="O693">
        <v>119</v>
      </c>
      <c r="P693" t="b">
        <v>1</v>
      </c>
      <c r="Q693" t="s">
        <v>8267</v>
      </c>
      <c r="R693" t="s">
        <v>8321</v>
      </c>
      <c r="S693" t="s">
        <v>8322</v>
      </c>
      <c r="T693" s="9">
        <f t="shared" si="32"/>
        <v>103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 s="12">
        <v>1437573916</v>
      </c>
      <c r="K694" s="10">
        <f t="shared" si="30"/>
        <v>42237.58699074074</v>
      </c>
      <c r="L694" s="10">
        <f t="shared" si="30"/>
        <v>42207.58699074074</v>
      </c>
      <c r="M694" s="15">
        <f t="shared" si="31"/>
        <v>2015</v>
      </c>
      <c r="N694" t="b">
        <v>1</v>
      </c>
      <c r="O694">
        <v>119</v>
      </c>
      <c r="P694" t="b">
        <v>1</v>
      </c>
      <c r="Q694" t="s">
        <v>8267</v>
      </c>
      <c r="R694" t="s">
        <v>8321</v>
      </c>
      <c r="S694" t="s">
        <v>8322</v>
      </c>
      <c r="T694" s="9">
        <f t="shared" si="32"/>
        <v>103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 s="12">
        <v>1409173492</v>
      </c>
      <c r="K695" s="10">
        <f t="shared" si="30"/>
        <v>41908.878379629634</v>
      </c>
      <c r="L695" s="10">
        <f t="shared" si="30"/>
        <v>41878.878379629634</v>
      </c>
      <c r="M695" s="15">
        <f t="shared" si="31"/>
        <v>2014</v>
      </c>
      <c r="N695" t="b">
        <v>1</v>
      </c>
      <c r="O695">
        <v>74</v>
      </c>
      <c r="P695" t="b">
        <v>1</v>
      </c>
      <c r="Q695" t="s">
        <v>8269</v>
      </c>
      <c r="R695" t="s">
        <v>8323</v>
      </c>
      <c r="S695" t="s">
        <v>8326</v>
      </c>
      <c r="T695" s="9">
        <f t="shared" si="32"/>
        <v>103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 s="12">
        <v>1413790079</v>
      </c>
      <c r="K696" s="10">
        <f t="shared" si="30"/>
        <v>41962.352766203709</v>
      </c>
      <c r="L696" s="10">
        <f t="shared" si="30"/>
        <v>41932.311099537037</v>
      </c>
      <c r="M696" s="15">
        <f t="shared" si="31"/>
        <v>2014</v>
      </c>
      <c r="N696" t="b">
        <v>0</v>
      </c>
      <c r="O696">
        <v>162</v>
      </c>
      <c r="P696" t="b">
        <v>1</v>
      </c>
      <c r="Q696" t="s">
        <v>8269</v>
      </c>
      <c r="R696" t="s">
        <v>8323</v>
      </c>
      <c r="S696" t="s">
        <v>8326</v>
      </c>
      <c r="T696" s="9">
        <f t="shared" si="32"/>
        <v>103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 s="12">
        <v>1413827572</v>
      </c>
      <c r="K697" s="10">
        <f t="shared" si="30"/>
        <v>41962.786712962959</v>
      </c>
      <c r="L697" s="10">
        <f t="shared" si="30"/>
        <v>41932.745046296295</v>
      </c>
      <c r="M697" s="15">
        <f t="shared" si="31"/>
        <v>2014</v>
      </c>
      <c r="N697" t="b">
        <v>0</v>
      </c>
      <c r="O697">
        <v>75</v>
      </c>
      <c r="P697" t="b">
        <v>1</v>
      </c>
      <c r="Q697" t="s">
        <v>8263</v>
      </c>
      <c r="R697" t="s">
        <v>8321</v>
      </c>
      <c r="S697" t="s">
        <v>8332</v>
      </c>
      <c r="T697" s="9">
        <f t="shared" si="32"/>
        <v>103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 s="12">
        <v>1424198723</v>
      </c>
      <c r="K698" s="10">
        <f t="shared" si="30"/>
        <v>42082.739849537036</v>
      </c>
      <c r="L698" s="10">
        <f t="shared" si="30"/>
        <v>42052.7815162037</v>
      </c>
      <c r="M698" s="15">
        <f t="shared" si="31"/>
        <v>2015</v>
      </c>
      <c r="N698" t="b">
        <v>0</v>
      </c>
      <c r="O698">
        <v>61</v>
      </c>
      <c r="P698" t="b">
        <v>1</v>
      </c>
      <c r="Q698" t="s">
        <v>8283</v>
      </c>
      <c r="R698" t="s">
        <v>8313</v>
      </c>
      <c r="S698" t="s">
        <v>8314</v>
      </c>
      <c r="T698" s="9">
        <f t="shared" si="32"/>
        <v>103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 s="12">
        <v>1401336045</v>
      </c>
      <c r="K699" s="10">
        <f t="shared" si="30"/>
        <v>41823.167187500003</v>
      </c>
      <c r="L699" s="10">
        <f t="shared" si="30"/>
        <v>41788.167187500003</v>
      </c>
      <c r="M699" s="15">
        <f t="shared" si="31"/>
        <v>2014</v>
      </c>
      <c r="N699" t="b">
        <v>0</v>
      </c>
      <c r="O699">
        <v>96</v>
      </c>
      <c r="P699" t="b">
        <v>1</v>
      </c>
      <c r="Q699" t="s">
        <v>8303</v>
      </c>
      <c r="R699" t="s">
        <v>8323</v>
      </c>
      <c r="S699" t="s">
        <v>8335</v>
      </c>
      <c r="T699" s="9">
        <f t="shared" si="32"/>
        <v>103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 s="12">
        <v>1467476523</v>
      </c>
      <c r="K700" s="10">
        <f t="shared" si="30"/>
        <v>42583.681979166664</v>
      </c>
      <c r="L700" s="10">
        <f t="shared" si="30"/>
        <v>42553.681979166664</v>
      </c>
      <c r="M700" s="15">
        <f t="shared" si="31"/>
        <v>2016</v>
      </c>
      <c r="N700" t="b">
        <v>0</v>
      </c>
      <c r="O700">
        <v>52</v>
      </c>
      <c r="P700" t="b">
        <v>1</v>
      </c>
      <c r="Q700" t="s">
        <v>8274</v>
      </c>
      <c r="R700" t="s">
        <v>8327</v>
      </c>
      <c r="S700" t="s">
        <v>8331</v>
      </c>
      <c r="T700" s="9">
        <f t="shared" si="32"/>
        <v>102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 s="12">
        <v>1429881667</v>
      </c>
      <c r="K701" s="10">
        <f t="shared" si="30"/>
        <v>42150.165972222225</v>
      </c>
      <c r="L701" s="10">
        <f t="shared" si="30"/>
        <v>42118.556331018517</v>
      </c>
      <c r="M701" s="15">
        <f t="shared" si="31"/>
        <v>2015</v>
      </c>
      <c r="N701" t="b">
        <v>0</v>
      </c>
      <c r="O701">
        <v>97</v>
      </c>
      <c r="P701" t="b">
        <v>1</v>
      </c>
      <c r="Q701" t="s">
        <v>8269</v>
      </c>
      <c r="R701" t="s">
        <v>8323</v>
      </c>
      <c r="S701" t="s">
        <v>8326</v>
      </c>
      <c r="T701" s="9">
        <f t="shared" si="32"/>
        <v>102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 s="12">
        <v>1447055935</v>
      </c>
      <c r="K702" s="10">
        <f t="shared" si="30"/>
        <v>42354.290972222225</v>
      </c>
      <c r="L702" s="10">
        <f t="shared" si="30"/>
        <v>42317.33258101852</v>
      </c>
      <c r="M702" s="15">
        <f t="shared" si="31"/>
        <v>2015</v>
      </c>
      <c r="N702" t="b">
        <v>0</v>
      </c>
      <c r="O702">
        <v>172</v>
      </c>
      <c r="P702" t="b">
        <v>1</v>
      </c>
      <c r="Q702" t="s">
        <v>8272</v>
      </c>
      <c r="R702" t="s">
        <v>8311</v>
      </c>
      <c r="S702" t="s">
        <v>8333</v>
      </c>
      <c r="T702" s="9">
        <f t="shared" si="32"/>
        <v>204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 s="12">
        <v>1380470188</v>
      </c>
      <c r="K703" s="10">
        <f t="shared" si="30"/>
        <v>41579.791666666664</v>
      </c>
      <c r="L703" s="10">
        <f t="shared" si="30"/>
        <v>41546.664212962962</v>
      </c>
      <c r="M703" s="15">
        <f t="shared" si="31"/>
        <v>2013</v>
      </c>
      <c r="N703" t="b">
        <v>0</v>
      </c>
      <c r="O703">
        <v>158</v>
      </c>
      <c r="P703" t="b">
        <v>1</v>
      </c>
      <c r="Q703" t="s">
        <v>8274</v>
      </c>
      <c r="R703" t="s">
        <v>8327</v>
      </c>
      <c r="S703" t="s">
        <v>8331</v>
      </c>
      <c r="T703" s="9">
        <f t="shared" si="32"/>
        <v>146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 s="12">
        <v>1355525313</v>
      </c>
      <c r="K704" s="10">
        <f t="shared" si="30"/>
        <v>41287.950381944444</v>
      </c>
      <c r="L704" s="10">
        <f t="shared" si="30"/>
        <v>41257.950381944444</v>
      </c>
      <c r="M704" s="15">
        <f t="shared" si="31"/>
        <v>2013</v>
      </c>
      <c r="N704" t="b">
        <v>0</v>
      </c>
      <c r="O704">
        <v>79</v>
      </c>
      <c r="P704" t="b">
        <v>1</v>
      </c>
      <c r="Q704" t="s">
        <v>8277</v>
      </c>
      <c r="R704" t="s">
        <v>8327</v>
      </c>
      <c r="S704" t="s">
        <v>8328</v>
      </c>
      <c r="T704" s="9">
        <f t="shared" si="32"/>
        <v>128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 s="12">
        <v>1277433980</v>
      </c>
      <c r="K705" s="10">
        <f t="shared" si="30"/>
        <v>40425.043749999997</v>
      </c>
      <c r="L705" s="10">
        <f t="shared" si="30"/>
        <v>40354.11550925926</v>
      </c>
      <c r="M705" s="15">
        <f t="shared" si="31"/>
        <v>2010</v>
      </c>
      <c r="N705" t="b">
        <v>0</v>
      </c>
      <c r="O705">
        <v>104</v>
      </c>
      <c r="P705" t="b">
        <v>1</v>
      </c>
      <c r="Q705" t="s">
        <v>8277</v>
      </c>
      <c r="R705" t="s">
        <v>8327</v>
      </c>
      <c r="S705" t="s">
        <v>8328</v>
      </c>
      <c r="T705" s="9">
        <f t="shared" si="32"/>
        <v>136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 s="12">
        <v>1440370768</v>
      </c>
      <c r="K706" s="10">
        <f t="shared" si="30"/>
        <v>42260</v>
      </c>
      <c r="L706" s="10">
        <f t="shared" si="30"/>
        <v>42239.957962962959</v>
      </c>
      <c r="M706" s="15">
        <f t="shared" si="31"/>
        <v>2015</v>
      </c>
      <c r="N706" t="b">
        <v>0</v>
      </c>
      <c r="O706">
        <v>72</v>
      </c>
      <c r="P706" t="b">
        <v>1</v>
      </c>
      <c r="Q706" t="s">
        <v>8269</v>
      </c>
      <c r="R706" t="s">
        <v>8323</v>
      </c>
      <c r="S706" t="s">
        <v>8326</v>
      </c>
      <c r="T706" s="9">
        <f t="shared" si="32"/>
        <v>102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 s="12">
        <v>1409336373</v>
      </c>
      <c r="K707" s="10">
        <f t="shared" ref="K707:L770" si="33">(I707/86400)+DATE(1970,1,1)</f>
        <v>41895.166666666664</v>
      </c>
      <c r="L707" s="10">
        <f t="shared" si="33"/>
        <v>41880.76357638889</v>
      </c>
      <c r="M707" s="15">
        <f t="shared" ref="M707:M770" si="34">+YEAR(K707)</f>
        <v>2014</v>
      </c>
      <c r="N707" t="b">
        <v>0</v>
      </c>
      <c r="O707">
        <v>74</v>
      </c>
      <c r="P707" t="b">
        <v>1</v>
      </c>
      <c r="Q707" t="s">
        <v>8269</v>
      </c>
      <c r="R707" t="s">
        <v>8323</v>
      </c>
      <c r="S707" t="s">
        <v>8326</v>
      </c>
      <c r="T707" s="9">
        <f t="shared" ref="T707:T770" si="35">ROUND(E707/D707*100,0)</f>
        <v>102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 s="12">
        <v>1376687485</v>
      </c>
      <c r="K708" s="10">
        <f t="shared" si="33"/>
        <v>41532.881944444445</v>
      </c>
      <c r="L708" s="10">
        <f t="shared" si="33"/>
        <v>41502.882928240739</v>
      </c>
      <c r="M708" s="15">
        <f t="shared" si="34"/>
        <v>2013</v>
      </c>
      <c r="N708" t="b">
        <v>0</v>
      </c>
      <c r="O708">
        <v>90</v>
      </c>
      <c r="P708" t="b">
        <v>1</v>
      </c>
      <c r="Q708" t="s">
        <v>8274</v>
      </c>
      <c r="R708" t="s">
        <v>8327</v>
      </c>
      <c r="S708" t="s">
        <v>8331</v>
      </c>
      <c r="T708" s="9">
        <f t="shared" si="35"/>
        <v>101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 s="12">
        <v>1468176527</v>
      </c>
      <c r="K709" s="10">
        <f t="shared" si="33"/>
        <v>42593.165972222225</v>
      </c>
      <c r="L709" s="10">
        <f t="shared" si="33"/>
        <v>42561.783877314811</v>
      </c>
      <c r="M709" s="15">
        <f t="shared" si="34"/>
        <v>2016</v>
      </c>
      <c r="N709" t="b">
        <v>0</v>
      </c>
      <c r="O709">
        <v>102</v>
      </c>
      <c r="P709" t="b">
        <v>1</v>
      </c>
      <c r="Q709" t="s">
        <v>8269</v>
      </c>
      <c r="R709" t="s">
        <v>8323</v>
      </c>
      <c r="S709" t="s">
        <v>8326</v>
      </c>
      <c r="T709" s="9">
        <f t="shared" si="35"/>
        <v>101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 s="12">
        <v>1428423757</v>
      </c>
      <c r="K710" s="10">
        <f t="shared" si="33"/>
        <v>42139.791666666672</v>
      </c>
      <c r="L710" s="10">
        <f t="shared" si="33"/>
        <v>42101.682372685187</v>
      </c>
      <c r="M710" s="15">
        <f t="shared" si="34"/>
        <v>2015</v>
      </c>
      <c r="N710" t="b">
        <v>1</v>
      </c>
      <c r="O710">
        <v>69</v>
      </c>
      <c r="P710" t="b">
        <v>1</v>
      </c>
      <c r="Q710" t="s">
        <v>8267</v>
      </c>
      <c r="R710" t="s">
        <v>8321</v>
      </c>
      <c r="S710" t="s">
        <v>8322</v>
      </c>
      <c r="T710" s="9">
        <f t="shared" si="35"/>
        <v>101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 s="12">
        <v>1422903563</v>
      </c>
      <c r="K711" s="10">
        <f t="shared" si="33"/>
        <v>42067.791238425925</v>
      </c>
      <c r="L711" s="10">
        <f t="shared" si="33"/>
        <v>42037.791238425925</v>
      </c>
      <c r="M711" s="15">
        <f t="shared" si="34"/>
        <v>2015</v>
      </c>
      <c r="N711" t="b">
        <v>0</v>
      </c>
      <c r="O711">
        <v>98</v>
      </c>
      <c r="P711" t="b">
        <v>1</v>
      </c>
      <c r="Q711" t="s">
        <v>8269</v>
      </c>
      <c r="R711" t="s">
        <v>8323</v>
      </c>
      <c r="S711" t="s">
        <v>8326</v>
      </c>
      <c r="T711" s="9">
        <f t="shared" si="35"/>
        <v>101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 s="12">
        <v>1448471221</v>
      </c>
      <c r="K712" s="10">
        <f t="shared" si="33"/>
        <v>42363.713206018518</v>
      </c>
      <c r="L712" s="10">
        <f t="shared" si="33"/>
        <v>42333.713206018518</v>
      </c>
      <c r="M712" s="15">
        <f t="shared" si="34"/>
        <v>2015</v>
      </c>
      <c r="N712" t="b">
        <v>0</v>
      </c>
      <c r="O712">
        <v>52</v>
      </c>
      <c r="P712" t="b">
        <v>1</v>
      </c>
      <c r="Q712" t="s">
        <v>8263</v>
      </c>
      <c r="R712" t="s">
        <v>8321</v>
      </c>
      <c r="S712" t="s">
        <v>8332</v>
      </c>
      <c r="T712" s="9">
        <f t="shared" si="35"/>
        <v>101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 s="12">
        <v>1428415264</v>
      </c>
      <c r="K713" s="10">
        <f t="shared" si="33"/>
        <v>42131.584074074075</v>
      </c>
      <c r="L713" s="10">
        <f t="shared" si="33"/>
        <v>42101.584074074075</v>
      </c>
      <c r="M713" s="15">
        <f t="shared" si="34"/>
        <v>2015</v>
      </c>
      <c r="N713" t="b">
        <v>0</v>
      </c>
      <c r="O713">
        <v>62</v>
      </c>
      <c r="P713" t="b">
        <v>1</v>
      </c>
      <c r="Q713" t="s">
        <v>8303</v>
      </c>
      <c r="R713" t="s">
        <v>8323</v>
      </c>
      <c r="S713" t="s">
        <v>8335</v>
      </c>
      <c r="T713" s="9">
        <f t="shared" si="35"/>
        <v>101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 s="12">
        <v>1468450409</v>
      </c>
      <c r="K714" s="10">
        <f t="shared" si="33"/>
        <v>42609.95380787037</v>
      </c>
      <c r="L714" s="10">
        <f t="shared" si="33"/>
        <v>42564.95380787037</v>
      </c>
      <c r="M714" s="15">
        <f t="shared" si="34"/>
        <v>2016</v>
      </c>
      <c r="N714" t="b">
        <v>0</v>
      </c>
      <c r="O714">
        <v>62</v>
      </c>
      <c r="P714" t="b">
        <v>1</v>
      </c>
      <c r="Q714" t="s">
        <v>8301</v>
      </c>
      <c r="R714" t="s">
        <v>8323</v>
      </c>
      <c r="S714" t="s">
        <v>8324</v>
      </c>
      <c r="T714" s="9">
        <f t="shared" si="35"/>
        <v>101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 s="12">
        <v>1484715366</v>
      </c>
      <c r="K715" s="10">
        <f t="shared" si="33"/>
        <v>42783.670138888891</v>
      </c>
      <c r="L715" s="10">
        <f t="shared" si="33"/>
        <v>42753.205625000002</v>
      </c>
      <c r="M715" s="15">
        <f t="shared" si="34"/>
        <v>2017</v>
      </c>
      <c r="N715" t="b">
        <v>0</v>
      </c>
      <c r="O715">
        <v>158</v>
      </c>
      <c r="P715" t="b">
        <v>1</v>
      </c>
      <c r="Q715" t="s">
        <v>8269</v>
      </c>
      <c r="R715" t="s">
        <v>8323</v>
      </c>
      <c r="S715" t="s">
        <v>8326</v>
      </c>
      <c r="T715" s="9">
        <f t="shared" si="35"/>
        <v>101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 s="12">
        <v>1468852306</v>
      </c>
      <c r="K716" s="10">
        <f t="shared" si="33"/>
        <v>42600.290972222225</v>
      </c>
      <c r="L716" s="10">
        <f t="shared" si="33"/>
        <v>42569.605393518519</v>
      </c>
      <c r="M716" s="15">
        <f t="shared" si="34"/>
        <v>2016</v>
      </c>
      <c r="N716" t="b">
        <v>0</v>
      </c>
      <c r="O716">
        <v>113</v>
      </c>
      <c r="P716" t="b">
        <v>1</v>
      </c>
      <c r="Q716" t="s">
        <v>8290</v>
      </c>
      <c r="R716" t="s">
        <v>8327</v>
      </c>
      <c r="S716" t="s">
        <v>8338</v>
      </c>
      <c r="T716" s="9">
        <f t="shared" si="35"/>
        <v>202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 s="12">
        <v>1458936304</v>
      </c>
      <c r="K717" s="10">
        <f t="shared" si="33"/>
        <v>42479.836851851855</v>
      </c>
      <c r="L717" s="10">
        <f t="shared" si="33"/>
        <v>42454.836851851855</v>
      </c>
      <c r="M717" s="15">
        <f t="shared" si="34"/>
        <v>2016</v>
      </c>
      <c r="N717" t="b">
        <v>0</v>
      </c>
      <c r="O717">
        <v>125</v>
      </c>
      <c r="P717" t="b">
        <v>1</v>
      </c>
      <c r="Q717" t="s">
        <v>8283</v>
      </c>
      <c r="R717" t="s">
        <v>8313</v>
      </c>
      <c r="S717" t="s">
        <v>8314</v>
      </c>
      <c r="T717" s="9">
        <f t="shared" si="35"/>
        <v>202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 s="12">
        <v>1401196766</v>
      </c>
      <c r="K718" s="10">
        <f t="shared" si="33"/>
        <v>41815.083333333336</v>
      </c>
      <c r="L718" s="10">
        <f t="shared" si="33"/>
        <v>41786.555162037039</v>
      </c>
      <c r="M718" s="15">
        <f t="shared" si="34"/>
        <v>2014</v>
      </c>
      <c r="N718" t="b">
        <v>1</v>
      </c>
      <c r="O718">
        <v>190</v>
      </c>
      <c r="P718" t="b">
        <v>1</v>
      </c>
      <c r="Q718" t="s">
        <v>8274</v>
      </c>
      <c r="R718" t="s">
        <v>8327</v>
      </c>
      <c r="S718" t="s">
        <v>8331</v>
      </c>
      <c r="T718" s="9">
        <f t="shared" si="35"/>
        <v>155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 s="12">
        <v>1301542937</v>
      </c>
      <c r="K719" s="10">
        <f t="shared" si="33"/>
        <v>40664.207638888889</v>
      </c>
      <c r="L719" s="10">
        <f t="shared" si="33"/>
        <v>40633.154363425929</v>
      </c>
      <c r="M719" s="15">
        <f t="shared" si="34"/>
        <v>2011</v>
      </c>
      <c r="N719" t="b">
        <v>1</v>
      </c>
      <c r="O719">
        <v>241</v>
      </c>
      <c r="P719" t="b">
        <v>1</v>
      </c>
      <c r="Q719" t="s">
        <v>8269</v>
      </c>
      <c r="R719" t="s">
        <v>8323</v>
      </c>
      <c r="S719" t="s">
        <v>8326</v>
      </c>
      <c r="T719" s="9">
        <f t="shared" si="35"/>
        <v>336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 s="12">
        <v>1473789627</v>
      </c>
      <c r="K720" s="10">
        <f t="shared" si="33"/>
        <v>42656.7503125</v>
      </c>
      <c r="L720" s="10">
        <f t="shared" si="33"/>
        <v>42626.7503125</v>
      </c>
      <c r="M720" s="15">
        <f t="shared" si="34"/>
        <v>2016</v>
      </c>
      <c r="N720" t="b">
        <v>0</v>
      </c>
      <c r="O720">
        <v>69</v>
      </c>
      <c r="P720" t="b">
        <v>1</v>
      </c>
      <c r="Q720" t="s">
        <v>8269</v>
      </c>
      <c r="R720" t="s">
        <v>8323</v>
      </c>
      <c r="S720" t="s">
        <v>8326</v>
      </c>
      <c r="T720" s="9">
        <f t="shared" si="35"/>
        <v>101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 s="12">
        <v>1327523638</v>
      </c>
      <c r="K721" s="10">
        <f t="shared" si="33"/>
        <v>40963.856921296298</v>
      </c>
      <c r="L721" s="10">
        <f t="shared" si="33"/>
        <v>40933.856921296298</v>
      </c>
      <c r="M721" s="15">
        <f t="shared" si="34"/>
        <v>2012</v>
      </c>
      <c r="N721" t="b">
        <v>1</v>
      </c>
      <c r="O721">
        <v>108</v>
      </c>
      <c r="P721" t="b">
        <v>1</v>
      </c>
      <c r="Q721" t="s">
        <v>8267</v>
      </c>
      <c r="R721" t="s">
        <v>8321</v>
      </c>
      <c r="S721" t="s">
        <v>8322</v>
      </c>
      <c r="T721" s="9">
        <f t="shared" si="35"/>
        <v>100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 s="12">
        <v>1415031043</v>
      </c>
      <c r="K722" s="10">
        <f t="shared" si="33"/>
        <v>41976.166666666672</v>
      </c>
      <c r="L722" s="10">
        <f t="shared" si="33"/>
        <v>41946.674108796295</v>
      </c>
      <c r="M722" s="15">
        <f t="shared" si="34"/>
        <v>2014</v>
      </c>
      <c r="N722" t="b">
        <v>0</v>
      </c>
      <c r="O722">
        <v>101</v>
      </c>
      <c r="P722" t="b">
        <v>1</v>
      </c>
      <c r="Q722" t="s">
        <v>8293</v>
      </c>
      <c r="R722" t="s">
        <v>8308</v>
      </c>
      <c r="S722" t="s">
        <v>8309</v>
      </c>
      <c r="T722" s="9">
        <f t="shared" si="35"/>
        <v>167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 s="12">
        <v>1488387008</v>
      </c>
      <c r="K723" s="10">
        <f t="shared" si="33"/>
        <v>42828.041666666672</v>
      </c>
      <c r="L723" s="10">
        <f t="shared" si="33"/>
        <v>42795.701481481483</v>
      </c>
      <c r="M723" s="15">
        <f t="shared" si="34"/>
        <v>2017</v>
      </c>
      <c r="N723" t="b">
        <v>0</v>
      </c>
      <c r="O723">
        <v>38</v>
      </c>
      <c r="P723" t="b">
        <v>0</v>
      </c>
      <c r="Q723" t="s">
        <v>8291</v>
      </c>
      <c r="R723" t="s">
        <v>8327</v>
      </c>
      <c r="S723" t="s">
        <v>8330</v>
      </c>
      <c r="T723" s="9">
        <f t="shared" si="35"/>
        <v>33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 s="12">
        <v>1405378414</v>
      </c>
      <c r="K724" s="10">
        <f t="shared" si="33"/>
        <v>41879.953865740739</v>
      </c>
      <c r="L724" s="10">
        <f t="shared" si="33"/>
        <v>41834.953865740739</v>
      </c>
      <c r="M724" s="15">
        <f t="shared" si="34"/>
        <v>2014</v>
      </c>
      <c r="N724" t="b">
        <v>0</v>
      </c>
      <c r="O724">
        <v>85</v>
      </c>
      <c r="P724" t="b">
        <v>1</v>
      </c>
      <c r="Q724" t="s">
        <v>8269</v>
      </c>
      <c r="R724" t="s">
        <v>8323</v>
      </c>
      <c r="S724" t="s">
        <v>8326</v>
      </c>
      <c r="T724" s="9">
        <f t="shared" si="35"/>
        <v>100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 s="12">
        <v>1401623376</v>
      </c>
      <c r="K725" s="10">
        <f t="shared" si="33"/>
        <v>41836.492777777778</v>
      </c>
      <c r="L725" s="10">
        <f t="shared" si="33"/>
        <v>41791.492777777778</v>
      </c>
      <c r="M725" s="15">
        <f t="shared" si="34"/>
        <v>2014</v>
      </c>
      <c r="N725" t="b">
        <v>0</v>
      </c>
      <c r="O725">
        <v>91</v>
      </c>
      <c r="P725" t="b">
        <v>1</v>
      </c>
      <c r="Q725" t="s">
        <v>8269</v>
      </c>
      <c r="R725" t="s">
        <v>8323</v>
      </c>
      <c r="S725" t="s">
        <v>8326</v>
      </c>
      <c r="T725" s="9">
        <f t="shared" si="35"/>
        <v>100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 s="12">
        <v>1422100503</v>
      </c>
      <c r="K726" s="10">
        <f t="shared" si="33"/>
        <v>42058.496562500004</v>
      </c>
      <c r="L726" s="10">
        <f t="shared" si="33"/>
        <v>42028.496562500004</v>
      </c>
      <c r="M726" s="15">
        <f t="shared" si="34"/>
        <v>2015</v>
      </c>
      <c r="N726" t="b">
        <v>0</v>
      </c>
      <c r="O726">
        <v>108</v>
      </c>
      <c r="P726" t="b">
        <v>1</v>
      </c>
      <c r="Q726" t="s">
        <v>8269</v>
      </c>
      <c r="R726" t="s">
        <v>8323</v>
      </c>
      <c r="S726" t="s">
        <v>8326</v>
      </c>
      <c r="T726" s="9">
        <f t="shared" si="35"/>
        <v>100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 s="12">
        <v>1463337315</v>
      </c>
      <c r="K727" s="10">
        <f t="shared" si="33"/>
        <v>42541.958333333328</v>
      </c>
      <c r="L727" s="10">
        <f t="shared" si="33"/>
        <v>42505.774479166663</v>
      </c>
      <c r="M727" s="15">
        <f t="shared" si="34"/>
        <v>2016</v>
      </c>
      <c r="N727" t="b">
        <v>0</v>
      </c>
      <c r="O727">
        <v>207</v>
      </c>
      <c r="P727" t="b">
        <v>1</v>
      </c>
      <c r="Q727" t="s">
        <v>8269</v>
      </c>
      <c r="R727" t="s">
        <v>8323</v>
      </c>
      <c r="S727" t="s">
        <v>8326</v>
      </c>
      <c r="T727" s="9">
        <f t="shared" si="35"/>
        <v>100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 s="12">
        <v>1417729152</v>
      </c>
      <c r="K728" s="10">
        <f t="shared" si="33"/>
        <v>42037.902222222227</v>
      </c>
      <c r="L728" s="10">
        <f t="shared" si="33"/>
        <v>41977.902222222227</v>
      </c>
      <c r="M728" s="15">
        <f t="shared" si="34"/>
        <v>2015</v>
      </c>
      <c r="N728" t="b">
        <v>0</v>
      </c>
      <c r="O728">
        <v>59</v>
      </c>
      <c r="P728" t="b">
        <v>1</v>
      </c>
      <c r="Q728" t="s">
        <v>8298</v>
      </c>
      <c r="R728" t="s">
        <v>8327</v>
      </c>
      <c r="S728" t="s">
        <v>8341</v>
      </c>
      <c r="T728" s="9">
        <f t="shared" si="35"/>
        <v>100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 s="12">
        <v>1359660329</v>
      </c>
      <c r="K729" s="10">
        <f t="shared" si="33"/>
        <v>41322.809363425928</v>
      </c>
      <c r="L729" s="10">
        <f t="shared" si="33"/>
        <v>41305.809363425928</v>
      </c>
      <c r="M729" s="15">
        <f t="shared" si="34"/>
        <v>2013</v>
      </c>
      <c r="N729" t="b">
        <v>0</v>
      </c>
      <c r="O729">
        <v>55</v>
      </c>
      <c r="P729" t="b">
        <v>1</v>
      </c>
      <c r="Q729" t="s">
        <v>8274</v>
      </c>
      <c r="R729" t="s">
        <v>8327</v>
      </c>
      <c r="S729" t="s">
        <v>8331</v>
      </c>
      <c r="T729" s="9">
        <f t="shared" si="35"/>
        <v>200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 s="12">
        <v>1403012607</v>
      </c>
      <c r="K730" s="10">
        <f t="shared" si="33"/>
        <v>41852.571840277778</v>
      </c>
      <c r="L730" s="10">
        <f t="shared" si="33"/>
        <v>41807.571840277778</v>
      </c>
      <c r="M730" s="15">
        <f t="shared" si="34"/>
        <v>2014</v>
      </c>
      <c r="N730" t="b">
        <v>0</v>
      </c>
      <c r="O730">
        <v>119</v>
      </c>
      <c r="P730" t="b">
        <v>1</v>
      </c>
      <c r="Q730" t="s">
        <v>8272</v>
      </c>
      <c r="R730" t="s">
        <v>8311</v>
      </c>
      <c r="S730" t="s">
        <v>8333</v>
      </c>
      <c r="T730" s="9">
        <f t="shared" si="35"/>
        <v>122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 s="12">
        <v>1324329156</v>
      </c>
      <c r="K731" s="10">
        <f t="shared" si="33"/>
        <v>40924.208333333336</v>
      </c>
      <c r="L731" s="10">
        <f t="shared" si="33"/>
        <v>40896.883750000001</v>
      </c>
      <c r="M731" s="15">
        <f t="shared" si="34"/>
        <v>2012</v>
      </c>
      <c r="N731" t="b">
        <v>0</v>
      </c>
      <c r="O731">
        <v>58</v>
      </c>
      <c r="P731" t="b">
        <v>1</v>
      </c>
      <c r="Q731" t="s">
        <v>8274</v>
      </c>
      <c r="R731" t="s">
        <v>8327</v>
      </c>
      <c r="S731" t="s">
        <v>8331</v>
      </c>
      <c r="T731" s="9">
        <f t="shared" si="35"/>
        <v>100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 s="12">
        <v>1449150420</v>
      </c>
      <c r="K732" s="10">
        <f t="shared" si="33"/>
        <v>42376.57430555555</v>
      </c>
      <c r="L732" s="10">
        <f t="shared" si="33"/>
        <v>42341.57430555555</v>
      </c>
      <c r="M732" s="15">
        <f t="shared" si="34"/>
        <v>2016</v>
      </c>
      <c r="N732" t="b">
        <v>0</v>
      </c>
      <c r="O732">
        <v>27</v>
      </c>
      <c r="P732" t="b">
        <v>1</v>
      </c>
      <c r="Q732" t="s">
        <v>8301</v>
      </c>
      <c r="R732" t="s">
        <v>8323</v>
      </c>
      <c r="S732" t="s">
        <v>8324</v>
      </c>
      <c r="T732" s="9">
        <f t="shared" si="35"/>
        <v>100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 s="12">
        <v>1458848421</v>
      </c>
      <c r="K733" s="10">
        <f t="shared" si="33"/>
        <v>42483.819687499999</v>
      </c>
      <c r="L733" s="10">
        <f t="shared" si="33"/>
        <v>42453.819687499999</v>
      </c>
      <c r="M733" s="15">
        <f t="shared" si="34"/>
        <v>2016</v>
      </c>
      <c r="N733" t="b">
        <v>0</v>
      </c>
      <c r="O733">
        <v>39</v>
      </c>
      <c r="P733" t="b">
        <v>0</v>
      </c>
      <c r="Q733" t="s">
        <v>8281</v>
      </c>
      <c r="R733" t="s">
        <v>8316</v>
      </c>
      <c r="S733" t="s">
        <v>8344</v>
      </c>
      <c r="T733" s="9">
        <f t="shared" si="35"/>
        <v>40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 s="12">
        <v>1395676773</v>
      </c>
      <c r="K734" s="10">
        <f t="shared" si="33"/>
        <v>41752.666354166664</v>
      </c>
      <c r="L734" s="10">
        <f t="shared" si="33"/>
        <v>41722.666354166664</v>
      </c>
      <c r="M734" s="15">
        <f t="shared" si="34"/>
        <v>2014</v>
      </c>
      <c r="N734" t="b">
        <v>0</v>
      </c>
      <c r="O734">
        <v>58</v>
      </c>
      <c r="P734" t="b">
        <v>1</v>
      </c>
      <c r="Q734" t="s">
        <v>8293</v>
      </c>
      <c r="R734" t="s">
        <v>8308</v>
      </c>
      <c r="S734" t="s">
        <v>8309</v>
      </c>
      <c r="T734" s="9">
        <f t="shared" si="35"/>
        <v>123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 s="12">
        <v>1410421670</v>
      </c>
      <c r="K735" s="10">
        <f t="shared" si="33"/>
        <v>41926.290972222225</v>
      </c>
      <c r="L735" s="10">
        <f t="shared" si="33"/>
        <v>41893.324884259258</v>
      </c>
      <c r="M735" s="15">
        <f t="shared" si="34"/>
        <v>2014</v>
      </c>
      <c r="N735" t="b">
        <v>1</v>
      </c>
      <c r="O735">
        <v>167</v>
      </c>
      <c r="P735" t="b">
        <v>1</v>
      </c>
      <c r="Q735" t="s">
        <v>8269</v>
      </c>
      <c r="R735" t="s">
        <v>8323</v>
      </c>
      <c r="S735" t="s">
        <v>8326</v>
      </c>
      <c r="T735" s="9">
        <f t="shared" si="35"/>
        <v>115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 s="12">
        <v>1328800049</v>
      </c>
      <c r="K736" s="10">
        <f t="shared" si="33"/>
        <v>40978.630196759259</v>
      </c>
      <c r="L736" s="10">
        <f t="shared" si="33"/>
        <v>40948.630196759259</v>
      </c>
      <c r="M736" s="15">
        <f t="shared" si="34"/>
        <v>2012</v>
      </c>
      <c r="N736" t="b">
        <v>1</v>
      </c>
      <c r="O736">
        <v>189</v>
      </c>
      <c r="P736" t="b">
        <v>1</v>
      </c>
      <c r="Q736" t="s">
        <v>8267</v>
      </c>
      <c r="R736" t="s">
        <v>8321</v>
      </c>
      <c r="S736" t="s">
        <v>8322</v>
      </c>
      <c r="T736" s="9">
        <f t="shared" si="35"/>
        <v>130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 s="12">
        <v>1302654049</v>
      </c>
      <c r="K737" s="10">
        <f t="shared" si="33"/>
        <v>40706.014456018514</v>
      </c>
      <c r="L737" s="10">
        <f t="shared" si="33"/>
        <v>40646.014456018514</v>
      </c>
      <c r="M737" s="15">
        <f t="shared" si="34"/>
        <v>2011</v>
      </c>
      <c r="N737" t="b">
        <v>1</v>
      </c>
      <c r="O737">
        <v>293</v>
      </c>
      <c r="P737" t="b">
        <v>1</v>
      </c>
      <c r="Q737" t="s">
        <v>8286</v>
      </c>
      <c r="R737" t="s">
        <v>8311</v>
      </c>
      <c r="S737" t="s">
        <v>8312</v>
      </c>
      <c r="T737" s="9">
        <f t="shared" si="35"/>
        <v>102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 s="12">
        <v>1465428595</v>
      </c>
      <c r="K738" s="10">
        <f t="shared" si="33"/>
        <v>42550.979108796295</v>
      </c>
      <c r="L738" s="10">
        <f t="shared" si="33"/>
        <v>42529.979108796295</v>
      </c>
      <c r="M738" s="15">
        <f t="shared" si="34"/>
        <v>2016</v>
      </c>
      <c r="N738" t="b">
        <v>0</v>
      </c>
      <c r="O738">
        <v>86</v>
      </c>
      <c r="P738" t="b">
        <v>1</v>
      </c>
      <c r="Q738" t="s">
        <v>8283</v>
      </c>
      <c r="R738" t="s">
        <v>8313</v>
      </c>
      <c r="S738" t="s">
        <v>8314</v>
      </c>
      <c r="T738" s="9">
        <f t="shared" si="35"/>
        <v>108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 s="12">
        <v>1386882145</v>
      </c>
      <c r="K739" s="10">
        <f t="shared" si="33"/>
        <v>41650.87667824074</v>
      </c>
      <c r="L739" s="10">
        <f t="shared" si="33"/>
        <v>41620.87667824074</v>
      </c>
      <c r="M739" s="15">
        <f t="shared" si="34"/>
        <v>2014</v>
      </c>
      <c r="N739" t="b">
        <v>1</v>
      </c>
      <c r="O739">
        <v>50</v>
      </c>
      <c r="P739" t="b">
        <v>1</v>
      </c>
      <c r="Q739" t="s">
        <v>8274</v>
      </c>
      <c r="R739" t="s">
        <v>8327</v>
      </c>
      <c r="S739" t="s">
        <v>8331</v>
      </c>
      <c r="T739" s="9">
        <f t="shared" si="35"/>
        <v>100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 s="12">
        <v>1441606869</v>
      </c>
      <c r="K740" s="10">
        <f t="shared" si="33"/>
        <v>42279.958333333328</v>
      </c>
      <c r="L740" s="10">
        <f t="shared" si="33"/>
        <v>42254.264687499999</v>
      </c>
      <c r="M740" s="15">
        <f t="shared" si="34"/>
        <v>2015</v>
      </c>
      <c r="N740" t="b">
        <v>0</v>
      </c>
      <c r="O740">
        <v>97</v>
      </c>
      <c r="P740" t="b">
        <v>1</v>
      </c>
      <c r="Q740" t="s">
        <v>8269</v>
      </c>
      <c r="R740" t="s">
        <v>8323</v>
      </c>
      <c r="S740" t="s">
        <v>8326</v>
      </c>
      <c r="T740" s="9">
        <f t="shared" si="35"/>
        <v>100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 s="12">
        <v>1400290255</v>
      </c>
      <c r="K741" s="10">
        <f t="shared" si="33"/>
        <v>41807.125</v>
      </c>
      <c r="L741" s="10">
        <f t="shared" si="33"/>
        <v>41776.06313657407</v>
      </c>
      <c r="M741" s="15">
        <f t="shared" si="34"/>
        <v>2014</v>
      </c>
      <c r="N741" t="b">
        <v>0</v>
      </c>
      <c r="O741">
        <v>71</v>
      </c>
      <c r="P741" t="b">
        <v>1</v>
      </c>
      <c r="Q741" t="s">
        <v>8269</v>
      </c>
      <c r="R741" t="s">
        <v>8323</v>
      </c>
      <c r="S741" t="s">
        <v>8326</v>
      </c>
      <c r="T741" s="9">
        <f t="shared" si="35"/>
        <v>100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 s="12">
        <v>1404907429</v>
      </c>
      <c r="K742" s="10">
        <f t="shared" si="33"/>
        <v>41862.502650462964</v>
      </c>
      <c r="L742" s="10">
        <f t="shared" si="33"/>
        <v>41829.502650462964</v>
      </c>
      <c r="M742" s="15">
        <f t="shared" si="34"/>
        <v>2014</v>
      </c>
      <c r="N742" t="b">
        <v>0</v>
      </c>
      <c r="O742">
        <v>139</v>
      </c>
      <c r="P742" t="b">
        <v>1</v>
      </c>
      <c r="Q742" t="s">
        <v>8272</v>
      </c>
      <c r="R742" t="s">
        <v>8311</v>
      </c>
      <c r="S742" t="s">
        <v>8333</v>
      </c>
      <c r="T742" s="9">
        <f t="shared" si="35"/>
        <v>158</v>
      </c>
    </row>
    <row r="743" spans="1:20" ht="15.75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 s="12">
        <v>1413158063</v>
      </c>
      <c r="K743" s="10">
        <f t="shared" si="33"/>
        <v>41970.037766203706</v>
      </c>
      <c r="L743" s="10">
        <f t="shared" si="33"/>
        <v>41924.996099537035</v>
      </c>
      <c r="M743" s="15">
        <f t="shared" si="34"/>
        <v>2014</v>
      </c>
      <c r="N743" t="b">
        <v>0</v>
      </c>
      <c r="O743">
        <v>147</v>
      </c>
      <c r="P743" t="b">
        <v>1</v>
      </c>
      <c r="Q743" t="s">
        <v>8274</v>
      </c>
      <c r="R743" t="s">
        <v>8327</v>
      </c>
      <c r="S743" t="s">
        <v>8331</v>
      </c>
      <c r="T743" s="9">
        <f t="shared" si="35"/>
        <v>126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 s="12">
        <v>1429656478</v>
      </c>
      <c r="K744" s="10">
        <f t="shared" si="33"/>
        <v>42145.949976851851</v>
      </c>
      <c r="L744" s="10">
        <f t="shared" si="33"/>
        <v>42115.949976851851</v>
      </c>
      <c r="M744" s="15">
        <f t="shared" si="34"/>
        <v>2015</v>
      </c>
      <c r="N744" t="b">
        <v>1</v>
      </c>
      <c r="O744">
        <v>185</v>
      </c>
      <c r="P744" t="b">
        <v>0</v>
      </c>
      <c r="Q744" t="s">
        <v>8283</v>
      </c>
      <c r="R744" t="s">
        <v>8313</v>
      </c>
      <c r="S744" t="s">
        <v>8314</v>
      </c>
      <c r="T744" s="9">
        <f t="shared" si="35"/>
        <v>24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 s="12">
        <v>1473517970</v>
      </c>
      <c r="K745" s="10">
        <f t="shared" si="33"/>
        <v>42653.606134259258</v>
      </c>
      <c r="L745" s="10">
        <f t="shared" si="33"/>
        <v>42623.606134259258</v>
      </c>
      <c r="M745" s="15">
        <f t="shared" si="34"/>
        <v>2016</v>
      </c>
      <c r="N745" t="b">
        <v>1</v>
      </c>
      <c r="O745">
        <v>113</v>
      </c>
      <c r="P745" t="b">
        <v>0</v>
      </c>
      <c r="Q745" t="s">
        <v>8283</v>
      </c>
      <c r="R745" t="s">
        <v>8313</v>
      </c>
      <c r="S745" t="s">
        <v>8314</v>
      </c>
      <c r="T745" s="9">
        <f t="shared" si="35"/>
        <v>20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 s="12">
        <v>1444904830</v>
      </c>
      <c r="K746" s="10">
        <f t="shared" si="33"/>
        <v>42321.625</v>
      </c>
      <c r="L746" s="10">
        <f t="shared" si="33"/>
        <v>42292.435532407406</v>
      </c>
      <c r="M746" s="15">
        <f t="shared" si="34"/>
        <v>2015</v>
      </c>
      <c r="N746" t="b">
        <v>0</v>
      </c>
      <c r="O746">
        <v>159</v>
      </c>
      <c r="P746" t="b">
        <v>1</v>
      </c>
      <c r="Q746" t="s">
        <v>8283</v>
      </c>
      <c r="R746" t="s">
        <v>8313</v>
      </c>
      <c r="S746" t="s">
        <v>8314</v>
      </c>
      <c r="T746" s="9">
        <f t="shared" si="35"/>
        <v>105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 s="12">
        <v>1353412725</v>
      </c>
      <c r="K747" s="10">
        <f t="shared" si="33"/>
        <v>41263.499131944445</v>
      </c>
      <c r="L747" s="10">
        <f t="shared" si="33"/>
        <v>41233.499131944445</v>
      </c>
      <c r="M747" s="15">
        <f t="shared" si="34"/>
        <v>2012</v>
      </c>
      <c r="N747" t="b">
        <v>1</v>
      </c>
      <c r="O747">
        <v>302</v>
      </c>
      <c r="P747" t="b">
        <v>1</v>
      </c>
      <c r="Q747" t="s">
        <v>8269</v>
      </c>
      <c r="R747" t="s">
        <v>8323</v>
      </c>
      <c r="S747" t="s">
        <v>8326</v>
      </c>
      <c r="T747" s="9">
        <f t="shared" si="35"/>
        <v>189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 s="12">
        <v>1480607607</v>
      </c>
      <c r="K748" s="10">
        <f t="shared" si="33"/>
        <v>42765.290972222225</v>
      </c>
      <c r="L748" s="10">
        <f t="shared" si="33"/>
        <v>42705.662118055552</v>
      </c>
      <c r="M748" s="15">
        <f t="shared" si="34"/>
        <v>2017</v>
      </c>
      <c r="N748" t="b">
        <v>0</v>
      </c>
      <c r="O748">
        <v>100</v>
      </c>
      <c r="P748" t="b">
        <v>0</v>
      </c>
      <c r="Q748" t="s">
        <v>8283</v>
      </c>
      <c r="R748" t="s">
        <v>8313</v>
      </c>
      <c r="S748" t="s">
        <v>8314</v>
      </c>
      <c r="T748" s="9">
        <f t="shared" si="35"/>
        <v>52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 s="12">
        <v>1425502953</v>
      </c>
      <c r="K749" s="10">
        <f t="shared" si="33"/>
        <v>42097.835104166668</v>
      </c>
      <c r="L749" s="10">
        <f t="shared" si="33"/>
        <v>42067.876770833333</v>
      </c>
      <c r="M749" s="15">
        <f t="shared" si="34"/>
        <v>2015</v>
      </c>
      <c r="N749" t="b">
        <v>0</v>
      </c>
      <c r="O749">
        <v>90</v>
      </c>
      <c r="P749" t="b">
        <v>1</v>
      </c>
      <c r="Q749" t="s">
        <v>8283</v>
      </c>
      <c r="R749" t="s">
        <v>8313</v>
      </c>
      <c r="S749" t="s">
        <v>8314</v>
      </c>
      <c r="T749" s="9">
        <f t="shared" si="35"/>
        <v>111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 s="12">
        <v>1426446126</v>
      </c>
      <c r="K750" s="10">
        <f t="shared" si="33"/>
        <v>42123.793124999997</v>
      </c>
      <c r="L750" s="10">
        <f t="shared" si="33"/>
        <v>42078.793124999997</v>
      </c>
      <c r="M750" s="15">
        <f t="shared" si="34"/>
        <v>2015</v>
      </c>
      <c r="N750" t="b">
        <v>0</v>
      </c>
      <c r="O750">
        <v>67</v>
      </c>
      <c r="P750" t="b">
        <v>1</v>
      </c>
      <c r="Q750" t="s">
        <v>8267</v>
      </c>
      <c r="R750" t="s">
        <v>8321</v>
      </c>
      <c r="S750" t="s">
        <v>8322</v>
      </c>
      <c r="T750" s="9">
        <f t="shared" si="35"/>
        <v>125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 s="12">
        <v>1396829189</v>
      </c>
      <c r="K751" s="10">
        <f t="shared" si="33"/>
        <v>41766.004502314812</v>
      </c>
      <c r="L751" s="10">
        <f t="shared" si="33"/>
        <v>41736.004502314812</v>
      </c>
      <c r="M751" s="15">
        <f t="shared" si="34"/>
        <v>2014</v>
      </c>
      <c r="N751" t="b">
        <v>1</v>
      </c>
      <c r="O751">
        <v>104</v>
      </c>
      <c r="P751" t="b">
        <v>1</v>
      </c>
      <c r="Q751" t="s">
        <v>8277</v>
      </c>
      <c r="R751" t="s">
        <v>8327</v>
      </c>
      <c r="S751" t="s">
        <v>8328</v>
      </c>
      <c r="T751" s="9">
        <f t="shared" si="35"/>
        <v>104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 s="12">
        <v>1478189006</v>
      </c>
      <c r="K752" s="10">
        <f t="shared" si="33"/>
        <v>42707.710717592592</v>
      </c>
      <c r="L752" s="10">
        <f t="shared" si="33"/>
        <v>42677.669050925921</v>
      </c>
      <c r="M752" s="15">
        <f t="shared" si="34"/>
        <v>2016</v>
      </c>
      <c r="N752" t="b">
        <v>0</v>
      </c>
      <c r="O752">
        <v>168</v>
      </c>
      <c r="P752" t="b">
        <v>1</v>
      </c>
      <c r="Q752" t="s">
        <v>8274</v>
      </c>
      <c r="R752" t="s">
        <v>8327</v>
      </c>
      <c r="S752" t="s">
        <v>8331</v>
      </c>
      <c r="T752" s="9">
        <f t="shared" si="35"/>
        <v>252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 s="12">
        <v>1400867283</v>
      </c>
      <c r="K753" s="10">
        <f t="shared" si="33"/>
        <v>41810.915972222225</v>
      </c>
      <c r="L753" s="10">
        <f t="shared" si="33"/>
        <v>41782.741701388892</v>
      </c>
      <c r="M753" s="15">
        <f t="shared" si="34"/>
        <v>2014</v>
      </c>
      <c r="N753" t="b">
        <v>1</v>
      </c>
      <c r="O753">
        <v>145</v>
      </c>
      <c r="P753" t="b">
        <v>1</v>
      </c>
      <c r="Q753" t="s">
        <v>8283</v>
      </c>
      <c r="R753" t="s">
        <v>8313</v>
      </c>
      <c r="S753" t="s">
        <v>8314</v>
      </c>
      <c r="T753" s="9">
        <f t="shared" si="35"/>
        <v>103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 s="12">
        <v>1488823290</v>
      </c>
      <c r="K754" s="10">
        <f t="shared" si="33"/>
        <v>42807.125</v>
      </c>
      <c r="L754" s="10">
        <f t="shared" si="33"/>
        <v>42800.751041666663</v>
      </c>
      <c r="M754" s="15">
        <f t="shared" si="34"/>
        <v>2017</v>
      </c>
      <c r="N754" t="b">
        <v>0</v>
      </c>
      <c r="O754">
        <v>2035</v>
      </c>
      <c r="P754" t="b">
        <v>1</v>
      </c>
      <c r="Q754" t="s">
        <v>8295</v>
      </c>
      <c r="R754" t="s">
        <v>8316</v>
      </c>
      <c r="S754" t="s">
        <v>8317</v>
      </c>
      <c r="T754" s="9">
        <f t="shared" si="35"/>
        <v>930250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 s="12">
        <v>1269878058</v>
      </c>
      <c r="K755" s="10">
        <f t="shared" si="33"/>
        <v>40330.165972222225</v>
      </c>
      <c r="L755" s="10">
        <f t="shared" si="33"/>
        <v>40266.66270833333</v>
      </c>
      <c r="M755" s="15">
        <f t="shared" si="34"/>
        <v>2010</v>
      </c>
      <c r="N755" t="b">
        <v>1</v>
      </c>
      <c r="O755">
        <v>108</v>
      </c>
      <c r="P755" t="b">
        <v>1</v>
      </c>
      <c r="Q755" t="s">
        <v>8267</v>
      </c>
      <c r="R755" t="s">
        <v>8321</v>
      </c>
      <c r="S755" t="s">
        <v>8322</v>
      </c>
      <c r="T755" s="9">
        <f t="shared" si="35"/>
        <v>185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 s="12">
        <v>1442771722</v>
      </c>
      <c r="K756" s="10">
        <f t="shared" si="33"/>
        <v>42297.746782407412</v>
      </c>
      <c r="L756" s="10">
        <f t="shared" si="33"/>
        <v>42267.746782407412</v>
      </c>
      <c r="M756" s="15">
        <f t="shared" si="34"/>
        <v>2015</v>
      </c>
      <c r="N756" t="b">
        <v>0</v>
      </c>
      <c r="O756">
        <v>47</v>
      </c>
      <c r="P756" t="b">
        <v>1</v>
      </c>
      <c r="Q756" t="s">
        <v>8277</v>
      </c>
      <c r="R756" t="s">
        <v>8327</v>
      </c>
      <c r="S756" t="s">
        <v>8328</v>
      </c>
      <c r="T756" s="9">
        <f t="shared" si="35"/>
        <v>102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 s="12">
        <v>1359104955</v>
      </c>
      <c r="K757" s="10">
        <f t="shared" si="33"/>
        <v>41329.381423611107</v>
      </c>
      <c r="L757" s="10">
        <f t="shared" si="33"/>
        <v>41299.381423611107</v>
      </c>
      <c r="M757" s="15">
        <f t="shared" si="34"/>
        <v>2013</v>
      </c>
      <c r="N757" t="b">
        <v>0</v>
      </c>
      <c r="O757">
        <v>160</v>
      </c>
      <c r="P757" t="b">
        <v>1</v>
      </c>
      <c r="Q757" t="s">
        <v>8277</v>
      </c>
      <c r="R757" t="s">
        <v>8327</v>
      </c>
      <c r="S757" t="s">
        <v>8328</v>
      </c>
      <c r="T757" s="9">
        <f t="shared" si="35"/>
        <v>115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 s="12">
        <v>1450731048</v>
      </c>
      <c r="K758" s="10">
        <f t="shared" si="33"/>
        <v>42389.868611111116</v>
      </c>
      <c r="L758" s="10">
        <f t="shared" si="33"/>
        <v>42359.868611111116</v>
      </c>
      <c r="M758" s="15">
        <f t="shared" si="34"/>
        <v>2016</v>
      </c>
      <c r="N758" t="b">
        <v>0</v>
      </c>
      <c r="O758">
        <v>95</v>
      </c>
      <c r="P758" t="b">
        <v>1</v>
      </c>
      <c r="Q758" t="s">
        <v>8301</v>
      </c>
      <c r="R758" t="s">
        <v>8323</v>
      </c>
      <c r="S758" t="s">
        <v>8324</v>
      </c>
      <c r="T758" s="9">
        <f t="shared" si="35"/>
        <v>110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 s="12">
        <v>1402441300</v>
      </c>
      <c r="K759" s="10">
        <f t="shared" si="33"/>
        <v>41830.959490740745</v>
      </c>
      <c r="L759" s="10">
        <f t="shared" si="33"/>
        <v>41800.959490740745</v>
      </c>
      <c r="M759" s="15">
        <f t="shared" si="34"/>
        <v>2014</v>
      </c>
      <c r="N759" t="b">
        <v>0</v>
      </c>
      <c r="O759">
        <v>179</v>
      </c>
      <c r="P759" t="b">
        <v>1</v>
      </c>
      <c r="Q759" t="s">
        <v>8274</v>
      </c>
      <c r="R759" t="s">
        <v>8327</v>
      </c>
      <c r="S759" t="s">
        <v>8331</v>
      </c>
      <c r="T759" s="9">
        <f t="shared" si="35"/>
        <v>102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 s="12">
        <v>1319850796</v>
      </c>
      <c r="K760" s="10">
        <f t="shared" si="33"/>
        <v>40890.092546296299</v>
      </c>
      <c r="L760" s="10">
        <f t="shared" si="33"/>
        <v>40845.050879629627</v>
      </c>
      <c r="M760" s="15">
        <f t="shared" si="34"/>
        <v>2011</v>
      </c>
      <c r="N760" t="b">
        <v>0</v>
      </c>
      <c r="O760">
        <v>136</v>
      </c>
      <c r="P760" t="b">
        <v>1</v>
      </c>
      <c r="Q760" t="s">
        <v>8274</v>
      </c>
      <c r="R760" t="s">
        <v>8327</v>
      </c>
      <c r="S760" t="s">
        <v>8331</v>
      </c>
      <c r="T760" s="9">
        <f t="shared" si="35"/>
        <v>114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 s="12">
        <v>1479866343</v>
      </c>
      <c r="K761" s="10">
        <f t="shared" si="33"/>
        <v>42718.665972222225</v>
      </c>
      <c r="L761" s="10">
        <f t="shared" si="33"/>
        <v>42697.082673611112</v>
      </c>
      <c r="M761" s="15">
        <f t="shared" si="34"/>
        <v>2016</v>
      </c>
      <c r="N761" t="b">
        <v>0</v>
      </c>
      <c r="O761">
        <v>72</v>
      </c>
      <c r="P761" t="b">
        <v>1</v>
      </c>
      <c r="Q761" t="s">
        <v>8269</v>
      </c>
      <c r="R761" t="s">
        <v>8323</v>
      </c>
      <c r="S761" t="s">
        <v>8326</v>
      </c>
      <c r="T761" s="9">
        <f t="shared" si="35"/>
        <v>101</v>
      </c>
    </row>
    <row r="762" spans="1:20" ht="45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 s="12">
        <v>1448463086</v>
      </c>
      <c r="K762" s="10">
        <f t="shared" si="33"/>
        <v>42369.125</v>
      </c>
      <c r="L762" s="10">
        <f t="shared" si="33"/>
        <v>42333.619050925925</v>
      </c>
      <c r="M762" s="15">
        <f t="shared" si="34"/>
        <v>2015</v>
      </c>
      <c r="N762" t="b">
        <v>0</v>
      </c>
      <c r="O762">
        <v>167</v>
      </c>
      <c r="P762" t="b">
        <v>1</v>
      </c>
      <c r="Q762" t="s">
        <v>8283</v>
      </c>
      <c r="R762" t="s">
        <v>8313</v>
      </c>
      <c r="S762" t="s">
        <v>8314</v>
      </c>
      <c r="T762" s="9">
        <f t="shared" si="35"/>
        <v>261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 s="12">
        <v>1429133323</v>
      </c>
      <c r="K763" s="10">
        <f t="shared" si="33"/>
        <v>42141.75</v>
      </c>
      <c r="L763" s="10">
        <f t="shared" si="33"/>
        <v>42109.894942129627</v>
      </c>
      <c r="M763" s="15">
        <f t="shared" si="34"/>
        <v>2015</v>
      </c>
      <c r="N763" t="b">
        <v>0</v>
      </c>
      <c r="O763">
        <v>70</v>
      </c>
      <c r="P763" t="b">
        <v>1</v>
      </c>
      <c r="Q763" t="s">
        <v>8283</v>
      </c>
      <c r="R763" t="s">
        <v>8313</v>
      </c>
      <c r="S763" t="s">
        <v>8314</v>
      </c>
      <c r="T763" s="9">
        <f t="shared" si="35"/>
        <v>104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 s="12">
        <v>1464224867</v>
      </c>
      <c r="K764" s="10">
        <f t="shared" si="33"/>
        <v>42556.047071759254</v>
      </c>
      <c r="L764" s="10">
        <f t="shared" si="33"/>
        <v>42516.047071759254</v>
      </c>
      <c r="M764" s="15">
        <f t="shared" si="34"/>
        <v>2016</v>
      </c>
      <c r="N764" t="b">
        <v>0</v>
      </c>
      <c r="O764">
        <v>57</v>
      </c>
      <c r="P764" t="b">
        <v>1</v>
      </c>
      <c r="Q764" t="s">
        <v>8263</v>
      </c>
      <c r="R764" t="s">
        <v>8321</v>
      </c>
      <c r="S764" t="s">
        <v>8332</v>
      </c>
      <c r="T764" s="9">
        <f t="shared" si="35"/>
        <v>101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 s="12">
        <v>1268934736</v>
      </c>
      <c r="K765" s="10">
        <f t="shared" si="33"/>
        <v>40300.806944444441</v>
      </c>
      <c r="L765" s="10">
        <f t="shared" si="33"/>
        <v>40255.744629629626</v>
      </c>
      <c r="M765" s="15">
        <f t="shared" si="34"/>
        <v>2010</v>
      </c>
      <c r="N765" t="b">
        <v>0</v>
      </c>
      <c r="O765">
        <v>26</v>
      </c>
      <c r="P765" t="b">
        <v>1</v>
      </c>
      <c r="Q765" t="s">
        <v>8267</v>
      </c>
      <c r="R765" t="s">
        <v>8321</v>
      </c>
      <c r="S765" t="s">
        <v>8322</v>
      </c>
      <c r="T765" s="9">
        <f t="shared" si="35"/>
        <v>101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 s="12">
        <v>1406507481</v>
      </c>
      <c r="K766" s="10">
        <f t="shared" si="33"/>
        <v>41878.021770833337</v>
      </c>
      <c r="L766" s="10">
        <f t="shared" si="33"/>
        <v>41848.021770833337</v>
      </c>
      <c r="M766" s="15">
        <f t="shared" si="34"/>
        <v>2014</v>
      </c>
      <c r="N766" t="b">
        <v>1</v>
      </c>
      <c r="O766">
        <v>94</v>
      </c>
      <c r="P766" t="b">
        <v>1</v>
      </c>
      <c r="Q766" t="s">
        <v>8293</v>
      </c>
      <c r="R766" t="s">
        <v>8308</v>
      </c>
      <c r="S766" t="s">
        <v>8309</v>
      </c>
      <c r="T766" s="9">
        <f t="shared" si="35"/>
        <v>361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 s="12">
        <v>1445267347</v>
      </c>
      <c r="K767" s="10">
        <f t="shared" si="33"/>
        <v>42326.672997685186</v>
      </c>
      <c r="L767" s="10">
        <f t="shared" si="33"/>
        <v>42296.631331018521</v>
      </c>
      <c r="M767" s="15">
        <f t="shared" si="34"/>
        <v>2015</v>
      </c>
      <c r="N767" t="b">
        <v>0</v>
      </c>
      <c r="O767">
        <v>84</v>
      </c>
      <c r="P767" t="b">
        <v>1</v>
      </c>
      <c r="Q767" t="s">
        <v>8295</v>
      </c>
      <c r="R767" t="s">
        <v>8316</v>
      </c>
      <c r="S767" t="s">
        <v>8317</v>
      </c>
      <c r="T767" s="9">
        <f t="shared" si="35"/>
        <v>113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 s="12">
        <v>1363381432</v>
      </c>
      <c r="K768" s="10">
        <f t="shared" si="33"/>
        <v>41378.877685185187</v>
      </c>
      <c r="L768" s="10">
        <f t="shared" si="33"/>
        <v>41348.877685185187</v>
      </c>
      <c r="M768" s="15">
        <f t="shared" si="34"/>
        <v>2013</v>
      </c>
      <c r="N768" t="b">
        <v>1</v>
      </c>
      <c r="O768">
        <v>146</v>
      </c>
      <c r="P768" t="b">
        <v>1</v>
      </c>
      <c r="Q768" t="s">
        <v>8267</v>
      </c>
      <c r="R768" t="s">
        <v>8321</v>
      </c>
      <c r="S768" t="s">
        <v>8322</v>
      </c>
      <c r="T768" s="9">
        <f t="shared" si="35"/>
        <v>112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 s="12">
        <v>1405432600</v>
      </c>
      <c r="K769" s="10">
        <f t="shared" si="33"/>
        <v>41895.581018518518</v>
      </c>
      <c r="L769" s="10">
        <f t="shared" si="33"/>
        <v>41835.581018518518</v>
      </c>
      <c r="M769" s="15">
        <f t="shared" si="34"/>
        <v>2014</v>
      </c>
      <c r="N769" t="b">
        <v>0</v>
      </c>
      <c r="O769">
        <v>369</v>
      </c>
      <c r="P769" t="b">
        <v>0</v>
      </c>
      <c r="Q769" t="s">
        <v>8271</v>
      </c>
      <c r="R769" t="s">
        <v>8308</v>
      </c>
      <c r="S769" t="s">
        <v>8310</v>
      </c>
      <c r="T769" s="9">
        <f t="shared" si="35"/>
        <v>22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 s="12">
        <v>1457109121</v>
      </c>
      <c r="K770" s="10">
        <f t="shared" si="33"/>
        <v>42489.507638888885</v>
      </c>
      <c r="L770" s="10">
        <f t="shared" si="33"/>
        <v>42433.688900462963</v>
      </c>
      <c r="M770" s="15">
        <f t="shared" si="34"/>
        <v>2016</v>
      </c>
      <c r="N770" t="b">
        <v>0</v>
      </c>
      <c r="O770">
        <v>134</v>
      </c>
      <c r="P770" t="b">
        <v>1</v>
      </c>
      <c r="Q770" t="s">
        <v>8274</v>
      </c>
      <c r="R770" t="s">
        <v>8327</v>
      </c>
      <c r="S770" t="s">
        <v>8331</v>
      </c>
      <c r="T770" s="9">
        <f t="shared" si="35"/>
        <v>110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 s="12">
        <v>1467736909</v>
      </c>
      <c r="K771" s="10">
        <f t="shared" ref="K771:L834" si="36">(I771/86400)+DATE(1970,1,1)</f>
        <v>42616.695706018523</v>
      </c>
      <c r="L771" s="10">
        <f t="shared" si="36"/>
        <v>42556.695706018523</v>
      </c>
      <c r="M771" s="15">
        <f t="shared" ref="M771:M834" si="37">+YEAR(K771)</f>
        <v>2016</v>
      </c>
      <c r="N771" t="b">
        <v>0</v>
      </c>
      <c r="O771">
        <v>94</v>
      </c>
      <c r="P771" t="b">
        <v>0</v>
      </c>
      <c r="Q771" t="s">
        <v>8271</v>
      </c>
      <c r="R771" t="s">
        <v>8308</v>
      </c>
      <c r="S771" t="s">
        <v>8310</v>
      </c>
      <c r="T771" s="9">
        <f t="shared" ref="T771:T834" si="38">ROUND(E771/D771*100,0)</f>
        <v>15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 s="12">
        <v>1456732225</v>
      </c>
      <c r="K772" s="10">
        <f t="shared" si="36"/>
        <v>42461.290972222225</v>
      </c>
      <c r="L772" s="10">
        <f t="shared" si="36"/>
        <v>42429.326678240745</v>
      </c>
      <c r="M772" s="15">
        <f t="shared" si="37"/>
        <v>2016</v>
      </c>
      <c r="N772" t="b">
        <v>0</v>
      </c>
      <c r="O772">
        <v>76</v>
      </c>
      <c r="P772" t="b">
        <v>0</v>
      </c>
      <c r="Q772" t="s">
        <v>8266</v>
      </c>
      <c r="R772" t="s">
        <v>8321</v>
      </c>
      <c r="S772" t="s">
        <v>8325</v>
      </c>
      <c r="T772" s="9">
        <f t="shared" si="38"/>
        <v>18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 s="12">
        <v>1484037977</v>
      </c>
      <c r="K773" s="10">
        <f t="shared" si="36"/>
        <v>42775.208333333328</v>
      </c>
      <c r="L773" s="10">
        <f t="shared" si="36"/>
        <v>42745.365474537037</v>
      </c>
      <c r="M773" s="15">
        <f t="shared" si="37"/>
        <v>2017</v>
      </c>
      <c r="N773" t="b">
        <v>0</v>
      </c>
      <c r="O773">
        <v>279</v>
      </c>
      <c r="P773" t="b">
        <v>1</v>
      </c>
      <c r="Q773" t="s">
        <v>8295</v>
      </c>
      <c r="R773" t="s">
        <v>8316</v>
      </c>
      <c r="S773" t="s">
        <v>8317</v>
      </c>
      <c r="T773" s="9">
        <f t="shared" si="38"/>
        <v>489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 s="12">
        <v>1333494026</v>
      </c>
      <c r="K774" s="10">
        <f t="shared" si="36"/>
        <v>41032.958634259259</v>
      </c>
      <c r="L774" s="10">
        <f t="shared" si="36"/>
        <v>41002.958634259259</v>
      </c>
      <c r="M774" s="15">
        <f t="shared" si="37"/>
        <v>2012</v>
      </c>
      <c r="N774" t="b">
        <v>1</v>
      </c>
      <c r="O774">
        <v>157</v>
      </c>
      <c r="P774" t="b">
        <v>1</v>
      </c>
      <c r="Q774" t="s">
        <v>8277</v>
      </c>
      <c r="R774" t="s">
        <v>8327</v>
      </c>
      <c r="S774" t="s">
        <v>8328</v>
      </c>
      <c r="T774" s="9">
        <f t="shared" si="38"/>
        <v>176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 s="12">
        <v>1483646730</v>
      </c>
      <c r="K775" s="10">
        <f t="shared" si="36"/>
        <v>42762.837152777778</v>
      </c>
      <c r="L775" s="10">
        <f t="shared" si="36"/>
        <v>42740.837152777778</v>
      </c>
      <c r="M775" s="15">
        <f t="shared" si="37"/>
        <v>2017</v>
      </c>
      <c r="N775" t="b">
        <v>0</v>
      </c>
      <c r="O775">
        <v>93</v>
      </c>
      <c r="P775" t="b">
        <v>1</v>
      </c>
      <c r="Q775" t="s">
        <v>8301</v>
      </c>
      <c r="R775" t="s">
        <v>8323</v>
      </c>
      <c r="S775" t="s">
        <v>8324</v>
      </c>
      <c r="T775" s="9">
        <f t="shared" si="38"/>
        <v>103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 s="12">
        <v>1447628974</v>
      </c>
      <c r="K776" s="10">
        <f t="shared" si="36"/>
        <v>42353.96497685185</v>
      </c>
      <c r="L776" s="10">
        <f t="shared" si="36"/>
        <v>42323.96497685185</v>
      </c>
      <c r="M776" s="15">
        <f t="shared" si="37"/>
        <v>2015</v>
      </c>
      <c r="N776" t="b">
        <v>0</v>
      </c>
      <c r="O776">
        <v>45</v>
      </c>
      <c r="P776" t="b">
        <v>1</v>
      </c>
      <c r="Q776" t="s">
        <v>8263</v>
      </c>
      <c r="R776" t="s">
        <v>8321</v>
      </c>
      <c r="S776" t="s">
        <v>8332</v>
      </c>
      <c r="T776" s="9">
        <f t="shared" si="38"/>
        <v>104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 s="12">
        <v>1449171508</v>
      </c>
      <c r="K777" s="10">
        <f t="shared" si="36"/>
        <v>42370.166666666672</v>
      </c>
      <c r="L777" s="10">
        <f t="shared" si="36"/>
        <v>42341.818379629629</v>
      </c>
      <c r="M777" s="15">
        <f t="shared" si="37"/>
        <v>2016</v>
      </c>
      <c r="N777" t="b">
        <v>0</v>
      </c>
      <c r="O777">
        <v>33</v>
      </c>
      <c r="P777" t="b">
        <v>1</v>
      </c>
      <c r="Q777" t="s">
        <v>8269</v>
      </c>
      <c r="R777" t="s">
        <v>8323</v>
      </c>
      <c r="S777" t="s">
        <v>8326</v>
      </c>
      <c r="T777" s="9">
        <f t="shared" si="38"/>
        <v>175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 s="12">
        <v>1320528070</v>
      </c>
      <c r="K778" s="10">
        <f t="shared" si="36"/>
        <v>40883.249305555553</v>
      </c>
      <c r="L778" s="10">
        <f t="shared" si="36"/>
        <v>40852.889699074076</v>
      </c>
      <c r="M778" s="15">
        <f t="shared" si="37"/>
        <v>2011</v>
      </c>
      <c r="N778" t="b">
        <v>0</v>
      </c>
      <c r="O778">
        <v>145</v>
      </c>
      <c r="P778" t="b">
        <v>1</v>
      </c>
      <c r="Q778" t="s">
        <v>8277</v>
      </c>
      <c r="R778" t="s">
        <v>8327</v>
      </c>
      <c r="S778" t="s">
        <v>8328</v>
      </c>
      <c r="T778" s="9">
        <f t="shared" si="38"/>
        <v>117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 s="12">
        <v>1428428515</v>
      </c>
      <c r="K779" s="10">
        <f t="shared" si="36"/>
        <v>42132.916666666672</v>
      </c>
      <c r="L779" s="10">
        <f t="shared" si="36"/>
        <v>42101.737442129626</v>
      </c>
      <c r="M779" s="15">
        <f t="shared" si="37"/>
        <v>2015</v>
      </c>
      <c r="N779" t="b">
        <v>1</v>
      </c>
      <c r="O779">
        <v>80</v>
      </c>
      <c r="P779" t="b">
        <v>1</v>
      </c>
      <c r="Q779" t="s">
        <v>8267</v>
      </c>
      <c r="R779" t="s">
        <v>8321</v>
      </c>
      <c r="S779" t="s">
        <v>8322</v>
      </c>
      <c r="T779" s="9">
        <f t="shared" si="38"/>
        <v>103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 s="12">
        <v>1487360041</v>
      </c>
      <c r="K780" s="10">
        <f t="shared" si="36"/>
        <v>42811.773622685185</v>
      </c>
      <c r="L780" s="10">
        <f t="shared" si="36"/>
        <v>42783.815289351856</v>
      </c>
      <c r="M780" s="15">
        <f t="shared" si="37"/>
        <v>2017</v>
      </c>
      <c r="N780" t="b">
        <v>0</v>
      </c>
      <c r="O780">
        <v>101</v>
      </c>
      <c r="P780" t="b">
        <v>0</v>
      </c>
      <c r="Q780" t="s">
        <v>8291</v>
      </c>
      <c r="R780" t="s">
        <v>8327</v>
      </c>
      <c r="S780" t="s">
        <v>8330</v>
      </c>
      <c r="T780" s="9">
        <f t="shared" si="38"/>
        <v>109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 s="12">
        <v>1409335497</v>
      </c>
      <c r="K781" s="10">
        <f t="shared" si="36"/>
        <v>41905.165972222225</v>
      </c>
      <c r="L781" s="10">
        <f t="shared" si="36"/>
        <v>41880.753437499996</v>
      </c>
      <c r="M781" s="15">
        <f t="shared" si="37"/>
        <v>2014</v>
      </c>
      <c r="N781" t="b">
        <v>0</v>
      </c>
      <c r="O781">
        <v>59</v>
      </c>
      <c r="P781" t="b">
        <v>0</v>
      </c>
      <c r="Q781" t="s">
        <v>8303</v>
      </c>
      <c r="R781" t="s">
        <v>8323</v>
      </c>
      <c r="S781" t="s">
        <v>8335</v>
      </c>
      <c r="T781" s="9">
        <f t="shared" si="38"/>
        <v>51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 s="12">
        <v>1400504952</v>
      </c>
      <c r="K782" s="10">
        <f t="shared" si="36"/>
        <v>41838.548055555555</v>
      </c>
      <c r="L782" s="10">
        <f t="shared" si="36"/>
        <v>41778.548055555555</v>
      </c>
      <c r="M782" s="15">
        <f t="shared" si="37"/>
        <v>2014</v>
      </c>
      <c r="N782" t="b">
        <v>0</v>
      </c>
      <c r="O782">
        <v>36</v>
      </c>
      <c r="P782" t="b">
        <v>1</v>
      </c>
      <c r="Q782" t="s">
        <v>8301</v>
      </c>
      <c r="R782" t="s">
        <v>8323</v>
      </c>
      <c r="S782" t="s">
        <v>8324</v>
      </c>
      <c r="T782" s="9">
        <f t="shared" si="38"/>
        <v>103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 s="12">
        <v>1300996896</v>
      </c>
      <c r="K783" s="10">
        <f t="shared" si="36"/>
        <v>40657.834444444445</v>
      </c>
      <c r="L783" s="10">
        <f t="shared" si="36"/>
        <v>40626.834444444445</v>
      </c>
      <c r="M783" s="15">
        <f t="shared" si="37"/>
        <v>2011</v>
      </c>
      <c r="N783" t="b">
        <v>0</v>
      </c>
      <c r="O783">
        <v>168</v>
      </c>
      <c r="P783" t="b">
        <v>1</v>
      </c>
      <c r="Q783" t="s">
        <v>8290</v>
      </c>
      <c r="R783" t="s">
        <v>8327</v>
      </c>
      <c r="S783" t="s">
        <v>8338</v>
      </c>
      <c r="T783" s="9">
        <f t="shared" si="38"/>
        <v>174</v>
      </c>
    </row>
    <row r="784" spans="1:20" ht="15.75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 s="12">
        <v>1478507176</v>
      </c>
      <c r="K784" s="10">
        <f t="shared" si="36"/>
        <v>42711.35157407407</v>
      </c>
      <c r="L784" s="10">
        <f t="shared" si="36"/>
        <v>42681.35157407407</v>
      </c>
      <c r="M784" s="15">
        <f t="shared" si="37"/>
        <v>2016</v>
      </c>
      <c r="N784" t="b">
        <v>0</v>
      </c>
      <c r="O784">
        <v>50</v>
      </c>
      <c r="P784" t="b">
        <v>1</v>
      </c>
      <c r="Q784" t="s">
        <v>8269</v>
      </c>
      <c r="R784" t="s">
        <v>8323</v>
      </c>
      <c r="S784" t="s">
        <v>8326</v>
      </c>
      <c r="T784" s="9">
        <f t="shared" si="38"/>
        <v>103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 s="12">
        <v>1420919913</v>
      </c>
      <c r="K785" s="10">
        <f t="shared" si="36"/>
        <v>42035.832326388889</v>
      </c>
      <c r="L785" s="10">
        <f t="shared" si="36"/>
        <v>42014.832326388889</v>
      </c>
      <c r="M785" s="15">
        <f t="shared" si="37"/>
        <v>2015</v>
      </c>
      <c r="N785" t="b">
        <v>0</v>
      </c>
      <c r="O785">
        <v>60</v>
      </c>
      <c r="P785" t="b">
        <v>1</v>
      </c>
      <c r="Q785" t="s">
        <v>8295</v>
      </c>
      <c r="R785" t="s">
        <v>8316</v>
      </c>
      <c r="S785" t="s">
        <v>8317</v>
      </c>
      <c r="T785" s="9">
        <f t="shared" si="38"/>
        <v>116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 s="12">
        <v>1440650021</v>
      </c>
      <c r="K786" s="10">
        <f t="shared" si="36"/>
        <v>42273.190057870372</v>
      </c>
      <c r="L786" s="10">
        <f t="shared" si="36"/>
        <v>42243.190057870372</v>
      </c>
      <c r="M786" s="15">
        <f t="shared" si="37"/>
        <v>2015</v>
      </c>
      <c r="N786" t="b">
        <v>0</v>
      </c>
      <c r="O786">
        <v>115</v>
      </c>
      <c r="P786" t="b">
        <v>1</v>
      </c>
      <c r="Q786" t="s">
        <v>8296</v>
      </c>
      <c r="R786" t="s">
        <v>8319</v>
      </c>
      <c r="S786" t="s">
        <v>8320</v>
      </c>
      <c r="T786" s="9">
        <f t="shared" si="38"/>
        <v>173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 s="12">
        <v>1435590108</v>
      </c>
      <c r="K787" s="10">
        <f t="shared" si="36"/>
        <v>42217.626250000001</v>
      </c>
      <c r="L787" s="10">
        <f t="shared" si="36"/>
        <v>42184.626250000001</v>
      </c>
      <c r="M787" s="15">
        <f t="shared" si="37"/>
        <v>2015</v>
      </c>
      <c r="N787" t="b">
        <v>1</v>
      </c>
      <c r="O787">
        <v>82</v>
      </c>
      <c r="P787" t="b">
        <v>1</v>
      </c>
      <c r="Q787" t="s">
        <v>8267</v>
      </c>
      <c r="R787" t="s">
        <v>8321</v>
      </c>
      <c r="S787" t="s">
        <v>8322</v>
      </c>
      <c r="T787" s="9">
        <f t="shared" si="38"/>
        <v>102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 s="12">
        <v>1449000056</v>
      </c>
      <c r="K788" s="10">
        <f t="shared" si="36"/>
        <v>42367.833333333328</v>
      </c>
      <c r="L788" s="10">
        <f t="shared" si="36"/>
        <v>42339.833981481483</v>
      </c>
      <c r="M788" s="15">
        <f t="shared" si="37"/>
        <v>2015</v>
      </c>
      <c r="N788" t="b">
        <v>0</v>
      </c>
      <c r="O788">
        <v>90</v>
      </c>
      <c r="P788" t="b">
        <v>0</v>
      </c>
      <c r="Q788" t="s">
        <v>8271</v>
      </c>
      <c r="R788" t="s">
        <v>8308</v>
      </c>
      <c r="S788" t="s">
        <v>8310</v>
      </c>
      <c r="T788" s="9">
        <f t="shared" si="38"/>
        <v>35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 s="12">
        <v>1415988591</v>
      </c>
      <c r="K789" s="10">
        <f t="shared" si="36"/>
        <v>41987.756840277776</v>
      </c>
      <c r="L789" s="10">
        <f t="shared" si="36"/>
        <v>41957.756840277776</v>
      </c>
      <c r="M789" s="15">
        <f t="shared" si="37"/>
        <v>2014</v>
      </c>
      <c r="N789" t="b">
        <v>0</v>
      </c>
      <c r="O789">
        <v>97</v>
      </c>
      <c r="P789" t="b">
        <v>1</v>
      </c>
      <c r="Q789" t="s">
        <v>8301</v>
      </c>
      <c r="R789" t="s">
        <v>8323</v>
      </c>
      <c r="S789" t="s">
        <v>8324</v>
      </c>
      <c r="T789" s="9">
        <f t="shared" si="38"/>
        <v>108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 s="12">
        <v>1429410676</v>
      </c>
      <c r="K790" s="10">
        <f t="shared" si="36"/>
        <v>42158.105046296296</v>
      </c>
      <c r="L790" s="10">
        <f t="shared" si="36"/>
        <v>42113.105046296296</v>
      </c>
      <c r="M790" s="15">
        <f t="shared" si="37"/>
        <v>2015</v>
      </c>
      <c r="N790" t="b">
        <v>0</v>
      </c>
      <c r="O790">
        <v>118</v>
      </c>
      <c r="P790" t="b">
        <v>0</v>
      </c>
      <c r="Q790" t="s">
        <v>8282</v>
      </c>
      <c r="R790" t="s">
        <v>8319</v>
      </c>
      <c r="S790" t="s">
        <v>8345</v>
      </c>
      <c r="T790" s="9">
        <f t="shared" si="38"/>
        <v>11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 s="12">
        <v>1432559424</v>
      </c>
      <c r="K791" s="10">
        <f t="shared" si="36"/>
        <v>42163.666666666672</v>
      </c>
      <c r="L791" s="10">
        <f t="shared" si="36"/>
        <v>42149.548888888894</v>
      </c>
      <c r="M791" s="15">
        <f t="shared" si="37"/>
        <v>2015</v>
      </c>
      <c r="N791" t="b">
        <v>0</v>
      </c>
      <c r="O791">
        <v>174</v>
      </c>
      <c r="P791" t="b">
        <v>1</v>
      </c>
      <c r="Q791" t="s">
        <v>8263</v>
      </c>
      <c r="R791" t="s">
        <v>8321</v>
      </c>
      <c r="S791" t="s">
        <v>8332</v>
      </c>
      <c r="T791" s="9">
        <f t="shared" si="38"/>
        <v>107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 s="12">
        <v>1480480167</v>
      </c>
      <c r="K792" s="10">
        <f t="shared" si="36"/>
        <v>42738.178472222222</v>
      </c>
      <c r="L792" s="10">
        <f t="shared" si="36"/>
        <v>42704.187118055561</v>
      </c>
      <c r="M792" s="15">
        <f t="shared" si="37"/>
        <v>2017</v>
      </c>
      <c r="N792" t="b">
        <v>0</v>
      </c>
      <c r="O792">
        <v>68</v>
      </c>
      <c r="P792" t="b">
        <v>1</v>
      </c>
      <c r="Q792" t="s">
        <v>8296</v>
      </c>
      <c r="R792" t="s">
        <v>8319</v>
      </c>
      <c r="S792" t="s">
        <v>8320</v>
      </c>
      <c r="T792" s="9">
        <f t="shared" si="38"/>
        <v>101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 s="12">
        <v>1297687082</v>
      </c>
      <c r="K793" s="10">
        <f t="shared" si="36"/>
        <v>40618.48474537037</v>
      </c>
      <c r="L793" s="10">
        <f t="shared" si="36"/>
        <v>40588.526412037041</v>
      </c>
      <c r="M793" s="15">
        <f t="shared" si="37"/>
        <v>2011</v>
      </c>
      <c r="N793" t="b">
        <v>1</v>
      </c>
      <c r="O793">
        <v>188</v>
      </c>
      <c r="P793" t="b">
        <v>1</v>
      </c>
      <c r="Q793" t="s">
        <v>8267</v>
      </c>
      <c r="R793" t="s">
        <v>8321</v>
      </c>
      <c r="S793" t="s">
        <v>8322</v>
      </c>
      <c r="T793" s="9">
        <f t="shared" si="38"/>
        <v>107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 s="12">
        <v>1429509855</v>
      </c>
      <c r="K794" s="10">
        <f t="shared" si="36"/>
        <v>42144.252951388888</v>
      </c>
      <c r="L794" s="10">
        <f t="shared" si="36"/>
        <v>42114.252951388888</v>
      </c>
      <c r="M794" s="15">
        <f t="shared" si="37"/>
        <v>2015</v>
      </c>
      <c r="N794" t="b">
        <v>0</v>
      </c>
      <c r="O794">
        <v>292</v>
      </c>
      <c r="P794" t="b">
        <v>0</v>
      </c>
      <c r="Q794" t="s">
        <v>8279</v>
      </c>
      <c r="R794" t="s">
        <v>8346</v>
      </c>
      <c r="S794" t="s">
        <v>8347</v>
      </c>
      <c r="T794" s="9">
        <f t="shared" si="38"/>
        <v>9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 s="12">
        <v>1403599778</v>
      </c>
      <c r="K795" s="10">
        <f t="shared" si="36"/>
        <v>41852.041666666664</v>
      </c>
      <c r="L795" s="10">
        <f t="shared" si="36"/>
        <v>41814.367800925924</v>
      </c>
      <c r="M795" s="15">
        <f t="shared" si="37"/>
        <v>2014</v>
      </c>
      <c r="N795" t="b">
        <v>0</v>
      </c>
      <c r="O795">
        <v>94</v>
      </c>
      <c r="P795" t="b">
        <v>1</v>
      </c>
      <c r="Q795" t="s">
        <v>8303</v>
      </c>
      <c r="R795" t="s">
        <v>8323</v>
      </c>
      <c r="S795" t="s">
        <v>8335</v>
      </c>
      <c r="T795" s="9">
        <f t="shared" si="38"/>
        <v>107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 s="12">
        <v>1425540125</v>
      </c>
      <c r="K796" s="10">
        <f t="shared" si="36"/>
        <v>42098.265335648146</v>
      </c>
      <c r="L796" s="10">
        <f t="shared" si="36"/>
        <v>42068.307002314818</v>
      </c>
      <c r="M796" s="15">
        <f t="shared" si="37"/>
        <v>2015</v>
      </c>
      <c r="N796" t="b">
        <v>0</v>
      </c>
      <c r="O796">
        <v>44</v>
      </c>
      <c r="P796" t="b">
        <v>1</v>
      </c>
      <c r="Q796" t="s">
        <v>8263</v>
      </c>
      <c r="R796" t="s">
        <v>8321</v>
      </c>
      <c r="S796" t="s">
        <v>8332</v>
      </c>
      <c r="T796" s="9">
        <f t="shared" si="38"/>
        <v>142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 s="12">
        <v>1401846250</v>
      </c>
      <c r="K797" s="10">
        <f t="shared" si="36"/>
        <v>41804.072337962964</v>
      </c>
      <c r="L797" s="10">
        <f t="shared" si="36"/>
        <v>41794.072337962964</v>
      </c>
      <c r="M797" s="15">
        <f t="shared" si="37"/>
        <v>2014</v>
      </c>
      <c r="N797" t="b">
        <v>0</v>
      </c>
      <c r="O797">
        <v>58</v>
      </c>
      <c r="P797" t="b">
        <v>1</v>
      </c>
      <c r="Q797" t="s">
        <v>8263</v>
      </c>
      <c r="R797" t="s">
        <v>8321</v>
      </c>
      <c r="S797" t="s">
        <v>8332</v>
      </c>
      <c r="T797" s="9">
        <f t="shared" si="38"/>
        <v>106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 s="12">
        <v>1445483246</v>
      </c>
      <c r="K798" s="10">
        <f t="shared" si="36"/>
        <v>42330.290972222225</v>
      </c>
      <c r="L798" s="10">
        <f t="shared" si="36"/>
        <v>42299.130162037036</v>
      </c>
      <c r="M798" s="15">
        <f t="shared" si="37"/>
        <v>2015</v>
      </c>
      <c r="N798" t="b">
        <v>0</v>
      </c>
      <c r="O798">
        <v>72</v>
      </c>
      <c r="P798" t="b">
        <v>0</v>
      </c>
      <c r="Q798" t="s">
        <v>8301</v>
      </c>
      <c r="R798" t="s">
        <v>8323</v>
      </c>
      <c r="S798" t="s">
        <v>8324</v>
      </c>
      <c r="T798" s="9">
        <f t="shared" si="38"/>
        <v>11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 s="12">
        <v>1483292122</v>
      </c>
      <c r="K799" s="10">
        <f t="shared" si="36"/>
        <v>42767</v>
      </c>
      <c r="L799" s="10">
        <f t="shared" si="36"/>
        <v>42736.732893518521</v>
      </c>
      <c r="M799" s="15">
        <f t="shared" si="37"/>
        <v>2017</v>
      </c>
      <c r="N799" t="b">
        <v>1</v>
      </c>
      <c r="O799">
        <v>160</v>
      </c>
      <c r="P799" t="b">
        <v>1</v>
      </c>
      <c r="Q799" t="s">
        <v>8283</v>
      </c>
      <c r="R799" t="s">
        <v>8313</v>
      </c>
      <c r="S799" t="s">
        <v>8314</v>
      </c>
      <c r="T799" s="9">
        <f t="shared" si="38"/>
        <v>282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 s="12">
        <v>1310438737</v>
      </c>
      <c r="K800" s="10">
        <f t="shared" si="36"/>
        <v>40791.712500000001</v>
      </c>
      <c r="L800" s="10">
        <f t="shared" si="36"/>
        <v>40736.115011574075</v>
      </c>
      <c r="M800" s="15">
        <f t="shared" si="37"/>
        <v>2011</v>
      </c>
      <c r="N800" t="b">
        <v>0</v>
      </c>
      <c r="O800">
        <v>53</v>
      </c>
      <c r="P800" t="b">
        <v>1</v>
      </c>
      <c r="Q800" t="s">
        <v>8274</v>
      </c>
      <c r="R800" t="s">
        <v>8327</v>
      </c>
      <c r="S800" t="s">
        <v>8331</v>
      </c>
      <c r="T800" s="9">
        <f t="shared" si="38"/>
        <v>105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 s="12">
        <v>1468650025</v>
      </c>
      <c r="K801" s="10">
        <f t="shared" si="36"/>
        <v>42597.264178240745</v>
      </c>
      <c r="L801" s="10">
        <f t="shared" si="36"/>
        <v>42567.264178240745</v>
      </c>
      <c r="M801" s="15">
        <f t="shared" si="37"/>
        <v>2016</v>
      </c>
      <c r="N801" t="b">
        <v>0</v>
      </c>
      <c r="O801">
        <v>99</v>
      </c>
      <c r="P801" t="b">
        <v>1</v>
      </c>
      <c r="Q801" t="s">
        <v>8301</v>
      </c>
      <c r="R801" t="s">
        <v>8323</v>
      </c>
      <c r="S801" t="s">
        <v>8324</v>
      </c>
      <c r="T801" s="9">
        <f t="shared" si="38"/>
        <v>168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 s="12">
        <v>1477578471</v>
      </c>
      <c r="K802" s="10">
        <f t="shared" si="36"/>
        <v>42700.64434027778</v>
      </c>
      <c r="L802" s="10">
        <f t="shared" si="36"/>
        <v>42670.602673611109</v>
      </c>
      <c r="M802" s="15">
        <f t="shared" si="37"/>
        <v>2016</v>
      </c>
      <c r="N802" t="b">
        <v>0</v>
      </c>
      <c r="O802">
        <v>111</v>
      </c>
      <c r="P802" t="b">
        <v>1</v>
      </c>
      <c r="Q802" t="s">
        <v>8296</v>
      </c>
      <c r="R802" t="s">
        <v>8319</v>
      </c>
      <c r="S802" t="s">
        <v>8320</v>
      </c>
      <c r="T802" s="9">
        <f t="shared" si="38"/>
        <v>168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 s="12">
        <v>1312821339</v>
      </c>
      <c r="K803" s="10">
        <f t="shared" si="36"/>
        <v>40793.691423611112</v>
      </c>
      <c r="L803" s="10">
        <f t="shared" si="36"/>
        <v>40763.691423611112</v>
      </c>
      <c r="M803" s="15">
        <f t="shared" si="37"/>
        <v>2011</v>
      </c>
      <c r="N803" t="b">
        <v>0</v>
      </c>
      <c r="O803">
        <v>71</v>
      </c>
      <c r="P803" t="b">
        <v>1</v>
      </c>
      <c r="Q803" t="s">
        <v>8274</v>
      </c>
      <c r="R803" t="s">
        <v>8327</v>
      </c>
      <c r="S803" t="s">
        <v>8331</v>
      </c>
      <c r="T803" s="9">
        <f t="shared" si="38"/>
        <v>104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 s="12">
        <v>1365275536</v>
      </c>
      <c r="K804" s="10">
        <f t="shared" si="36"/>
        <v>41400.800185185188</v>
      </c>
      <c r="L804" s="10">
        <f t="shared" si="36"/>
        <v>41370.800185185188</v>
      </c>
      <c r="M804" s="15">
        <f t="shared" si="37"/>
        <v>2013</v>
      </c>
      <c r="N804" t="b">
        <v>0</v>
      </c>
      <c r="O804">
        <v>148</v>
      </c>
      <c r="P804" t="b">
        <v>1</v>
      </c>
      <c r="Q804" t="s">
        <v>8274</v>
      </c>
      <c r="R804" t="s">
        <v>8327</v>
      </c>
      <c r="S804" t="s">
        <v>8331</v>
      </c>
      <c r="T804" s="9">
        <f t="shared" si="38"/>
        <v>104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 s="12">
        <v>1467129518</v>
      </c>
      <c r="K805" s="10">
        <f t="shared" si="36"/>
        <v>42579.665717592594</v>
      </c>
      <c r="L805" s="10">
        <f t="shared" si="36"/>
        <v>42549.665717592594</v>
      </c>
      <c r="M805" s="15">
        <f t="shared" si="37"/>
        <v>2016</v>
      </c>
      <c r="N805" t="b">
        <v>0</v>
      </c>
      <c r="O805">
        <v>47</v>
      </c>
      <c r="P805" t="b">
        <v>1</v>
      </c>
      <c r="Q805" t="s">
        <v>8269</v>
      </c>
      <c r="R805" t="s">
        <v>8323</v>
      </c>
      <c r="S805" t="s">
        <v>8326</v>
      </c>
      <c r="T805" s="9">
        <f t="shared" si="38"/>
        <v>104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 s="12">
        <v>1417556262</v>
      </c>
      <c r="K806" s="10">
        <f t="shared" si="36"/>
        <v>42004.890277777777</v>
      </c>
      <c r="L806" s="10">
        <f t="shared" si="36"/>
        <v>41975.901180555556</v>
      </c>
      <c r="M806" s="15">
        <f t="shared" si="37"/>
        <v>2014</v>
      </c>
      <c r="N806" t="b">
        <v>0</v>
      </c>
      <c r="O806">
        <v>47</v>
      </c>
      <c r="P806" t="b">
        <v>1</v>
      </c>
      <c r="Q806" t="s">
        <v>8301</v>
      </c>
      <c r="R806" t="s">
        <v>8323</v>
      </c>
      <c r="S806" t="s">
        <v>8324</v>
      </c>
      <c r="T806" s="9">
        <f t="shared" si="38"/>
        <v>166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 s="12">
        <v>1366200499</v>
      </c>
      <c r="K807" s="10">
        <f t="shared" si="36"/>
        <v>41411.505775462967</v>
      </c>
      <c r="L807" s="10">
        <f t="shared" si="36"/>
        <v>41381.505775462967</v>
      </c>
      <c r="M807" s="15">
        <f t="shared" si="37"/>
        <v>2013</v>
      </c>
      <c r="N807" t="b">
        <v>0</v>
      </c>
      <c r="O807">
        <v>125</v>
      </c>
      <c r="P807" t="b">
        <v>0</v>
      </c>
      <c r="Q807" t="s">
        <v>8268</v>
      </c>
      <c r="R807" t="s">
        <v>8321</v>
      </c>
      <c r="S807" t="s">
        <v>8339</v>
      </c>
      <c r="T807" s="9">
        <f t="shared" si="38"/>
        <v>22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 s="12">
        <v>1302033140</v>
      </c>
      <c r="K808" s="10">
        <f t="shared" si="36"/>
        <v>40728.828009259261</v>
      </c>
      <c r="L808" s="10">
        <f t="shared" si="36"/>
        <v>40638.828009259261</v>
      </c>
      <c r="M808" s="15">
        <f t="shared" si="37"/>
        <v>2011</v>
      </c>
      <c r="N808" t="b">
        <v>1</v>
      </c>
      <c r="O808">
        <v>95</v>
      </c>
      <c r="P808" t="b">
        <v>1</v>
      </c>
      <c r="Q808" t="s">
        <v>8293</v>
      </c>
      <c r="R808" t="s">
        <v>8308</v>
      </c>
      <c r="S808" t="s">
        <v>8309</v>
      </c>
      <c r="T808" s="9">
        <f t="shared" si="38"/>
        <v>138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 s="12">
        <v>1448269539</v>
      </c>
      <c r="K809" s="10">
        <f t="shared" si="36"/>
        <v>42352</v>
      </c>
      <c r="L809" s="10">
        <f t="shared" si="36"/>
        <v>42331.378923611112</v>
      </c>
      <c r="M809" s="15">
        <f t="shared" si="37"/>
        <v>2015</v>
      </c>
      <c r="N809" t="b">
        <v>0</v>
      </c>
      <c r="O809">
        <v>391</v>
      </c>
      <c r="P809" t="b">
        <v>1</v>
      </c>
      <c r="Q809" t="s">
        <v>8295</v>
      </c>
      <c r="R809" t="s">
        <v>8316</v>
      </c>
      <c r="S809" t="s">
        <v>8317</v>
      </c>
      <c r="T809" s="9">
        <f t="shared" si="38"/>
        <v>332</v>
      </c>
    </row>
    <row r="810" spans="1:20" ht="45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 s="12">
        <v>1359568911</v>
      </c>
      <c r="K810" s="10">
        <f t="shared" si="36"/>
        <v>41334.750787037039</v>
      </c>
      <c r="L810" s="10">
        <f t="shared" si="36"/>
        <v>41304.751284722224</v>
      </c>
      <c r="M810" s="15">
        <f t="shared" si="37"/>
        <v>2013</v>
      </c>
      <c r="N810" t="b">
        <v>0</v>
      </c>
      <c r="O810">
        <v>136</v>
      </c>
      <c r="P810" t="b">
        <v>1</v>
      </c>
      <c r="Q810" t="s">
        <v>8298</v>
      </c>
      <c r="R810" t="s">
        <v>8327</v>
      </c>
      <c r="S810" t="s">
        <v>8341</v>
      </c>
      <c r="T810" s="9">
        <f t="shared" si="38"/>
        <v>111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 s="12">
        <v>1454688513</v>
      </c>
      <c r="K811" s="10">
        <f t="shared" si="36"/>
        <v>42425.67260416667</v>
      </c>
      <c r="L811" s="10">
        <f t="shared" si="36"/>
        <v>42405.67260416667</v>
      </c>
      <c r="M811" s="15">
        <f t="shared" si="37"/>
        <v>2016</v>
      </c>
      <c r="N811" t="b">
        <v>0</v>
      </c>
      <c r="O811">
        <v>102</v>
      </c>
      <c r="P811" t="b">
        <v>1</v>
      </c>
      <c r="Q811" t="s">
        <v>8283</v>
      </c>
      <c r="R811" t="s">
        <v>8313</v>
      </c>
      <c r="S811" t="s">
        <v>8314</v>
      </c>
      <c r="T811" s="9">
        <f t="shared" si="38"/>
        <v>165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 s="12">
        <v>1404835009</v>
      </c>
      <c r="K812" s="10">
        <f t="shared" si="36"/>
        <v>41858.664456018516</v>
      </c>
      <c r="L812" s="10">
        <f t="shared" si="36"/>
        <v>41828.664456018516</v>
      </c>
      <c r="M812" s="15">
        <f t="shared" si="37"/>
        <v>2014</v>
      </c>
      <c r="N812" t="b">
        <v>0</v>
      </c>
      <c r="O812">
        <v>27</v>
      </c>
      <c r="P812" t="b">
        <v>0</v>
      </c>
      <c r="Q812" t="s">
        <v>8282</v>
      </c>
      <c r="R812" t="s">
        <v>8319</v>
      </c>
      <c r="S812" t="s">
        <v>8345</v>
      </c>
      <c r="T812" s="9">
        <f t="shared" si="38"/>
        <v>24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 s="12">
        <v>1384364561</v>
      </c>
      <c r="K813" s="10">
        <f t="shared" si="36"/>
        <v>41621.207638888889</v>
      </c>
      <c r="L813" s="10">
        <f t="shared" si="36"/>
        <v>41591.737974537034</v>
      </c>
      <c r="M813" s="15">
        <f t="shared" si="37"/>
        <v>2013</v>
      </c>
      <c r="N813" t="b">
        <v>1</v>
      </c>
      <c r="O813">
        <v>82</v>
      </c>
      <c r="P813" t="b">
        <v>1</v>
      </c>
      <c r="Q813" t="s">
        <v>8269</v>
      </c>
      <c r="R813" t="s">
        <v>8323</v>
      </c>
      <c r="S813" t="s">
        <v>8326</v>
      </c>
      <c r="T813" s="9">
        <f t="shared" si="38"/>
        <v>103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 s="12">
        <v>1406316312</v>
      </c>
      <c r="K814" s="10">
        <f t="shared" si="36"/>
        <v>41879.041666666664</v>
      </c>
      <c r="L814" s="10">
        <f t="shared" si="36"/>
        <v>41845.809166666666</v>
      </c>
      <c r="M814" s="15">
        <f t="shared" si="37"/>
        <v>2014</v>
      </c>
      <c r="N814" t="b">
        <v>0</v>
      </c>
      <c r="O814">
        <v>25</v>
      </c>
      <c r="P814" t="b">
        <v>1</v>
      </c>
      <c r="Q814" t="s">
        <v>8303</v>
      </c>
      <c r="R814" t="s">
        <v>8323</v>
      </c>
      <c r="S814" t="s">
        <v>8335</v>
      </c>
      <c r="T814" s="9">
        <f t="shared" si="38"/>
        <v>103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 s="12">
        <v>1442283562</v>
      </c>
      <c r="K815" s="10">
        <f t="shared" si="36"/>
        <v>42286</v>
      </c>
      <c r="L815" s="10">
        <f t="shared" si="36"/>
        <v>42262.096782407403</v>
      </c>
      <c r="M815" s="15">
        <f t="shared" si="37"/>
        <v>2015</v>
      </c>
      <c r="N815" t="b">
        <v>1</v>
      </c>
      <c r="O815">
        <v>71</v>
      </c>
      <c r="P815" t="b">
        <v>1</v>
      </c>
      <c r="Q815" t="s">
        <v>8269</v>
      </c>
      <c r="R815" t="s">
        <v>8323</v>
      </c>
      <c r="S815" t="s">
        <v>8326</v>
      </c>
      <c r="T815" s="9">
        <f t="shared" si="38"/>
        <v>103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 s="12">
        <v>1402266840</v>
      </c>
      <c r="K816" s="10">
        <f t="shared" si="36"/>
        <v>41828.94027777778</v>
      </c>
      <c r="L816" s="10">
        <f t="shared" si="36"/>
        <v>41798.94027777778</v>
      </c>
      <c r="M816" s="15">
        <f t="shared" si="37"/>
        <v>2014</v>
      </c>
      <c r="N816" t="b">
        <v>0</v>
      </c>
      <c r="O816">
        <v>94</v>
      </c>
      <c r="P816" t="b">
        <v>1</v>
      </c>
      <c r="Q816" t="s">
        <v>8269</v>
      </c>
      <c r="R816" t="s">
        <v>8323</v>
      </c>
      <c r="S816" t="s">
        <v>8326</v>
      </c>
      <c r="T816" s="9">
        <f t="shared" si="38"/>
        <v>103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 s="12">
        <v>1320122736</v>
      </c>
      <c r="K817" s="10">
        <f t="shared" si="36"/>
        <v>40908.239999999998</v>
      </c>
      <c r="L817" s="10">
        <f t="shared" si="36"/>
        <v>40848.198333333334</v>
      </c>
      <c r="M817" s="15">
        <f t="shared" si="37"/>
        <v>2011</v>
      </c>
      <c r="N817" t="b">
        <v>0</v>
      </c>
      <c r="O817">
        <v>62</v>
      </c>
      <c r="P817" t="b">
        <v>1</v>
      </c>
      <c r="Q817" t="s">
        <v>8290</v>
      </c>
      <c r="R817" t="s">
        <v>8327</v>
      </c>
      <c r="S817" t="s">
        <v>8338</v>
      </c>
      <c r="T817" s="9">
        <f t="shared" si="38"/>
        <v>103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 s="12">
        <v>1319859339</v>
      </c>
      <c r="K818" s="10">
        <f t="shared" si="36"/>
        <v>40875.191423611112</v>
      </c>
      <c r="L818" s="10">
        <f t="shared" si="36"/>
        <v>40845.149756944447</v>
      </c>
      <c r="M818" s="15">
        <f t="shared" si="37"/>
        <v>2011</v>
      </c>
      <c r="N818" t="b">
        <v>0</v>
      </c>
      <c r="O818">
        <v>116</v>
      </c>
      <c r="P818" t="b">
        <v>1</v>
      </c>
      <c r="Q818" t="s">
        <v>8290</v>
      </c>
      <c r="R818" t="s">
        <v>8327</v>
      </c>
      <c r="S818" t="s">
        <v>8338</v>
      </c>
      <c r="T818" s="9">
        <f t="shared" si="38"/>
        <v>103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 s="12">
        <v>1469465070</v>
      </c>
      <c r="K819" s="10">
        <f t="shared" si="36"/>
        <v>42636.697569444441</v>
      </c>
      <c r="L819" s="10">
        <f t="shared" si="36"/>
        <v>42576.697569444441</v>
      </c>
      <c r="M819" s="15">
        <f t="shared" si="37"/>
        <v>2016</v>
      </c>
      <c r="N819" t="b">
        <v>0</v>
      </c>
      <c r="O819">
        <v>54</v>
      </c>
      <c r="P819" t="b">
        <v>1</v>
      </c>
      <c r="Q819" t="s">
        <v>8269</v>
      </c>
      <c r="R819" t="s">
        <v>8323</v>
      </c>
      <c r="S819" t="s">
        <v>8326</v>
      </c>
      <c r="T819" s="9">
        <f t="shared" si="38"/>
        <v>109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 s="12">
        <v>1441048658</v>
      </c>
      <c r="K820" s="10">
        <f t="shared" si="36"/>
        <v>42279.75</v>
      </c>
      <c r="L820" s="10">
        <f t="shared" si="36"/>
        <v>42247.803912037038</v>
      </c>
      <c r="M820" s="15">
        <f t="shared" si="37"/>
        <v>2015</v>
      </c>
      <c r="N820" t="b">
        <v>1</v>
      </c>
      <c r="O820">
        <v>122</v>
      </c>
      <c r="P820" t="b">
        <v>0</v>
      </c>
      <c r="Q820" t="s">
        <v>8283</v>
      </c>
      <c r="R820" t="s">
        <v>8313</v>
      </c>
      <c r="S820" t="s">
        <v>8314</v>
      </c>
      <c r="T820" s="9">
        <f t="shared" si="38"/>
        <v>36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 s="12">
        <v>1431973478</v>
      </c>
      <c r="K821" s="10">
        <f t="shared" si="36"/>
        <v>42163.625</v>
      </c>
      <c r="L821" s="10">
        <f t="shared" si="36"/>
        <v>42142.767106481479</v>
      </c>
      <c r="M821" s="15">
        <f t="shared" si="37"/>
        <v>2015</v>
      </c>
      <c r="N821" t="b">
        <v>0</v>
      </c>
      <c r="O821">
        <v>11</v>
      </c>
      <c r="P821" t="b">
        <v>0</v>
      </c>
      <c r="Q821" t="s">
        <v>8285</v>
      </c>
      <c r="R821" t="s">
        <v>8311</v>
      </c>
      <c r="S821" t="s">
        <v>8348</v>
      </c>
      <c r="T821" s="9">
        <f t="shared" si="38"/>
        <v>10</v>
      </c>
    </row>
    <row r="822" spans="1:20" ht="45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 s="12">
        <v>1393287850</v>
      </c>
      <c r="K822" s="10">
        <f t="shared" si="36"/>
        <v>41724.975115740745</v>
      </c>
      <c r="L822" s="10">
        <f t="shared" si="36"/>
        <v>41695.016782407409</v>
      </c>
      <c r="M822" s="15">
        <f t="shared" si="37"/>
        <v>2014</v>
      </c>
      <c r="N822" t="b">
        <v>0</v>
      </c>
      <c r="O822">
        <v>84</v>
      </c>
      <c r="P822" t="b">
        <v>1</v>
      </c>
      <c r="Q822" t="s">
        <v>8295</v>
      </c>
      <c r="R822" t="s">
        <v>8316</v>
      </c>
      <c r="S822" t="s">
        <v>8317</v>
      </c>
      <c r="T822" s="9">
        <f t="shared" si="38"/>
        <v>327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 s="12">
        <v>1398432758</v>
      </c>
      <c r="K823" s="10">
        <f t="shared" si="36"/>
        <v>41784.564328703702</v>
      </c>
      <c r="L823" s="10">
        <f t="shared" si="36"/>
        <v>41754.564328703702</v>
      </c>
      <c r="M823" s="15">
        <f t="shared" si="37"/>
        <v>2014</v>
      </c>
      <c r="N823" t="b">
        <v>0</v>
      </c>
      <c r="O823">
        <v>32</v>
      </c>
      <c r="P823" t="b">
        <v>1</v>
      </c>
      <c r="Q823" t="s">
        <v>8303</v>
      </c>
      <c r="R823" t="s">
        <v>8323</v>
      </c>
      <c r="S823" t="s">
        <v>8335</v>
      </c>
      <c r="T823" s="9">
        <f t="shared" si="38"/>
        <v>102</v>
      </c>
    </row>
    <row r="824" spans="1:20" ht="15.75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 s="12">
        <v>1358437958</v>
      </c>
      <c r="K824" s="10">
        <f t="shared" si="36"/>
        <v>41321.661550925928</v>
      </c>
      <c r="L824" s="10">
        <f t="shared" si="36"/>
        <v>41291.661550925928</v>
      </c>
      <c r="M824" s="15">
        <f t="shared" si="37"/>
        <v>2013</v>
      </c>
      <c r="N824" t="b">
        <v>1</v>
      </c>
      <c r="O824">
        <v>234</v>
      </c>
      <c r="P824" t="b">
        <v>1</v>
      </c>
      <c r="Q824" t="s">
        <v>8286</v>
      </c>
      <c r="R824" t="s">
        <v>8311</v>
      </c>
      <c r="S824" t="s">
        <v>8312</v>
      </c>
      <c r="T824" s="9">
        <f t="shared" si="38"/>
        <v>163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 s="12">
        <v>1389982692</v>
      </c>
      <c r="K825" s="10">
        <f t="shared" si="36"/>
        <v>41686.762638888889</v>
      </c>
      <c r="L825" s="10">
        <f t="shared" si="36"/>
        <v>41656.762638888889</v>
      </c>
      <c r="M825" s="15">
        <f t="shared" si="37"/>
        <v>2014</v>
      </c>
      <c r="N825" t="b">
        <v>1</v>
      </c>
      <c r="O825">
        <v>105</v>
      </c>
      <c r="P825" t="b">
        <v>1</v>
      </c>
      <c r="Q825" t="s">
        <v>8274</v>
      </c>
      <c r="R825" t="s">
        <v>8327</v>
      </c>
      <c r="S825" t="s">
        <v>8331</v>
      </c>
      <c r="T825" s="9">
        <f t="shared" si="38"/>
        <v>125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 s="12">
        <v>1313010163</v>
      </c>
      <c r="K826" s="10">
        <f t="shared" si="36"/>
        <v>40795.876886574071</v>
      </c>
      <c r="L826" s="10">
        <f t="shared" si="36"/>
        <v>40765.876886574071</v>
      </c>
      <c r="M826" s="15">
        <f t="shared" si="37"/>
        <v>2011</v>
      </c>
      <c r="N826" t="b">
        <v>1</v>
      </c>
      <c r="O826">
        <v>162</v>
      </c>
      <c r="P826" t="b">
        <v>1</v>
      </c>
      <c r="Q826" t="s">
        <v>8293</v>
      </c>
      <c r="R826" t="s">
        <v>8308</v>
      </c>
      <c r="S826" t="s">
        <v>8309</v>
      </c>
      <c r="T826" s="9">
        <f t="shared" si="38"/>
        <v>113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 s="12">
        <v>1431509397</v>
      </c>
      <c r="K827" s="10">
        <f t="shared" si="36"/>
        <v>42171.458333333328</v>
      </c>
      <c r="L827" s="10">
        <f t="shared" si="36"/>
        <v>42137.395798611113</v>
      </c>
      <c r="M827" s="15">
        <f t="shared" si="37"/>
        <v>2015</v>
      </c>
      <c r="N827" t="b">
        <v>1</v>
      </c>
      <c r="O827">
        <v>70</v>
      </c>
      <c r="P827" t="b">
        <v>1</v>
      </c>
      <c r="Q827" t="s">
        <v>8269</v>
      </c>
      <c r="R827" t="s">
        <v>8323</v>
      </c>
      <c r="S827" t="s">
        <v>8326</v>
      </c>
      <c r="T827" s="9">
        <f t="shared" si="38"/>
        <v>102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 s="12">
        <v>1425187014</v>
      </c>
      <c r="K828" s="10">
        <f t="shared" si="36"/>
        <v>42094.178402777776</v>
      </c>
      <c r="L828" s="10">
        <f t="shared" si="36"/>
        <v>42064.220069444447</v>
      </c>
      <c r="M828" s="15">
        <f t="shared" si="37"/>
        <v>2015</v>
      </c>
      <c r="N828" t="b">
        <v>0</v>
      </c>
      <c r="O828">
        <v>40</v>
      </c>
      <c r="P828" t="b">
        <v>1</v>
      </c>
      <c r="Q828" t="s">
        <v>8269</v>
      </c>
      <c r="R828" t="s">
        <v>8323</v>
      </c>
      <c r="S828" t="s">
        <v>8326</v>
      </c>
      <c r="T828" s="9">
        <f t="shared" si="38"/>
        <v>101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 s="12">
        <v>1423242505</v>
      </c>
      <c r="K829" s="10">
        <f t="shared" si="36"/>
        <v>42071.67251157407</v>
      </c>
      <c r="L829" s="10">
        <f t="shared" si="36"/>
        <v>42041.714178240742</v>
      </c>
      <c r="M829" s="15">
        <f t="shared" si="37"/>
        <v>2015</v>
      </c>
      <c r="N829" t="b">
        <v>0</v>
      </c>
      <c r="O829">
        <v>57</v>
      </c>
      <c r="P829" t="b">
        <v>1</v>
      </c>
      <c r="Q829" t="s">
        <v>8269</v>
      </c>
      <c r="R829" t="s">
        <v>8323</v>
      </c>
      <c r="S829" t="s">
        <v>8326</v>
      </c>
      <c r="T829" s="9">
        <f t="shared" si="38"/>
        <v>101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 s="12">
        <v>1458748809</v>
      </c>
      <c r="K830" s="10">
        <f t="shared" si="36"/>
        <v>42483</v>
      </c>
      <c r="L830" s="10">
        <f t="shared" si="36"/>
        <v>42452.666770833333</v>
      </c>
      <c r="M830" s="15">
        <f t="shared" si="37"/>
        <v>2016</v>
      </c>
      <c r="N830" t="b">
        <v>0</v>
      </c>
      <c r="O830">
        <v>218</v>
      </c>
      <c r="P830" t="b">
        <v>1</v>
      </c>
      <c r="Q830" t="s">
        <v>8295</v>
      </c>
      <c r="R830" t="s">
        <v>8316</v>
      </c>
      <c r="S830" t="s">
        <v>8317</v>
      </c>
      <c r="T830" s="9">
        <f t="shared" si="38"/>
        <v>108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 s="12">
        <v>1352820837</v>
      </c>
      <c r="K831" s="10">
        <f t="shared" si="36"/>
        <v>41274.75</v>
      </c>
      <c r="L831" s="10">
        <f t="shared" si="36"/>
        <v>41226.648576388892</v>
      </c>
      <c r="M831" s="15">
        <f t="shared" si="37"/>
        <v>2012</v>
      </c>
      <c r="N831" t="b">
        <v>0</v>
      </c>
      <c r="O831">
        <v>170</v>
      </c>
      <c r="P831" t="b">
        <v>1</v>
      </c>
      <c r="Q831" t="s">
        <v>8277</v>
      </c>
      <c r="R831" t="s">
        <v>8327</v>
      </c>
      <c r="S831" t="s">
        <v>8328</v>
      </c>
      <c r="T831" s="9">
        <f t="shared" si="38"/>
        <v>203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 s="12">
        <v>1449359831</v>
      </c>
      <c r="K832" s="10">
        <f t="shared" si="36"/>
        <v>42386.875</v>
      </c>
      <c r="L832" s="10">
        <f t="shared" si="36"/>
        <v>42343.998043981483</v>
      </c>
      <c r="M832" s="15">
        <f t="shared" si="37"/>
        <v>2016</v>
      </c>
      <c r="N832" t="b">
        <v>0</v>
      </c>
      <c r="O832">
        <v>101</v>
      </c>
      <c r="P832" t="b">
        <v>1</v>
      </c>
      <c r="Q832" t="s">
        <v>8290</v>
      </c>
      <c r="R832" t="s">
        <v>8327</v>
      </c>
      <c r="S832" t="s">
        <v>8338</v>
      </c>
      <c r="T832" s="9">
        <f t="shared" si="38"/>
        <v>103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 s="12">
        <v>1383337267</v>
      </c>
      <c r="K833" s="10">
        <f t="shared" si="36"/>
        <v>41609.889664351853</v>
      </c>
      <c r="L833" s="10">
        <f t="shared" si="36"/>
        <v>41579.847997685181</v>
      </c>
      <c r="M833" s="15">
        <f t="shared" si="37"/>
        <v>2013</v>
      </c>
      <c r="N833" t="b">
        <v>0</v>
      </c>
      <c r="O833">
        <v>108</v>
      </c>
      <c r="P833" t="b">
        <v>1</v>
      </c>
      <c r="Q833" t="s">
        <v>8274</v>
      </c>
      <c r="R833" t="s">
        <v>8327</v>
      </c>
      <c r="S833" t="s">
        <v>8331</v>
      </c>
      <c r="T833" s="9">
        <f t="shared" si="38"/>
        <v>101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 s="12">
        <v>1435806054</v>
      </c>
      <c r="K834" s="10">
        <f t="shared" si="36"/>
        <v>42208.207638888889</v>
      </c>
      <c r="L834" s="10">
        <f t="shared" si="36"/>
        <v>42187.125625000001</v>
      </c>
      <c r="M834" s="15">
        <f t="shared" si="37"/>
        <v>2015</v>
      </c>
      <c r="N834" t="b">
        <v>0</v>
      </c>
      <c r="O834">
        <v>109</v>
      </c>
      <c r="P834" t="b">
        <v>1</v>
      </c>
      <c r="Q834" t="s">
        <v>8296</v>
      </c>
      <c r="R834" t="s">
        <v>8319</v>
      </c>
      <c r="S834" t="s">
        <v>8320</v>
      </c>
      <c r="T834" s="9">
        <f t="shared" si="38"/>
        <v>108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 s="12">
        <v>1424280899</v>
      </c>
      <c r="K835" s="10">
        <f t="shared" ref="K835:L898" si="39">(I835/86400)+DATE(1970,1,1)</f>
        <v>42083.705555555556</v>
      </c>
      <c r="L835" s="10">
        <f t="shared" si="39"/>
        <v>42053.732627314814</v>
      </c>
      <c r="M835" s="15">
        <f t="shared" ref="M835:M898" si="40">+YEAR(K835)</f>
        <v>2015</v>
      </c>
      <c r="N835" t="b">
        <v>0</v>
      </c>
      <c r="O835">
        <v>77</v>
      </c>
      <c r="P835" t="b">
        <v>1</v>
      </c>
      <c r="Q835" t="s">
        <v>8269</v>
      </c>
      <c r="R835" t="s">
        <v>8323</v>
      </c>
      <c r="S835" t="s">
        <v>8326</v>
      </c>
      <c r="T835" s="9">
        <f t="shared" ref="T835:T898" si="41">ROUND(E835/D835*100,0)</f>
        <v>101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 s="12">
        <v>1293158438</v>
      </c>
      <c r="K836" s="10">
        <f t="shared" si="39"/>
        <v>40626.069884259261</v>
      </c>
      <c r="L836" s="10">
        <f t="shared" si="39"/>
        <v>40536.111550925925</v>
      </c>
      <c r="M836" s="15">
        <f t="shared" si="40"/>
        <v>2011</v>
      </c>
      <c r="N836" t="b">
        <v>0</v>
      </c>
      <c r="O836">
        <v>92</v>
      </c>
      <c r="P836" t="b">
        <v>1</v>
      </c>
      <c r="Q836" t="s">
        <v>8274</v>
      </c>
      <c r="R836" t="s">
        <v>8327</v>
      </c>
      <c r="S836" t="s">
        <v>8331</v>
      </c>
      <c r="T836" s="9">
        <f t="shared" si="41"/>
        <v>101</v>
      </c>
    </row>
    <row r="837" spans="1:20" ht="45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 s="12">
        <v>1369286903</v>
      </c>
      <c r="K837" s="10">
        <f t="shared" si="39"/>
        <v>41462.228043981479</v>
      </c>
      <c r="L837" s="10">
        <f t="shared" si="39"/>
        <v>41417.228043981479</v>
      </c>
      <c r="M837" s="15">
        <f t="shared" si="40"/>
        <v>2013</v>
      </c>
      <c r="N837" t="b">
        <v>0</v>
      </c>
      <c r="O837">
        <v>123</v>
      </c>
      <c r="P837" t="b">
        <v>0</v>
      </c>
      <c r="Q837" t="s">
        <v>8280</v>
      </c>
      <c r="R837" t="s">
        <v>8316</v>
      </c>
      <c r="S837" t="s">
        <v>8334</v>
      </c>
      <c r="T837" s="9">
        <f t="shared" si="41"/>
        <v>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 s="12">
        <v>1423570063</v>
      </c>
      <c r="K838" s="10">
        <f t="shared" si="39"/>
        <v>42075.463692129633</v>
      </c>
      <c r="L838" s="10">
        <f t="shared" si="39"/>
        <v>42045.505358796298</v>
      </c>
      <c r="M838" s="15">
        <f t="shared" si="40"/>
        <v>2015</v>
      </c>
      <c r="N838" t="b">
        <v>0</v>
      </c>
      <c r="O838">
        <v>236</v>
      </c>
      <c r="P838" t="b">
        <v>0</v>
      </c>
      <c r="Q838" t="s">
        <v>8280</v>
      </c>
      <c r="R838" t="s">
        <v>8316</v>
      </c>
      <c r="S838" t="s">
        <v>8334</v>
      </c>
      <c r="T838" s="9">
        <f t="shared" si="41"/>
        <v>29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 s="12">
        <v>1384384136</v>
      </c>
      <c r="K839" s="10">
        <f t="shared" si="39"/>
        <v>41640.964537037034</v>
      </c>
      <c r="L839" s="10">
        <f t="shared" si="39"/>
        <v>41591.964537037034</v>
      </c>
      <c r="M839" s="15">
        <f t="shared" si="40"/>
        <v>2014</v>
      </c>
      <c r="N839" t="b">
        <v>0</v>
      </c>
      <c r="O839">
        <v>69</v>
      </c>
      <c r="P839" t="b">
        <v>1</v>
      </c>
      <c r="Q839" t="s">
        <v>8277</v>
      </c>
      <c r="R839" t="s">
        <v>8327</v>
      </c>
      <c r="S839" t="s">
        <v>8328</v>
      </c>
      <c r="T839" s="9">
        <f t="shared" si="41"/>
        <v>101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 s="12">
        <v>1485892300</v>
      </c>
      <c r="K840" s="10">
        <f t="shared" si="39"/>
        <v>42796.827546296292</v>
      </c>
      <c r="L840" s="10">
        <f t="shared" si="39"/>
        <v>42766.827546296292</v>
      </c>
      <c r="M840" s="15">
        <f t="shared" si="40"/>
        <v>2017</v>
      </c>
      <c r="N840" t="b">
        <v>0</v>
      </c>
      <c r="O840">
        <v>163</v>
      </c>
      <c r="P840" t="b">
        <v>1</v>
      </c>
      <c r="Q840" t="s">
        <v>8295</v>
      </c>
      <c r="R840" t="s">
        <v>8316</v>
      </c>
      <c r="S840" t="s">
        <v>8317</v>
      </c>
      <c r="T840" s="9">
        <f t="shared" si="41"/>
        <v>806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 s="12">
        <v>1362776043</v>
      </c>
      <c r="K841" s="10">
        <f t="shared" si="39"/>
        <v>41373.270833333336</v>
      </c>
      <c r="L841" s="10">
        <f t="shared" si="39"/>
        <v>41341.870868055557</v>
      </c>
      <c r="M841" s="15">
        <f t="shared" si="40"/>
        <v>2013</v>
      </c>
      <c r="N841" t="b">
        <v>0</v>
      </c>
      <c r="O841">
        <v>205</v>
      </c>
      <c r="P841" t="b">
        <v>1</v>
      </c>
      <c r="Q841" t="s">
        <v>8274</v>
      </c>
      <c r="R841" t="s">
        <v>8327</v>
      </c>
      <c r="S841" t="s">
        <v>8331</v>
      </c>
      <c r="T841" s="9">
        <f t="shared" si="41"/>
        <v>115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 s="12">
        <v>1294818561</v>
      </c>
      <c r="K842" s="10">
        <f t="shared" si="39"/>
        <v>40605.325937499998</v>
      </c>
      <c r="L842" s="10">
        <f t="shared" si="39"/>
        <v>40555.325937499998</v>
      </c>
      <c r="M842" s="15">
        <f t="shared" si="40"/>
        <v>2011</v>
      </c>
      <c r="N842" t="b">
        <v>0</v>
      </c>
      <c r="O842">
        <v>96</v>
      </c>
      <c r="P842" t="b">
        <v>1</v>
      </c>
      <c r="Q842" t="s">
        <v>8274</v>
      </c>
      <c r="R842" t="s">
        <v>8327</v>
      </c>
      <c r="S842" t="s">
        <v>8331</v>
      </c>
      <c r="T842" s="9">
        <f t="shared" si="41"/>
        <v>101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 s="12">
        <v>1367352787</v>
      </c>
      <c r="K843" s="10">
        <f t="shared" si="39"/>
        <v>41454.842442129629</v>
      </c>
      <c r="L843" s="10">
        <f t="shared" si="39"/>
        <v>41394.842442129629</v>
      </c>
      <c r="M843" s="15">
        <f t="shared" si="40"/>
        <v>2013</v>
      </c>
      <c r="N843" t="b">
        <v>0</v>
      </c>
      <c r="O843">
        <v>73</v>
      </c>
      <c r="P843" t="b">
        <v>1</v>
      </c>
      <c r="Q843" t="s">
        <v>8267</v>
      </c>
      <c r="R843" t="s">
        <v>8321</v>
      </c>
      <c r="S843" t="s">
        <v>8322</v>
      </c>
      <c r="T843" s="9">
        <f t="shared" si="41"/>
        <v>100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 s="12">
        <v>1338322571</v>
      </c>
      <c r="K844" s="10">
        <f t="shared" si="39"/>
        <v>41088.844571759255</v>
      </c>
      <c r="L844" s="10">
        <f t="shared" si="39"/>
        <v>41058.844571759255</v>
      </c>
      <c r="M844" s="15">
        <f t="shared" si="40"/>
        <v>2012</v>
      </c>
      <c r="N844" t="b">
        <v>0</v>
      </c>
      <c r="O844">
        <v>80</v>
      </c>
      <c r="P844" t="b">
        <v>1</v>
      </c>
      <c r="Q844" t="s">
        <v>8298</v>
      </c>
      <c r="R844" t="s">
        <v>8327</v>
      </c>
      <c r="S844" t="s">
        <v>8341</v>
      </c>
      <c r="T844" s="9">
        <f t="shared" si="41"/>
        <v>100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2">
        <v>1479708680</v>
      </c>
      <c r="K845" s="10">
        <f t="shared" si="39"/>
        <v>42712.333333333328</v>
      </c>
      <c r="L845" s="10">
        <f t="shared" si="39"/>
        <v>42695.257870370369</v>
      </c>
      <c r="M845" s="15">
        <f t="shared" si="40"/>
        <v>2016</v>
      </c>
      <c r="N845" t="b">
        <v>0</v>
      </c>
      <c r="O845">
        <v>127</v>
      </c>
      <c r="P845" t="b">
        <v>1</v>
      </c>
      <c r="Q845" t="s">
        <v>8275</v>
      </c>
      <c r="R845" t="s">
        <v>8327</v>
      </c>
      <c r="S845" t="s">
        <v>8336</v>
      </c>
      <c r="T845" s="9">
        <f t="shared" si="41"/>
        <v>267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 s="12">
        <v>1414599886</v>
      </c>
      <c r="K846" s="10">
        <f t="shared" si="39"/>
        <v>41970.125</v>
      </c>
      <c r="L846" s="10">
        <f t="shared" si="39"/>
        <v>41941.683865740742</v>
      </c>
      <c r="M846" s="15">
        <f t="shared" si="40"/>
        <v>2014</v>
      </c>
      <c r="N846" t="b">
        <v>0</v>
      </c>
      <c r="O846">
        <v>113</v>
      </c>
      <c r="P846" t="b">
        <v>1</v>
      </c>
      <c r="Q846" t="s">
        <v>8269</v>
      </c>
      <c r="R846" t="s">
        <v>8323</v>
      </c>
      <c r="S846" t="s">
        <v>8326</v>
      </c>
      <c r="T846" s="9">
        <f t="shared" si="41"/>
        <v>100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 s="12">
        <v>1430340195</v>
      </c>
      <c r="K847" s="10">
        <f t="shared" si="39"/>
        <v>42156.945833333331</v>
      </c>
      <c r="L847" s="10">
        <f t="shared" si="39"/>
        <v>42123.86336805555</v>
      </c>
      <c r="M847" s="15">
        <f t="shared" si="40"/>
        <v>2015</v>
      </c>
      <c r="N847" t="b">
        <v>0</v>
      </c>
      <c r="O847">
        <v>123</v>
      </c>
      <c r="P847" t="b">
        <v>1</v>
      </c>
      <c r="Q847" t="s">
        <v>8283</v>
      </c>
      <c r="R847" t="s">
        <v>8313</v>
      </c>
      <c r="S847" t="s">
        <v>8314</v>
      </c>
      <c r="T847" s="9">
        <f t="shared" si="41"/>
        <v>107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 s="12">
        <v>1424796594</v>
      </c>
      <c r="K848" s="10">
        <f t="shared" si="39"/>
        <v>42119.659652777773</v>
      </c>
      <c r="L848" s="10">
        <f t="shared" si="39"/>
        <v>42059.701319444444</v>
      </c>
      <c r="M848" s="15">
        <f t="shared" si="40"/>
        <v>2015</v>
      </c>
      <c r="N848" t="b">
        <v>0</v>
      </c>
      <c r="O848">
        <v>19</v>
      </c>
      <c r="P848" t="b">
        <v>1</v>
      </c>
      <c r="Q848" t="s">
        <v>8269</v>
      </c>
      <c r="R848" t="s">
        <v>8323</v>
      </c>
      <c r="S848" t="s">
        <v>8326</v>
      </c>
      <c r="T848" s="9">
        <f t="shared" si="41"/>
        <v>100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 s="12">
        <v>1340056398</v>
      </c>
      <c r="K849" s="10">
        <f t="shared" si="39"/>
        <v>41108.91201388889</v>
      </c>
      <c r="L849" s="10">
        <f t="shared" si="39"/>
        <v>41078.91201388889</v>
      </c>
      <c r="M849" s="15">
        <f t="shared" si="40"/>
        <v>2012</v>
      </c>
      <c r="N849" t="b">
        <v>0</v>
      </c>
      <c r="O849">
        <v>89</v>
      </c>
      <c r="P849" t="b">
        <v>1</v>
      </c>
      <c r="Q849" t="s">
        <v>8267</v>
      </c>
      <c r="R849" t="s">
        <v>8321</v>
      </c>
      <c r="S849" t="s">
        <v>8322</v>
      </c>
      <c r="T849" s="9">
        <f t="shared" si="41"/>
        <v>107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 s="12">
        <v>1479276838</v>
      </c>
      <c r="K850" s="10">
        <f t="shared" si="39"/>
        <v>42726.083333333328</v>
      </c>
      <c r="L850" s="10">
        <f t="shared" si="39"/>
        <v>42690.259699074071</v>
      </c>
      <c r="M850" s="15">
        <f t="shared" si="40"/>
        <v>2016</v>
      </c>
      <c r="N850" t="b">
        <v>0</v>
      </c>
      <c r="O850">
        <v>89</v>
      </c>
      <c r="P850" t="b">
        <v>1</v>
      </c>
      <c r="Q850" t="s">
        <v>8283</v>
      </c>
      <c r="R850" t="s">
        <v>8313</v>
      </c>
      <c r="S850" t="s">
        <v>8314</v>
      </c>
      <c r="T850" s="9">
        <f t="shared" si="41"/>
        <v>114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 s="12">
        <v>1404153482</v>
      </c>
      <c r="K851" s="10">
        <f t="shared" si="39"/>
        <v>41850.776412037041</v>
      </c>
      <c r="L851" s="10">
        <f t="shared" si="39"/>
        <v>41820.776412037041</v>
      </c>
      <c r="M851" s="15">
        <f t="shared" si="40"/>
        <v>2014</v>
      </c>
      <c r="N851" t="b">
        <v>0</v>
      </c>
      <c r="O851">
        <v>107</v>
      </c>
      <c r="P851" t="b">
        <v>1</v>
      </c>
      <c r="Q851" t="s">
        <v>8303</v>
      </c>
      <c r="R851" t="s">
        <v>8323</v>
      </c>
      <c r="S851" t="s">
        <v>8335</v>
      </c>
      <c r="T851" s="9">
        <f t="shared" si="41"/>
        <v>113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 s="12">
        <v>1352524767</v>
      </c>
      <c r="K852" s="10">
        <f t="shared" si="39"/>
        <v>41261.597222222219</v>
      </c>
      <c r="L852" s="10">
        <f t="shared" si="39"/>
        <v>41223.22184027778</v>
      </c>
      <c r="M852" s="15">
        <f t="shared" si="40"/>
        <v>2012</v>
      </c>
      <c r="N852" t="b">
        <v>0</v>
      </c>
      <c r="O852">
        <v>107</v>
      </c>
      <c r="P852" t="b">
        <v>1</v>
      </c>
      <c r="Q852" t="s">
        <v>8290</v>
      </c>
      <c r="R852" t="s">
        <v>8327</v>
      </c>
      <c r="S852" t="s">
        <v>8338</v>
      </c>
      <c r="T852" s="9">
        <f t="shared" si="41"/>
        <v>132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 s="12">
        <v>1310069157</v>
      </c>
      <c r="K853" s="10">
        <f t="shared" si="39"/>
        <v>40776.837465277778</v>
      </c>
      <c r="L853" s="10">
        <f t="shared" si="39"/>
        <v>40731.837465277778</v>
      </c>
      <c r="M853" s="15">
        <f t="shared" si="40"/>
        <v>2011</v>
      </c>
      <c r="N853" t="b">
        <v>0</v>
      </c>
      <c r="O853">
        <v>130</v>
      </c>
      <c r="P853" t="b">
        <v>1</v>
      </c>
      <c r="Q853" t="s">
        <v>8272</v>
      </c>
      <c r="R853" t="s">
        <v>8311</v>
      </c>
      <c r="S853" t="s">
        <v>8333</v>
      </c>
      <c r="T853" s="9">
        <f t="shared" si="41"/>
        <v>106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 s="12">
        <v>1430767951</v>
      </c>
      <c r="K854" s="10">
        <f t="shared" si="39"/>
        <v>42135.814247685186</v>
      </c>
      <c r="L854" s="10">
        <f t="shared" si="39"/>
        <v>42128.814247685186</v>
      </c>
      <c r="M854" s="15">
        <f t="shared" si="40"/>
        <v>2015</v>
      </c>
      <c r="N854" t="b">
        <v>0</v>
      </c>
      <c r="O854">
        <v>29</v>
      </c>
      <c r="P854" t="b">
        <v>0</v>
      </c>
      <c r="Q854" t="s">
        <v>8301</v>
      </c>
      <c r="R854" t="s">
        <v>8323</v>
      </c>
      <c r="S854" t="s">
        <v>8324</v>
      </c>
      <c r="T854" s="9">
        <f t="shared" si="41"/>
        <v>20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 s="12">
        <v>1330722058</v>
      </c>
      <c r="K855" s="10">
        <f t="shared" si="39"/>
        <v>41000.834004629629</v>
      </c>
      <c r="L855" s="10">
        <f t="shared" si="39"/>
        <v>40970.875671296293</v>
      </c>
      <c r="M855" s="15">
        <f t="shared" si="40"/>
        <v>2012</v>
      </c>
      <c r="N855" t="b">
        <v>1</v>
      </c>
      <c r="O855">
        <v>123</v>
      </c>
      <c r="P855" t="b">
        <v>1</v>
      </c>
      <c r="Q855" t="s">
        <v>8269</v>
      </c>
      <c r="R855" t="s">
        <v>8323</v>
      </c>
      <c r="S855" t="s">
        <v>8326</v>
      </c>
      <c r="T855" s="9">
        <f t="shared" si="41"/>
        <v>113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 s="12">
        <v>1431435122</v>
      </c>
      <c r="K856" s="10">
        <f t="shared" si="39"/>
        <v>42167.875</v>
      </c>
      <c r="L856" s="10">
        <f t="shared" si="39"/>
        <v>42136.536134259259</v>
      </c>
      <c r="M856" s="15">
        <f t="shared" si="40"/>
        <v>2015</v>
      </c>
      <c r="N856" t="b">
        <v>1</v>
      </c>
      <c r="O856">
        <v>163</v>
      </c>
      <c r="P856" t="b">
        <v>1</v>
      </c>
      <c r="Q856" t="s">
        <v>8269</v>
      </c>
      <c r="R856" t="s">
        <v>8323</v>
      </c>
      <c r="S856" t="s">
        <v>8326</v>
      </c>
      <c r="T856" s="9">
        <f t="shared" si="41"/>
        <v>131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 s="12">
        <v>1343096197</v>
      </c>
      <c r="K857" s="10">
        <f t="shared" si="39"/>
        <v>41153.083333333336</v>
      </c>
      <c r="L857" s="10">
        <f t="shared" si="39"/>
        <v>41114.094872685186</v>
      </c>
      <c r="M857" s="15">
        <f t="shared" si="40"/>
        <v>2012</v>
      </c>
      <c r="N857" t="b">
        <v>1</v>
      </c>
      <c r="O857">
        <v>74</v>
      </c>
      <c r="P857" t="b">
        <v>1</v>
      </c>
      <c r="Q857" t="s">
        <v>8267</v>
      </c>
      <c r="R857" t="s">
        <v>8321</v>
      </c>
      <c r="S857" t="s">
        <v>8322</v>
      </c>
      <c r="T857" s="9">
        <f t="shared" si="41"/>
        <v>232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 s="12">
        <v>1464763109</v>
      </c>
      <c r="K858" s="10">
        <f t="shared" si="39"/>
        <v>42553.166666666672</v>
      </c>
      <c r="L858" s="10">
        <f t="shared" si="39"/>
        <v>42522.276724537034</v>
      </c>
      <c r="M858" s="15">
        <f t="shared" si="40"/>
        <v>2016</v>
      </c>
      <c r="N858" t="b">
        <v>0</v>
      </c>
      <c r="O858">
        <v>50</v>
      </c>
      <c r="P858" t="b">
        <v>0</v>
      </c>
      <c r="Q858" t="s">
        <v>8271</v>
      </c>
      <c r="R858" t="s">
        <v>8308</v>
      </c>
      <c r="S858" t="s">
        <v>8310</v>
      </c>
      <c r="T858" s="9">
        <f t="shared" si="41"/>
        <v>22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 s="12">
        <v>1406831445</v>
      </c>
      <c r="K859" s="10">
        <f t="shared" si="39"/>
        <v>41870.666666666664</v>
      </c>
      <c r="L859" s="10">
        <f t="shared" si="39"/>
        <v>41851.771354166667</v>
      </c>
      <c r="M859" s="15">
        <f t="shared" si="40"/>
        <v>2014</v>
      </c>
      <c r="N859" t="b">
        <v>0</v>
      </c>
      <c r="O859">
        <v>26</v>
      </c>
      <c r="P859" t="b">
        <v>1</v>
      </c>
      <c r="Q859" t="s">
        <v>8269</v>
      </c>
      <c r="R859" t="s">
        <v>8323</v>
      </c>
      <c r="S859" t="s">
        <v>8326</v>
      </c>
      <c r="T859" s="9">
        <f t="shared" si="41"/>
        <v>101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 s="12">
        <v>1312320031</v>
      </c>
      <c r="K860" s="10">
        <f t="shared" si="39"/>
        <v>40802.889247685183</v>
      </c>
      <c r="L860" s="10">
        <f t="shared" si="39"/>
        <v>40757.889247685183</v>
      </c>
      <c r="M860" s="15">
        <f t="shared" si="40"/>
        <v>2011</v>
      </c>
      <c r="N860" t="b">
        <v>0</v>
      </c>
      <c r="O860">
        <v>174</v>
      </c>
      <c r="P860" t="b">
        <v>1</v>
      </c>
      <c r="Q860" t="s">
        <v>8267</v>
      </c>
      <c r="R860" t="s">
        <v>8321</v>
      </c>
      <c r="S860" t="s">
        <v>8322</v>
      </c>
      <c r="T860" s="9">
        <f t="shared" si="41"/>
        <v>131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 s="12">
        <v>1462577610</v>
      </c>
      <c r="K861" s="10">
        <f t="shared" si="39"/>
        <v>42526.98159722222</v>
      </c>
      <c r="L861" s="10">
        <f t="shared" si="39"/>
        <v>42496.98159722222</v>
      </c>
      <c r="M861" s="15">
        <f t="shared" si="40"/>
        <v>2016</v>
      </c>
      <c r="N861" t="b">
        <v>0</v>
      </c>
      <c r="O861">
        <v>53</v>
      </c>
      <c r="P861" t="b">
        <v>0</v>
      </c>
      <c r="Q861" t="s">
        <v>8277</v>
      </c>
      <c r="R861" t="s">
        <v>8327</v>
      </c>
      <c r="S861" t="s">
        <v>8328</v>
      </c>
      <c r="T861" s="9">
        <f t="shared" si="41"/>
        <v>39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 s="12">
        <v>1427867197</v>
      </c>
      <c r="K862" s="10">
        <f t="shared" si="39"/>
        <v>42125.240706018521</v>
      </c>
      <c r="L862" s="10">
        <f t="shared" si="39"/>
        <v>42095.240706018521</v>
      </c>
      <c r="M862" s="15">
        <f t="shared" si="40"/>
        <v>2015</v>
      </c>
      <c r="N862" t="b">
        <v>0</v>
      </c>
      <c r="O862">
        <v>23</v>
      </c>
      <c r="P862" t="b">
        <v>1</v>
      </c>
      <c r="Q862" t="s">
        <v>8293</v>
      </c>
      <c r="R862" t="s">
        <v>8308</v>
      </c>
      <c r="S862" t="s">
        <v>8309</v>
      </c>
      <c r="T862" s="9">
        <f t="shared" si="41"/>
        <v>104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 s="12">
        <v>1440687623</v>
      </c>
      <c r="K863" s="10">
        <f t="shared" si="39"/>
        <v>42278.6252662037</v>
      </c>
      <c r="L863" s="10">
        <f t="shared" si="39"/>
        <v>42243.6252662037</v>
      </c>
      <c r="M863" s="15">
        <f t="shared" si="40"/>
        <v>2015</v>
      </c>
      <c r="N863" t="b">
        <v>0</v>
      </c>
      <c r="O863">
        <v>204</v>
      </c>
      <c r="P863" t="b">
        <v>1</v>
      </c>
      <c r="Q863" t="s">
        <v>8269</v>
      </c>
      <c r="R863" t="s">
        <v>8323</v>
      </c>
      <c r="S863" t="s">
        <v>8326</v>
      </c>
      <c r="T863" s="9">
        <f t="shared" si="41"/>
        <v>156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 s="12">
        <v>1485278620</v>
      </c>
      <c r="K864" s="10">
        <f t="shared" si="39"/>
        <v>42780.724768518514</v>
      </c>
      <c r="L864" s="10">
        <f t="shared" si="39"/>
        <v>42759.724768518514</v>
      </c>
      <c r="M864" s="15">
        <f t="shared" si="40"/>
        <v>2017</v>
      </c>
      <c r="N864" t="b">
        <v>0</v>
      </c>
      <c r="O864">
        <v>210</v>
      </c>
      <c r="P864" t="b">
        <v>1</v>
      </c>
      <c r="Q864" t="s">
        <v>8295</v>
      </c>
      <c r="R864" t="s">
        <v>8316</v>
      </c>
      <c r="S864" t="s">
        <v>8317</v>
      </c>
      <c r="T864" s="9">
        <f t="shared" si="41"/>
        <v>780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 s="12">
        <v>1466611108</v>
      </c>
      <c r="K865" s="10">
        <f t="shared" si="39"/>
        <v>42572.729166666672</v>
      </c>
      <c r="L865" s="10">
        <f t="shared" si="39"/>
        <v>42543.665601851855</v>
      </c>
      <c r="M865" s="15">
        <f t="shared" si="40"/>
        <v>2016</v>
      </c>
      <c r="N865" t="b">
        <v>0</v>
      </c>
      <c r="O865">
        <v>86</v>
      </c>
      <c r="P865" t="b">
        <v>0</v>
      </c>
      <c r="Q865" t="s">
        <v>8271</v>
      </c>
      <c r="R865" t="s">
        <v>8308</v>
      </c>
      <c r="S865" t="s">
        <v>8310</v>
      </c>
      <c r="T865" s="9">
        <f t="shared" si="41"/>
        <v>26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 s="12">
        <v>1381430646</v>
      </c>
      <c r="K866" s="10">
        <f t="shared" si="39"/>
        <v>41591.249305555553</v>
      </c>
      <c r="L866" s="10">
        <f t="shared" si="39"/>
        <v>41557.780624999999</v>
      </c>
      <c r="M866" s="15">
        <f t="shared" si="40"/>
        <v>2013</v>
      </c>
      <c r="N866" t="b">
        <v>0</v>
      </c>
      <c r="O866">
        <v>128</v>
      </c>
      <c r="P866" t="b">
        <v>1</v>
      </c>
      <c r="Q866" t="s">
        <v>8274</v>
      </c>
      <c r="R866" t="s">
        <v>8327</v>
      </c>
      <c r="S866" t="s">
        <v>8331</v>
      </c>
      <c r="T866" s="9">
        <f t="shared" si="41"/>
        <v>104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 s="12">
        <v>1314577097</v>
      </c>
      <c r="K867" s="10">
        <f t="shared" si="39"/>
        <v>40817.125</v>
      </c>
      <c r="L867" s="10">
        <f t="shared" si="39"/>
        <v>40784.012696759259</v>
      </c>
      <c r="M867" s="15">
        <f t="shared" si="40"/>
        <v>2011</v>
      </c>
      <c r="N867" t="b">
        <v>0</v>
      </c>
      <c r="O867">
        <v>86</v>
      </c>
      <c r="P867" t="b">
        <v>1</v>
      </c>
      <c r="Q867" t="s">
        <v>8277</v>
      </c>
      <c r="R867" t="s">
        <v>8327</v>
      </c>
      <c r="S867" t="s">
        <v>8328</v>
      </c>
      <c r="T867" s="9">
        <f t="shared" si="41"/>
        <v>104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 s="12">
        <v>1373457615</v>
      </c>
      <c r="K868" s="10">
        <f t="shared" si="39"/>
        <v>41495.500173611115</v>
      </c>
      <c r="L868" s="10">
        <f t="shared" si="39"/>
        <v>41465.500173611115</v>
      </c>
      <c r="M868" s="15">
        <f t="shared" si="40"/>
        <v>2013</v>
      </c>
      <c r="N868" t="b">
        <v>0</v>
      </c>
      <c r="O868">
        <v>140</v>
      </c>
      <c r="P868" t="b">
        <v>0</v>
      </c>
      <c r="Q868" t="s">
        <v>8268</v>
      </c>
      <c r="R868" t="s">
        <v>8321</v>
      </c>
      <c r="S868" t="s">
        <v>8339</v>
      </c>
      <c r="T868" s="9">
        <f t="shared" si="41"/>
        <v>19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 s="12">
        <v>1373305836</v>
      </c>
      <c r="K869" s="10">
        <f t="shared" si="39"/>
        <v>41483.743472222224</v>
      </c>
      <c r="L869" s="10">
        <f t="shared" si="39"/>
        <v>41463.743472222224</v>
      </c>
      <c r="M869" s="15">
        <f t="shared" si="40"/>
        <v>2013</v>
      </c>
      <c r="N869" t="b">
        <v>1</v>
      </c>
      <c r="O869">
        <v>74</v>
      </c>
      <c r="P869" t="b">
        <v>1</v>
      </c>
      <c r="Q869" t="s">
        <v>8274</v>
      </c>
      <c r="R869" t="s">
        <v>8327</v>
      </c>
      <c r="S869" t="s">
        <v>8331</v>
      </c>
      <c r="T869" s="9">
        <f t="shared" si="41"/>
        <v>111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 s="12">
        <v>1411433347</v>
      </c>
      <c r="K870" s="10">
        <f t="shared" si="39"/>
        <v>41935.034108796295</v>
      </c>
      <c r="L870" s="10">
        <f t="shared" si="39"/>
        <v>41905.034108796295</v>
      </c>
      <c r="M870" s="15">
        <f t="shared" si="40"/>
        <v>2014</v>
      </c>
      <c r="N870" t="b">
        <v>1</v>
      </c>
      <c r="O870">
        <v>111</v>
      </c>
      <c r="P870" t="b">
        <v>1</v>
      </c>
      <c r="Q870" t="s">
        <v>8278</v>
      </c>
      <c r="R870" t="s">
        <v>8327</v>
      </c>
      <c r="S870" t="s">
        <v>8329</v>
      </c>
      <c r="T870" s="9">
        <f t="shared" si="41"/>
        <v>103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 s="12">
        <v>1400704672</v>
      </c>
      <c r="K871" s="10">
        <f t="shared" si="39"/>
        <v>41811.165972222225</v>
      </c>
      <c r="L871" s="10">
        <f t="shared" si="39"/>
        <v>41780.859629629631</v>
      </c>
      <c r="M871" s="15">
        <f t="shared" si="40"/>
        <v>2014</v>
      </c>
      <c r="N871" t="b">
        <v>0</v>
      </c>
      <c r="O871">
        <v>113</v>
      </c>
      <c r="P871" t="b">
        <v>1</v>
      </c>
      <c r="Q871" t="s">
        <v>8267</v>
      </c>
      <c r="R871" t="s">
        <v>8321</v>
      </c>
      <c r="S871" t="s">
        <v>8322</v>
      </c>
      <c r="T871" s="9">
        <f t="shared" si="41"/>
        <v>110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 s="12">
        <v>1455563793</v>
      </c>
      <c r="K872" s="10">
        <f t="shared" si="39"/>
        <v>42445.761493055557</v>
      </c>
      <c r="L872" s="10">
        <f t="shared" si="39"/>
        <v>42415.803159722222</v>
      </c>
      <c r="M872" s="15">
        <f t="shared" si="40"/>
        <v>2016</v>
      </c>
      <c r="N872" t="b">
        <v>1</v>
      </c>
      <c r="O872">
        <v>97</v>
      </c>
      <c r="P872" t="b">
        <v>1</v>
      </c>
      <c r="Q872" t="s">
        <v>8267</v>
      </c>
      <c r="R872" t="s">
        <v>8321</v>
      </c>
      <c r="S872" t="s">
        <v>8322</v>
      </c>
      <c r="T872" s="9">
        <f t="shared" si="41"/>
        <v>103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 s="12">
        <v>1301787287</v>
      </c>
      <c r="K873" s="10">
        <f t="shared" si="39"/>
        <v>40657.982488425929</v>
      </c>
      <c r="L873" s="10">
        <f t="shared" si="39"/>
        <v>40635.982488425929</v>
      </c>
      <c r="M873" s="15">
        <f t="shared" si="40"/>
        <v>2011</v>
      </c>
      <c r="N873" t="b">
        <v>0</v>
      </c>
      <c r="O873">
        <v>69</v>
      </c>
      <c r="P873" t="b">
        <v>1</v>
      </c>
      <c r="Q873" t="s">
        <v>8264</v>
      </c>
      <c r="R873" t="s">
        <v>8321</v>
      </c>
      <c r="S873" t="s">
        <v>8343</v>
      </c>
      <c r="T873" s="9">
        <f t="shared" si="41"/>
        <v>102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 s="12">
        <v>1486030352</v>
      </c>
      <c r="K874" s="10">
        <f t="shared" si="39"/>
        <v>42798.425370370373</v>
      </c>
      <c r="L874" s="10">
        <f t="shared" si="39"/>
        <v>42768.425370370373</v>
      </c>
      <c r="M874" s="15">
        <f t="shared" si="40"/>
        <v>2017</v>
      </c>
      <c r="N874" t="b">
        <v>0</v>
      </c>
      <c r="O874">
        <v>91</v>
      </c>
      <c r="P874" t="b">
        <v>1</v>
      </c>
      <c r="Q874" t="s">
        <v>8269</v>
      </c>
      <c r="R874" t="s">
        <v>8323</v>
      </c>
      <c r="S874" t="s">
        <v>8326</v>
      </c>
      <c r="T874" s="9">
        <f t="shared" si="41"/>
        <v>170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 s="12">
        <v>1290481733</v>
      </c>
      <c r="K875" s="10">
        <f t="shared" si="39"/>
        <v>40535.131168981483</v>
      </c>
      <c r="L875" s="10">
        <f t="shared" si="39"/>
        <v>40505.131168981483</v>
      </c>
      <c r="M875" s="15">
        <f t="shared" si="40"/>
        <v>2010</v>
      </c>
      <c r="N875" t="b">
        <v>0</v>
      </c>
      <c r="O875">
        <v>65</v>
      </c>
      <c r="P875" t="b">
        <v>1</v>
      </c>
      <c r="Q875" t="s">
        <v>8264</v>
      </c>
      <c r="R875" t="s">
        <v>8321</v>
      </c>
      <c r="S875" t="s">
        <v>8343</v>
      </c>
      <c r="T875" s="9">
        <f t="shared" si="41"/>
        <v>128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 s="12">
        <v>1411500607</v>
      </c>
      <c r="K876" s="10">
        <f t="shared" si="39"/>
        <v>41950.854247685187</v>
      </c>
      <c r="L876" s="10">
        <f t="shared" si="39"/>
        <v>41905.812581018516</v>
      </c>
      <c r="M876" s="15">
        <f t="shared" si="40"/>
        <v>2014</v>
      </c>
      <c r="N876" t="b">
        <v>0</v>
      </c>
      <c r="O876">
        <v>81</v>
      </c>
      <c r="P876" t="b">
        <v>0</v>
      </c>
      <c r="Q876" t="s">
        <v>8265</v>
      </c>
      <c r="R876" t="s">
        <v>8321</v>
      </c>
      <c r="S876" t="s">
        <v>8337</v>
      </c>
      <c r="T876" s="9">
        <f t="shared" si="41"/>
        <v>10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 s="12">
        <v>1381767859</v>
      </c>
      <c r="K877" s="10">
        <f t="shared" si="39"/>
        <v>41591.725219907406</v>
      </c>
      <c r="L877" s="10">
        <f t="shared" si="39"/>
        <v>41561.683553240742</v>
      </c>
      <c r="M877" s="15">
        <f t="shared" si="40"/>
        <v>2013</v>
      </c>
      <c r="N877" t="b">
        <v>1</v>
      </c>
      <c r="O877">
        <v>31</v>
      </c>
      <c r="P877" t="b">
        <v>1</v>
      </c>
      <c r="Q877" t="s">
        <v>8274</v>
      </c>
      <c r="R877" t="s">
        <v>8327</v>
      </c>
      <c r="S877" t="s">
        <v>8331</v>
      </c>
      <c r="T877" s="9">
        <f t="shared" si="41"/>
        <v>102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 s="12">
        <v>1416338557</v>
      </c>
      <c r="K878" s="10">
        <f t="shared" si="39"/>
        <v>41994.1875</v>
      </c>
      <c r="L878" s="10">
        <f t="shared" si="39"/>
        <v>41961.807372685187</v>
      </c>
      <c r="M878" s="15">
        <f t="shared" si="40"/>
        <v>2014</v>
      </c>
      <c r="N878" t="b">
        <v>0</v>
      </c>
      <c r="O878">
        <v>43</v>
      </c>
      <c r="P878" t="b">
        <v>1</v>
      </c>
      <c r="Q878" t="s">
        <v>8298</v>
      </c>
      <c r="R878" t="s">
        <v>8327</v>
      </c>
      <c r="S878" t="s">
        <v>8341</v>
      </c>
      <c r="T878" s="9">
        <f t="shared" si="41"/>
        <v>102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 s="12">
        <v>1459953358</v>
      </c>
      <c r="K879" s="10">
        <f t="shared" si="39"/>
        <v>42496.608310185184</v>
      </c>
      <c r="L879" s="10">
        <f t="shared" si="39"/>
        <v>42466.608310185184</v>
      </c>
      <c r="M879" s="15">
        <f t="shared" si="40"/>
        <v>2016</v>
      </c>
      <c r="N879" t="b">
        <v>1</v>
      </c>
      <c r="O879">
        <v>117</v>
      </c>
      <c r="P879" t="b">
        <v>1</v>
      </c>
      <c r="Q879" t="s">
        <v>8269</v>
      </c>
      <c r="R879" t="s">
        <v>8323</v>
      </c>
      <c r="S879" t="s">
        <v>8326</v>
      </c>
      <c r="T879" s="9">
        <f t="shared" si="41"/>
        <v>109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 s="12">
        <v>1353960252</v>
      </c>
      <c r="K880" s="10">
        <f t="shared" si="39"/>
        <v>41269.83625</v>
      </c>
      <c r="L880" s="10">
        <f t="shared" si="39"/>
        <v>41239.83625</v>
      </c>
      <c r="M880" s="15">
        <f t="shared" si="40"/>
        <v>2012</v>
      </c>
      <c r="N880" t="b">
        <v>0</v>
      </c>
      <c r="O880">
        <v>104</v>
      </c>
      <c r="P880" t="b">
        <v>1</v>
      </c>
      <c r="Q880" t="s">
        <v>8301</v>
      </c>
      <c r="R880" t="s">
        <v>8323</v>
      </c>
      <c r="S880" t="s">
        <v>8324</v>
      </c>
      <c r="T880" s="9">
        <f t="shared" si="41"/>
        <v>109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 s="12">
        <v>1345664294</v>
      </c>
      <c r="K881" s="10">
        <f t="shared" si="39"/>
        <v>41173.81821759259</v>
      </c>
      <c r="L881" s="10">
        <f t="shared" si="39"/>
        <v>41143.81821759259</v>
      </c>
      <c r="M881" s="15">
        <f t="shared" si="40"/>
        <v>2012</v>
      </c>
      <c r="N881" t="b">
        <v>1</v>
      </c>
      <c r="O881">
        <v>28</v>
      </c>
      <c r="P881" t="b">
        <v>1</v>
      </c>
      <c r="Q881" t="s">
        <v>8299</v>
      </c>
      <c r="R881" t="s">
        <v>8308</v>
      </c>
      <c r="S881" t="s">
        <v>8315</v>
      </c>
      <c r="T881" s="9">
        <f t="shared" si="41"/>
        <v>101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 s="12">
        <v>1400778772</v>
      </c>
      <c r="K882" s="10">
        <f t="shared" si="39"/>
        <v>41811.717268518521</v>
      </c>
      <c r="L882" s="10">
        <f t="shared" si="39"/>
        <v>41781.717268518521</v>
      </c>
      <c r="M882" s="15">
        <f t="shared" si="40"/>
        <v>2014</v>
      </c>
      <c r="N882" t="b">
        <v>0</v>
      </c>
      <c r="O882">
        <v>264</v>
      </c>
      <c r="P882" t="b">
        <v>1</v>
      </c>
      <c r="Q882" t="s">
        <v>8272</v>
      </c>
      <c r="R882" t="s">
        <v>8311</v>
      </c>
      <c r="S882" t="s">
        <v>8333</v>
      </c>
      <c r="T882" s="9">
        <f t="shared" si="41"/>
        <v>126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 s="12">
        <v>1399032813</v>
      </c>
      <c r="K883" s="10">
        <f t="shared" si="39"/>
        <v>41789.666666666664</v>
      </c>
      <c r="L883" s="10">
        <f t="shared" si="39"/>
        <v>41761.509409722225</v>
      </c>
      <c r="M883" s="15">
        <f t="shared" si="40"/>
        <v>2014</v>
      </c>
      <c r="N883" t="b">
        <v>0</v>
      </c>
      <c r="O883">
        <v>145</v>
      </c>
      <c r="P883" t="b">
        <v>1</v>
      </c>
      <c r="Q883" t="s">
        <v>8301</v>
      </c>
      <c r="R883" t="s">
        <v>8323</v>
      </c>
      <c r="S883" t="s">
        <v>8324</v>
      </c>
      <c r="T883" s="9">
        <f t="shared" si="41"/>
        <v>302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 s="12">
        <v>1488459307</v>
      </c>
      <c r="K884" s="10">
        <f t="shared" si="39"/>
        <v>42813.25</v>
      </c>
      <c r="L884" s="10">
        <f t="shared" si="39"/>
        <v>42796.538275462968</v>
      </c>
      <c r="M884" s="15">
        <f t="shared" si="40"/>
        <v>2017</v>
      </c>
      <c r="N884" t="b">
        <v>0</v>
      </c>
      <c r="O884">
        <v>30</v>
      </c>
      <c r="P884" t="b">
        <v>0</v>
      </c>
      <c r="Q884" t="s">
        <v>8269</v>
      </c>
      <c r="R884" t="s">
        <v>8323</v>
      </c>
      <c r="S884" t="s">
        <v>8326</v>
      </c>
      <c r="T884" s="9">
        <f t="shared" si="41"/>
        <v>75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 s="12">
        <v>1354250672</v>
      </c>
      <c r="K885" s="10">
        <f t="shared" si="39"/>
        <v>41303.197592592594</v>
      </c>
      <c r="L885" s="10">
        <f t="shared" si="39"/>
        <v>41243.197592592594</v>
      </c>
      <c r="M885" s="15">
        <f t="shared" si="40"/>
        <v>2013</v>
      </c>
      <c r="N885" t="b">
        <v>0</v>
      </c>
      <c r="O885">
        <v>147</v>
      </c>
      <c r="P885" t="b">
        <v>0</v>
      </c>
      <c r="Q885" t="s">
        <v>8268</v>
      </c>
      <c r="R885" t="s">
        <v>8321</v>
      </c>
      <c r="S885" t="s">
        <v>8339</v>
      </c>
      <c r="T885" s="9">
        <f t="shared" si="41"/>
        <v>50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 s="12">
        <v>1405453354</v>
      </c>
      <c r="K886" s="10">
        <f t="shared" si="39"/>
        <v>41862.249305555553</v>
      </c>
      <c r="L886" s="10">
        <f t="shared" si="39"/>
        <v>41835.821226851855</v>
      </c>
      <c r="M886" s="15">
        <f t="shared" si="40"/>
        <v>2014</v>
      </c>
      <c r="N886" t="b">
        <v>0</v>
      </c>
      <c r="O886">
        <v>57</v>
      </c>
      <c r="P886" t="b">
        <v>1</v>
      </c>
      <c r="Q886" t="s">
        <v>8264</v>
      </c>
      <c r="R886" t="s">
        <v>8321</v>
      </c>
      <c r="S886" t="s">
        <v>8343</v>
      </c>
      <c r="T886" s="9">
        <f t="shared" si="41"/>
        <v>108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 s="12">
        <v>1352845052</v>
      </c>
      <c r="K887" s="10">
        <f t="shared" si="39"/>
        <v>41256.928842592592</v>
      </c>
      <c r="L887" s="10">
        <f t="shared" si="39"/>
        <v>41226.928842592592</v>
      </c>
      <c r="M887" s="15">
        <f t="shared" si="40"/>
        <v>2012</v>
      </c>
      <c r="N887" t="b">
        <v>0</v>
      </c>
      <c r="O887">
        <v>48</v>
      </c>
      <c r="P887" t="b">
        <v>1</v>
      </c>
      <c r="Q887" t="s">
        <v>8290</v>
      </c>
      <c r="R887" t="s">
        <v>8327</v>
      </c>
      <c r="S887" t="s">
        <v>8338</v>
      </c>
      <c r="T887" s="9">
        <f t="shared" si="41"/>
        <v>100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 s="12">
        <v>1423935352</v>
      </c>
      <c r="K888" s="10">
        <f t="shared" si="39"/>
        <v>42079.691574074073</v>
      </c>
      <c r="L888" s="10">
        <f t="shared" si="39"/>
        <v>42049.733240740738</v>
      </c>
      <c r="M888" s="15">
        <f t="shared" si="40"/>
        <v>2015</v>
      </c>
      <c r="N888" t="b">
        <v>0</v>
      </c>
      <c r="O888">
        <v>92</v>
      </c>
      <c r="P888" t="b">
        <v>1</v>
      </c>
      <c r="Q888" t="s">
        <v>8274</v>
      </c>
      <c r="R888" t="s">
        <v>8327</v>
      </c>
      <c r="S888" t="s">
        <v>8331</v>
      </c>
      <c r="T888" s="9">
        <f t="shared" si="41"/>
        <v>100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 s="12">
        <v>1479157278</v>
      </c>
      <c r="K889" s="10">
        <f t="shared" si="39"/>
        <v>42718.875902777778</v>
      </c>
      <c r="L889" s="10">
        <f t="shared" si="39"/>
        <v>42688.875902777778</v>
      </c>
      <c r="M889" s="15">
        <f t="shared" si="40"/>
        <v>2016</v>
      </c>
      <c r="N889" t="b">
        <v>0</v>
      </c>
      <c r="O889">
        <v>128</v>
      </c>
      <c r="P889" t="b">
        <v>1</v>
      </c>
      <c r="Q889" t="s">
        <v>8295</v>
      </c>
      <c r="R889" t="s">
        <v>8316</v>
      </c>
      <c r="S889" t="s">
        <v>8317</v>
      </c>
      <c r="T889" s="9">
        <f t="shared" si="41"/>
        <v>107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 s="12">
        <v>1482444295</v>
      </c>
      <c r="K890" s="10">
        <f t="shared" si="39"/>
        <v>42786.75</v>
      </c>
      <c r="L890" s="10">
        <f t="shared" si="39"/>
        <v>42726.920081018514</v>
      </c>
      <c r="M890" s="15">
        <f t="shared" si="40"/>
        <v>2017</v>
      </c>
      <c r="N890" t="b">
        <v>0</v>
      </c>
      <c r="O890">
        <v>15</v>
      </c>
      <c r="P890" t="b">
        <v>0</v>
      </c>
      <c r="Q890" t="s">
        <v>8269</v>
      </c>
      <c r="R890" t="s">
        <v>8323</v>
      </c>
      <c r="S890" t="s">
        <v>8326</v>
      </c>
      <c r="T890" s="9">
        <f t="shared" si="41"/>
        <v>20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 s="12">
        <v>1428430342</v>
      </c>
      <c r="K891" s="10">
        <f t="shared" si="39"/>
        <v>42131.758587962962</v>
      </c>
      <c r="L891" s="10">
        <f t="shared" si="39"/>
        <v>42101.758587962962</v>
      </c>
      <c r="M891" s="15">
        <f t="shared" si="40"/>
        <v>2015</v>
      </c>
      <c r="N891" t="b">
        <v>0</v>
      </c>
      <c r="O891">
        <v>70</v>
      </c>
      <c r="P891" t="b">
        <v>1</v>
      </c>
      <c r="Q891" t="s">
        <v>8274</v>
      </c>
      <c r="R891" t="s">
        <v>8327</v>
      </c>
      <c r="S891" t="s">
        <v>8331</v>
      </c>
      <c r="T891" s="9">
        <f t="shared" si="41"/>
        <v>107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 s="12">
        <v>1383257703</v>
      </c>
      <c r="K892" s="10">
        <f t="shared" si="39"/>
        <v>41593.968784722223</v>
      </c>
      <c r="L892" s="10">
        <f t="shared" si="39"/>
        <v>41578.927118055552</v>
      </c>
      <c r="M892" s="15">
        <f t="shared" si="40"/>
        <v>2013</v>
      </c>
      <c r="N892" t="b">
        <v>1</v>
      </c>
      <c r="O892">
        <v>271</v>
      </c>
      <c r="P892" t="b">
        <v>1</v>
      </c>
      <c r="Q892" t="s">
        <v>8293</v>
      </c>
      <c r="R892" t="s">
        <v>8308</v>
      </c>
      <c r="S892" t="s">
        <v>8309</v>
      </c>
      <c r="T892" s="9">
        <f t="shared" si="41"/>
        <v>248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 s="12">
        <v>1405380712</v>
      </c>
      <c r="K893" s="10">
        <f t="shared" si="39"/>
        <v>41864.980462962965</v>
      </c>
      <c r="L893" s="10">
        <f t="shared" si="39"/>
        <v>41834.980462962965</v>
      </c>
      <c r="M893" s="15">
        <f t="shared" si="40"/>
        <v>2014</v>
      </c>
      <c r="N893" t="b">
        <v>1</v>
      </c>
      <c r="O893">
        <v>103</v>
      </c>
      <c r="P893" t="b">
        <v>0</v>
      </c>
      <c r="Q893" t="s">
        <v>8283</v>
      </c>
      <c r="R893" t="s">
        <v>8313</v>
      </c>
      <c r="S893" t="s">
        <v>8314</v>
      </c>
      <c r="T893" s="9">
        <f t="shared" si="41"/>
        <v>59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 s="12">
        <v>1368646357</v>
      </c>
      <c r="K894" s="10">
        <f t="shared" si="39"/>
        <v>41431.814317129625</v>
      </c>
      <c r="L894" s="10">
        <f t="shared" si="39"/>
        <v>41409.814317129625</v>
      </c>
      <c r="M894" s="15">
        <f t="shared" si="40"/>
        <v>2013</v>
      </c>
      <c r="N894" t="b">
        <v>0</v>
      </c>
      <c r="O894">
        <v>23</v>
      </c>
      <c r="P894" t="b">
        <v>1</v>
      </c>
      <c r="Q894" t="s">
        <v>8264</v>
      </c>
      <c r="R894" t="s">
        <v>8321</v>
      </c>
      <c r="S894" t="s">
        <v>8343</v>
      </c>
      <c r="T894" s="9">
        <f t="shared" si="41"/>
        <v>148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 s="12">
        <v>1339790587</v>
      </c>
      <c r="K895" s="10">
        <f t="shared" si="39"/>
        <v>41105.835497685184</v>
      </c>
      <c r="L895" s="10">
        <f t="shared" si="39"/>
        <v>41075.835497685184</v>
      </c>
      <c r="M895" s="15">
        <f t="shared" si="40"/>
        <v>2012</v>
      </c>
      <c r="N895" t="b">
        <v>0</v>
      </c>
      <c r="O895">
        <v>83</v>
      </c>
      <c r="P895" t="b">
        <v>1</v>
      </c>
      <c r="Q895" t="s">
        <v>8277</v>
      </c>
      <c r="R895" t="s">
        <v>8327</v>
      </c>
      <c r="S895" t="s">
        <v>8328</v>
      </c>
      <c r="T895" s="9">
        <f t="shared" si="41"/>
        <v>124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 s="12">
        <v>1473218804</v>
      </c>
      <c r="K896" s="10">
        <f t="shared" si="39"/>
        <v>42680.143564814818</v>
      </c>
      <c r="L896" s="10">
        <f t="shared" si="39"/>
        <v>42620.143564814818</v>
      </c>
      <c r="M896" s="15">
        <f t="shared" si="40"/>
        <v>2016</v>
      </c>
      <c r="N896" t="b">
        <v>0</v>
      </c>
      <c r="O896">
        <v>15</v>
      </c>
      <c r="P896" t="b">
        <v>1</v>
      </c>
      <c r="Q896" t="s">
        <v>8293</v>
      </c>
      <c r="R896" t="s">
        <v>8308</v>
      </c>
      <c r="S896" t="s">
        <v>8309</v>
      </c>
      <c r="T896" s="9">
        <f t="shared" si="41"/>
        <v>148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 s="12">
        <v>1306855163</v>
      </c>
      <c r="K897" s="10">
        <f t="shared" si="39"/>
        <v>40724.638460648144</v>
      </c>
      <c r="L897" s="10">
        <f t="shared" si="39"/>
        <v>40694.638460648144</v>
      </c>
      <c r="M897" s="15">
        <f t="shared" si="40"/>
        <v>2011</v>
      </c>
      <c r="N897" t="b">
        <v>0</v>
      </c>
      <c r="O897">
        <v>143</v>
      </c>
      <c r="P897" t="b">
        <v>1</v>
      </c>
      <c r="Q897" t="s">
        <v>8272</v>
      </c>
      <c r="R897" t="s">
        <v>8311</v>
      </c>
      <c r="S897" t="s">
        <v>8333</v>
      </c>
      <c r="T897" s="9">
        <f t="shared" si="41"/>
        <v>105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 s="12">
        <v>1418159861</v>
      </c>
      <c r="K898" s="10">
        <f t="shared" si="39"/>
        <v>42012.887280092589</v>
      </c>
      <c r="L898" s="10">
        <f t="shared" si="39"/>
        <v>41982.887280092589</v>
      </c>
      <c r="M898" s="15">
        <f t="shared" si="40"/>
        <v>2015</v>
      </c>
      <c r="N898" t="b">
        <v>1</v>
      </c>
      <c r="O898">
        <v>75</v>
      </c>
      <c r="P898" t="b">
        <v>1</v>
      </c>
      <c r="Q898" t="s">
        <v>8269</v>
      </c>
      <c r="R898" t="s">
        <v>8323</v>
      </c>
      <c r="S898" t="s">
        <v>8326</v>
      </c>
      <c r="T898" s="9">
        <f t="shared" si="41"/>
        <v>105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 s="12">
        <v>1450152011</v>
      </c>
      <c r="K899" s="10">
        <f t="shared" ref="K899:L962" si="42">(I899/86400)+DATE(1970,1,1)</f>
        <v>42383.16679398148</v>
      </c>
      <c r="L899" s="10">
        <f t="shared" si="42"/>
        <v>42353.16679398148</v>
      </c>
      <c r="M899" s="15">
        <f t="shared" ref="M899:M962" si="43">+YEAR(K899)</f>
        <v>2016</v>
      </c>
      <c r="N899" t="b">
        <v>0</v>
      </c>
      <c r="O899">
        <v>167</v>
      </c>
      <c r="P899" t="b">
        <v>0</v>
      </c>
      <c r="Q899" t="s">
        <v>8280</v>
      </c>
      <c r="R899" t="s">
        <v>8316</v>
      </c>
      <c r="S899" t="s">
        <v>8334</v>
      </c>
      <c r="T899" s="9">
        <f t="shared" ref="T899:T962" si="44">ROUND(E899/D899*100,0)</f>
        <v>29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 s="12">
        <v>1408481176</v>
      </c>
      <c r="K900" s="10">
        <f t="shared" si="42"/>
        <v>41905.86546296296</v>
      </c>
      <c r="L900" s="10">
        <f t="shared" si="42"/>
        <v>41870.86546296296</v>
      </c>
      <c r="M900" s="15">
        <f t="shared" si="43"/>
        <v>2014</v>
      </c>
      <c r="N900" t="b">
        <v>0</v>
      </c>
      <c r="O900">
        <v>107</v>
      </c>
      <c r="P900" t="b">
        <v>1</v>
      </c>
      <c r="Q900" t="s">
        <v>8277</v>
      </c>
      <c r="R900" t="s">
        <v>8327</v>
      </c>
      <c r="S900" t="s">
        <v>8328</v>
      </c>
      <c r="T900" s="9">
        <f t="shared" si="44"/>
        <v>105</v>
      </c>
    </row>
    <row r="901" spans="1:20" ht="45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 s="12">
        <v>1360551250</v>
      </c>
      <c r="K901" s="10">
        <f t="shared" si="42"/>
        <v>41346.833333333336</v>
      </c>
      <c r="L901" s="10">
        <f t="shared" si="42"/>
        <v>41316.120949074073</v>
      </c>
      <c r="M901" s="15">
        <f t="shared" si="43"/>
        <v>2013</v>
      </c>
      <c r="N901" t="b">
        <v>0</v>
      </c>
      <c r="O901">
        <v>339</v>
      </c>
      <c r="P901" t="b">
        <v>1</v>
      </c>
      <c r="Q901" t="s">
        <v>8293</v>
      </c>
      <c r="R901" t="s">
        <v>8308</v>
      </c>
      <c r="S901" t="s">
        <v>8309</v>
      </c>
      <c r="T901" s="9">
        <f t="shared" si="44"/>
        <v>978</v>
      </c>
    </row>
    <row r="902" spans="1:20" ht="45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 s="12">
        <v>1436860259</v>
      </c>
      <c r="K902" s="10">
        <f t="shared" si="42"/>
        <v>42231.32707175926</v>
      </c>
      <c r="L902" s="10">
        <f t="shared" si="42"/>
        <v>42199.32707175926</v>
      </c>
      <c r="M902" s="15">
        <f t="shared" si="43"/>
        <v>2015</v>
      </c>
      <c r="N902" t="b">
        <v>0</v>
      </c>
      <c r="O902">
        <v>1019</v>
      </c>
      <c r="P902" t="b">
        <v>1</v>
      </c>
      <c r="Q902" t="s">
        <v>8293</v>
      </c>
      <c r="R902" t="s">
        <v>8308</v>
      </c>
      <c r="S902" t="s">
        <v>8309</v>
      </c>
      <c r="T902" s="9">
        <f t="shared" si="44"/>
        <v>297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 s="12">
        <v>1356110480</v>
      </c>
      <c r="K903" s="10">
        <f t="shared" si="42"/>
        <v>41294.72314814815</v>
      </c>
      <c r="L903" s="10">
        <f t="shared" si="42"/>
        <v>41264.72314814815</v>
      </c>
      <c r="M903" s="15">
        <f t="shared" si="43"/>
        <v>2013</v>
      </c>
      <c r="N903" t="b">
        <v>0</v>
      </c>
      <c r="O903">
        <v>112</v>
      </c>
      <c r="P903" t="b">
        <v>1</v>
      </c>
      <c r="Q903" t="s">
        <v>8274</v>
      </c>
      <c r="R903" t="s">
        <v>8327</v>
      </c>
      <c r="S903" t="s">
        <v>8331</v>
      </c>
      <c r="T903" s="9">
        <f t="shared" si="44"/>
        <v>146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 s="12">
        <v>1370568560</v>
      </c>
      <c r="K904" s="10">
        <f t="shared" si="42"/>
        <v>41468.75</v>
      </c>
      <c r="L904" s="10">
        <f t="shared" si="42"/>
        <v>41432.062037037038</v>
      </c>
      <c r="M904" s="15">
        <f t="shared" si="43"/>
        <v>2013</v>
      </c>
      <c r="N904" t="b">
        <v>1</v>
      </c>
      <c r="O904">
        <v>143</v>
      </c>
      <c r="P904" t="b">
        <v>1</v>
      </c>
      <c r="Q904" t="s">
        <v>8301</v>
      </c>
      <c r="R904" t="s">
        <v>8323</v>
      </c>
      <c r="S904" t="s">
        <v>8324</v>
      </c>
      <c r="T904" s="9">
        <f t="shared" si="44"/>
        <v>131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 s="12">
        <v>1401470811</v>
      </c>
      <c r="K905" s="10">
        <f t="shared" si="42"/>
        <v>41799.726979166662</v>
      </c>
      <c r="L905" s="10">
        <f t="shared" si="42"/>
        <v>41789.726979166662</v>
      </c>
      <c r="M905" s="15">
        <f t="shared" si="43"/>
        <v>2014</v>
      </c>
      <c r="N905" t="b">
        <v>0</v>
      </c>
      <c r="O905">
        <v>57</v>
      </c>
      <c r="P905" t="b">
        <v>1</v>
      </c>
      <c r="Q905" t="s">
        <v>8269</v>
      </c>
      <c r="R905" t="s">
        <v>8323</v>
      </c>
      <c r="S905" t="s">
        <v>8326</v>
      </c>
      <c r="T905" s="9">
        <f t="shared" si="44"/>
        <v>144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 s="12">
        <v>1369705751</v>
      </c>
      <c r="K906" s="10">
        <f t="shared" si="42"/>
        <v>41452.075821759259</v>
      </c>
      <c r="L906" s="10">
        <f t="shared" si="42"/>
        <v>41422.075821759259</v>
      </c>
      <c r="M906" s="15">
        <f t="shared" si="43"/>
        <v>2013</v>
      </c>
      <c r="N906" t="b">
        <v>0</v>
      </c>
      <c r="O906">
        <v>149</v>
      </c>
      <c r="P906" t="b">
        <v>1</v>
      </c>
      <c r="Q906" t="s">
        <v>8272</v>
      </c>
      <c r="R906" t="s">
        <v>8311</v>
      </c>
      <c r="S906" t="s">
        <v>8333</v>
      </c>
      <c r="T906" s="9">
        <f t="shared" si="44"/>
        <v>147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 s="12">
        <v>1369770292</v>
      </c>
      <c r="K907" s="10">
        <f t="shared" si="42"/>
        <v>41456.165972222225</v>
      </c>
      <c r="L907" s="10">
        <f t="shared" si="42"/>
        <v>41422.822824074072</v>
      </c>
      <c r="M907" s="15">
        <f t="shared" si="43"/>
        <v>2013</v>
      </c>
      <c r="N907" t="b">
        <v>0</v>
      </c>
      <c r="O907">
        <v>75</v>
      </c>
      <c r="P907" t="b">
        <v>1</v>
      </c>
      <c r="Q907" t="s">
        <v>8274</v>
      </c>
      <c r="R907" t="s">
        <v>8327</v>
      </c>
      <c r="S907" t="s">
        <v>8331</v>
      </c>
      <c r="T907" s="9">
        <f t="shared" si="44"/>
        <v>131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 s="12">
        <v>1418064370</v>
      </c>
      <c r="K908" s="10">
        <f t="shared" si="42"/>
        <v>42026.782060185185</v>
      </c>
      <c r="L908" s="10">
        <f t="shared" si="42"/>
        <v>41981.782060185185</v>
      </c>
      <c r="M908" s="15">
        <f t="shared" si="43"/>
        <v>2015</v>
      </c>
      <c r="N908" t="b">
        <v>1</v>
      </c>
      <c r="O908">
        <v>46</v>
      </c>
      <c r="P908" t="b">
        <v>1</v>
      </c>
      <c r="Q908" t="s">
        <v>8283</v>
      </c>
      <c r="R908" t="s">
        <v>8313</v>
      </c>
      <c r="S908" t="s">
        <v>8314</v>
      </c>
      <c r="T908" s="9">
        <f t="shared" si="44"/>
        <v>103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 s="12">
        <v>1428082481</v>
      </c>
      <c r="K909" s="10">
        <f t="shared" si="42"/>
        <v>42115.249305555553</v>
      </c>
      <c r="L909" s="10">
        <f t="shared" si="42"/>
        <v>42097.732418981483</v>
      </c>
      <c r="M909" s="15">
        <f t="shared" si="43"/>
        <v>2015</v>
      </c>
      <c r="N909" t="b">
        <v>0</v>
      </c>
      <c r="O909">
        <v>117</v>
      </c>
      <c r="P909" t="b">
        <v>0</v>
      </c>
      <c r="Q909" t="s">
        <v>8301</v>
      </c>
      <c r="R909" t="s">
        <v>8323</v>
      </c>
      <c r="S909" t="s">
        <v>8324</v>
      </c>
      <c r="T909" s="9">
        <f t="shared" si="44"/>
        <v>60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 s="12">
        <v>1447606884</v>
      </c>
      <c r="K910" s="10">
        <f t="shared" si="42"/>
        <v>42355.207638888889</v>
      </c>
      <c r="L910" s="10">
        <f t="shared" si="42"/>
        <v>42323.70930555556</v>
      </c>
      <c r="M910" s="15">
        <f t="shared" si="43"/>
        <v>2015</v>
      </c>
      <c r="N910" t="b">
        <v>1</v>
      </c>
      <c r="O910">
        <v>37</v>
      </c>
      <c r="P910" t="b">
        <v>1</v>
      </c>
      <c r="Q910" t="s">
        <v>8269</v>
      </c>
      <c r="R910" t="s">
        <v>8323</v>
      </c>
      <c r="S910" t="s">
        <v>8326</v>
      </c>
      <c r="T910" s="9">
        <f t="shared" si="44"/>
        <v>102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 s="12">
        <v>1324041269</v>
      </c>
      <c r="K911" s="10">
        <f t="shared" si="42"/>
        <v>40923.551724537036</v>
      </c>
      <c r="L911" s="10">
        <f t="shared" si="42"/>
        <v>40893.551724537036</v>
      </c>
      <c r="M911" s="15">
        <f t="shared" si="43"/>
        <v>2012</v>
      </c>
      <c r="N911" t="b">
        <v>0</v>
      </c>
      <c r="O911">
        <v>167</v>
      </c>
      <c r="P911" t="b">
        <v>1</v>
      </c>
      <c r="Q911" t="s">
        <v>8267</v>
      </c>
      <c r="R911" t="s">
        <v>8321</v>
      </c>
      <c r="S911" t="s">
        <v>8322</v>
      </c>
      <c r="T911" s="9">
        <f t="shared" si="44"/>
        <v>110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 s="12">
        <v>1331774434</v>
      </c>
      <c r="K912" s="10">
        <f t="shared" si="42"/>
        <v>41040.657638888893</v>
      </c>
      <c r="L912" s="10">
        <f t="shared" si="42"/>
        <v>40983.055949074071</v>
      </c>
      <c r="M912" s="15">
        <f t="shared" si="43"/>
        <v>2012</v>
      </c>
      <c r="N912" t="b">
        <v>0</v>
      </c>
      <c r="O912">
        <v>44</v>
      </c>
      <c r="P912" t="b">
        <v>1</v>
      </c>
      <c r="Q912" t="s">
        <v>8274</v>
      </c>
      <c r="R912" t="s">
        <v>8327</v>
      </c>
      <c r="S912" t="s">
        <v>8331</v>
      </c>
      <c r="T912" s="9">
        <f t="shared" si="44"/>
        <v>143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 s="12">
        <v>1412794443</v>
      </c>
      <c r="K913" s="10">
        <f t="shared" si="42"/>
        <v>41941.787534722222</v>
      </c>
      <c r="L913" s="10">
        <f t="shared" si="42"/>
        <v>41920.787534722222</v>
      </c>
      <c r="M913" s="15">
        <f t="shared" si="43"/>
        <v>2014</v>
      </c>
      <c r="N913" t="b">
        <v>0</v>
      </c>
      <c r="O913">
        <v>108</v>
      </c>
      <c r="P913" t="b">
        <v>1</v>
      </c>
      <c r="Q913" t="s">
        <v>8269</v>
      </c>
      <c r="R913" t="s">
        <v>8323</v>
      </c>
      <c r="S913" t="s">
        <v>8326</v>
      </c>
      <c r="T913" s="9">
        <f t="shared" si="44"/>
        <v>119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 s="12">
        <v>1323211621</v>
      </c>
      <c r="K914" s="10">
        <f t="shared" si="42"/>
        <v>40939.708333333336</v>
      </c>
      <c r="L914" s="10">
        <f t="shared" si="42"/>
        <v>40883.949317129627</v>
      </c>
      <c r="M914" s="15">
        <f t="shared" si="43"/>
        <v>2012</v>
      </c>
      <c r="N914" t="b">
        <v>1</v>
      </c>
      <c r="O914">
        <v>151</v>
      </c>
      <c r="P914" t="b">
        <v>1</v>
      </c>
      <c r="Q914" t="s">
        <v>8269</v>
      </c>
      <c r="R914" t="s">
        <v>8323</v>
      </c>
      <c r="S914" t="s">
        <v>8326</v>
      </c>
      <c r="T914" s="9">
        <f t="shared" si="44"/>
        <v>101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 s="12">
        <v>1320287996</v>
      </c>
      <c r="K915" s="10">
        <f t="shared" si="42"/>
        <v>40890.152731481481</v>
      </c>
      <c r="L915" s="10">
        <f t="shared" si="42"/>
        <v>40850.111064814817</v>
      </c>
      <c r="M915" s="15">
        <f t="shared" si="43"/>
        <v>2011</v>
      </c>
      <c r="N915" t="b">
        <v>1</v>
      </c>
      <c r="O915">
        <v>103</v>
      </c>
      <c r="P915" t="b">
        <v>1</v>
      </c>
      <c r="Q915" t="s">
        <v>8277</v>
      </c>
      <c r="R915" t="s">
        <v>8327</v>
      </c>
      <c r="S915" t="s">
        <v>8328</v>
      </c>
      <c r="T915" s="9">
        <f t="shared" si="44"/>
        <v>109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 s="12">
        <v>1311963128</v>
      </c>
      <c r="K916" s="10">
        <f t="shared" si="42"/>
        <v>40761.625</v>
      </c>
      <c r="L916" s="10">
        <f t="shared" si="42"/>
        <v>40753.758425925924</v>
      </c>
      <c r="M916" s="15">
        <f t="shared" si="43"/>
        <v>2011</v>
      </c>
      <c r="N916" t="b">
        <v>0</v>
      </c>
      <c r="O916">
        <v>78</v>
      </c>
      <c r="P916" t="b">
        <v>1</v>
      </c>
      <c r="Q916" t="s">
        <v>8264</v>
      </c>
      <c r="R916" t="s">
        <v>8321</v>
      </c>
      <c r="S916" t="s">
        <v>8343</v>
      </c>
      <c r="T916" s="9">
        <f t="shared" si="44"/>
        <v>141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 s="12">
        <v>1434399533</v>
      </c>
      <c r="K917" s="10">
        <f t="shared" si="42"/>
        <v>42230.846446759257</v>
      </c>
      <c r="L917" s="10">
        <f t="shared" si="42"/>
        <v>42170.846446759257</v>
      </c>
      <c r="M917" s="15">
        <f t="shared" si="43"/>
        <v>2015</v>
      </c>
      <c r="N917" t="b">
        <v>0</v>
      </c>
      <c r="O917">
        <v>30</v>
      </c>
      <c r="P917" t="b">
        <v>1</v>
      </c>
      <c r="Q917" t="s">
        <v>8301</v>
      </c>
      <c r="R917" t="s">
        <v>8323</v>
      </c>
      <c r="S917" t="s">
        <v>8324</v>
      </c>
      <c r="T917" s="9">
        <f t="shared" si="44"/>
        <v>101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 s="12">
        <v>1415343874</v>
      </c>
      <c r="K918" s="10">
        <f t="shared" si="42"/>
        <v>41990.332638888889</v>
      </c>
      <c r="L918" s="10">
        <f t="shared" si="42"/>
        <v>41950.294837962967</v>
      </c>
      <c r="M918" s="15">
        <f t="shared" si="43"/>
        <v>2014</v>
      </c>
      <c r="N918" t="b">
        <v>0</v>
      </c>
      <c r="O918">
        <v>65</v>
      </c>
      <c r="P918" t="b">
        <v>1</v>
      </c>
      <c r="Q918" t="s">
        <v>8274</v>
      </c>
      <c r="R918" t="s">
        <v>8327</v>
      </c>
      <c r="S918" t="s">
        <v>8331</v>
      </c>
      <c r="T918" s="9">
        <f t="shared" si="44"/>
        <v>102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 s="12">
        <v>1434069205</v>
      </c>
      <c r="K919" s="10">
        <f t="shared" si="42"/>
        <v>42196.165972222225</v>
      </c>
      <c r="L919" s="10">
        <f t="shared" si="42"/>
        <v>42167.023206018523</v>
      </c>
      <c r="M919" s="15">
        <f t="shared" si="43"/>
        <v>2015</v>
      </c>
      <c r="N919" t="b">
        <v>0</v>
      </c>
      <c r="O919">
        <v>86</v>
      </c>
      <c r="P919" t="b">
        <v>1</v>
      </c>
      <c r="Q919" t="s">
        <v>8269</v>
      </c>
      <c r="R919" t="s">
        <v>8323</v>
      </c>
      <c r="S919" t="s">
        <v>8326</v>
      </c>
      <c r="T919" s="9">
        <f t="shared" si="44"/>
        <v>117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 s="12">
        <v>1476764077</v>
      </c>
      <c r="K920" s="10">
        <f t="shared" si="42"/>
        <v>42715.207638888889</v>
      </c>
      <c r="L920" s="10">
        <f t="shared" si="42"/>
        <v>42661.176817129628</v>
      </c>
      <c r="M920" s="15">
        <f t="shared" si="43"/>
        <v>2016</v>
      </c>
      <c r="N920" t="b">
        <v>0</v>
      </c>
      <c r="O920">
        <v>193</v>
      </c>
      <c r="P920" t="b">
        <v>1</v>
      </c>
      <c r="Q920" t="s">
        <v>8293</v>
      </c>
      <c r="R920" t="s">
        <v>8308</v>
      </c>
      <c r="S920" t="s">
        <v>8309</v>
      </c>
      <c r="T920" s="9">
        <f t="shared" si="44"/>
        <v>506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 s="12">
        <v>1418649019</v>
      </c>
      <c r="K921" s="10">
        <f t="shared" si="42"/>
        <v>42019.454166666663</v>
      </c>
      <c r="L921" s="10">
        <f t="shared" si="42"/>
        <v>41988.548831018517</v>
      </c>
      <c r="M921" s="15">
        <f t="shared" si="43"/>
        <v>2015</v>
      </c>
      <c r="N921" t="b">
        <v>0</v>
      </c>
      <c r="O921">
        <v>55</v>
      </c>
      <c r="P921" t="b">
        <v>1</v>
      </c>
      <c r="Q921" t="s">
        <v>8272</v>
      </c>
      <c r="R921" t="s">
        <v>8311</v>
      </c>
      <c r="S921" t="s">
        <v>8333</v>
      </c>
      <c r="T921" s="9">
        <f t="shared" si="44"/>
        <v>100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 s="12">
        <v>1456480016</v>
      </c>
      <c r="K922" s="10">
        <f t="shared" si="42"/>
        <v>42460.365925925929</v>
      </c>
      <c r="L922" s="10">
        <f t="shared" si="42"/>
        <v>42426.407592592594</v>
      </c>
      <c r="M922" s="15">
        <f t="shared" si="43"/>
        <v>2016</v>
      </c>
      <c r="N922" t="b">
        <v>1</v>
      </c>
      <c r="O922">
        <v>122</v>
      </c>
      <c r="P922" t="b">
        <v>1</v>
      </c>
      <c r="Q922" t="s">
        <v>8278</v>
      </c>
      <c r="R922" t="s">
        <v>8327</v>
      </c>
      <c r="S922" t="s">
        <v>8329</v>
      </c>
      <c r="T922" s="9">
        <f t="shared" si="44"/>
        <v>100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 s="12">
        <v>1467387705</v>
      </c>
      <c r="K923" s="10">
        <f t="shared" si="42"/>
        <v>42597.291666666672</v>
      </c>
      <c r="L923" s="10">
        <f t="shared" si="42"/>
        <v>42552.653993055559</v>
      </c>
      <c r="M923" s="15">
        <f t="shared" si="43"/>
        <v>2016</v>
      </c>
      <c r="N923" t="b">
        <v>0</v>
      </c>
      <c r="O923">
        <v>68</v>
      </c>
      <c r="P923" t="b">
        <v>0</v>
      </c>
      <c r="Q923" t="s">
        <v>8268</v>
      </c>
      <c r="R923" t="s">
        <v>8321</v>
      </c>
      <c r="S923" t="s">
        <v>8339</v>
      </c>
      <c r="T923" s="9">
        <f t="shared" si="44"/>
        <v>14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 s="12">
        <v>1407271598</v>
      </c>
      <c r="K924" s="10">
        <f t="shared" si="42"/>
        <v>41886.290972222225</v>
      </c>
      <c r="L924" s="10">
        <f t="shared" si="42"/>
        <v>41856.865717592591</v>
      </c>
      <c r="M924" s="15">
        <f t="shared" si="43"/>
        <v>2014</v>
      </c>
      <c r="N924" t="b">
        <v>0</v>
      </c>
      <c r="O924">
        <v>45</v>
      </c>
      <c r="P924" t="b">
        <v>0</v>
      </c>
      <c r="Q924" t="s">
        <v>8271</v>
      </c>
      <c r="R924" t="s">
        <v>8308</v>
      </c>
      <c r="S924" t="s">
        <v>8310</v>
      </c>
      <c r="T924" s="9">
        <f t="shared" si="44"/>
        <v>35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 s="12">
        <v>1368036192</v>
      </c>
      <c r="K925" s="10">
        <f t="shared" si="42"/>
        <v>41427.752222222218</v>
      </c>
      <c r="L925" s="10">
        <f t="shared" si="42"/>
        <v>41402.752222222218</v>
      </c>
      <c r="M925" s="15">
        <f t="shared" si="43"/>
        <v>2013</v>
      </c>
      <c r="N925" t="b">
        <v>0</v>
      </c>
      <c r="O925">
        <v>56</v>
      </c>
      <c r="P925" t="b">
        <v>1</v>
      </c>
      <c r="Q925" t="s">
        <v>8264</v>
      </c>
      <c r="R925" t="s">
        <v>8321</v>
      </c>
      <c r="S925" t="s">
        <v>8343</v>
      </c>
      <c r="T925" s="9">
        <f t="shared" si="44"/>
        <v>115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 s="12">
        <v>1380650177</v>
      </c>
      <c r="K926" s="10">
        <f t="shared" si="42"/>
        <v>41582.041666666664</v>
      </c>
      <c r="L926" s="10">
        <f t="shared" si="42"/>
        <v>41548.747418981482</v>
      </c>
      <c r="M926" s="15">
        <f t="shared" si="43"/>
        <v>2013</v>
      </c>
      <c r="N926" t="b">
        <v>0</v>
      </c>
      <c r="O926">
        <v>123</v>
      </c>
      <c r="P926" t="b">
        <v>1</v>
      </c>
      <c r="Q926" t="s">
        <v>8278</v>
      </c>
      <c r="R926" t="s">
        <v>8327</v>
      </c>
      <c r="S926" t="s">
        <v>8329</v>
      </c>
      <c r="T926" s="9">
        <f t="shared" si="44"/>
        <v>114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 s="12">
        <v>1481852119</v>
      </c>
      <c r="K927" s="10">
        <f t="shared" si="42"/>
        <v>42750.066192129627</v>
      </c>
      <c r="L927" s="10">
        <f t="shared" si="42"/>
        <v>42720.066192129627</v>
      </c>
      <c r="M927" s="15">
        <f t="shared" si="43"/>
        <v>2017</v>
      </c>
      <c r="N927" t="b">
        <v>0</v>
      </c>
      <c r="O927">
        <v>109</v>
      </c>
      <c r="P927" t="b">
        <v>1</v>
      </c>
      <c r="Q927" t="s">
        <v>8274</v>
      </c>
      <c r="R927" t="s">
        <v>8327</v>
      </c>
      <c r="S927" t="s">
        <v>8331</v>
      </c>
      <c r="T927" s="9">
        <f t="shared" si="44"/>
        <v>171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 s="12">
        <v>1472470549</v>
      </c>
      <c r="K928" s="10">
        <f t="shared" si="42"/>
        <v>42625.483206018514</v>
      </c>
      <c r="L928" s="10">
        <f t="shared" si="42"/>
        <v>42611.483206018514</v>
      </c>
      <c r="M928" s="15">
        <f t="shared" si="43"/>
        <v>2016</v>
      </c>
      <c r="N928" t="b">
        <v>0</v>
      </c>
      <c r="O928">
        <v>159</v>
      </c>
      <c r="P928" t="b">
        <v>1</v>
      </c>
      <c r="Q928" t="s">
        <v>8278</v>
      </c>
      <c r="R928" t="s">
        <v>8327</v>
      </c>
      <c r="S928" t="s">
        <v>8329</v>
      </c>
      <c r="T928" s="9">
        <f t="shared" si="44"/>
        <v>342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 s="12">
        <v>1429863532</v>
      </c>
      <c r="K929" s="10">
        <f t="shared" si="42"/>
        <v>42148.346435185187</v>
      </c>
      <c r="L929" s="10">
        <f t="shared" si="42"/>
        <v>42118.346435185187</v>
      </c>
      <c r="M929" s="15">
        <f t="shared" si="43"/>
        <v>2015</v>
      </c>
      <c r="N929" t="b">
        <v>0</v>
      </c>
      <c r="O929">
        <v>19</v>
      </c>
      <c r="P929" t="b">
        <v>0</v>
      </c>
      <c r="Q929" t="s">
        <v>8303</v>
      </c>
      <c r="R929" t="s">
        <v>8323</v>
      </c>
      <c r="S929" t="s">
        <v>8335</v>
      </c>
      <c r="T929" s="9">
        <f t="shared" si="44"/>
        <v>12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 s="12">
        <v>1479217189</v>
      </c>
      <c r="K930" s="10">
        <f t="shared" si="42"/>
        <v>42719.56931712963</v>
      </c>
      <c r="L930" s="10">
        <f t="shared" si="42"/>
        <v>42689.56931712963</v>
      </c>
      <c r="M930" s="15">
        <f t="shared" si="43"/>
        <v>2016</v>
      </c>
      <c r="N930" t="b">
        <v>1</v>
      </c>
      <c r="O930">
        <v>140</v>
      </c>
      <c r="P930" t="b">
        <v>0</v>
      </c>
      <c r="Q930" t="s">
        <v>8283</v>
      </c>
      <c r="R930" t="s">
        <v>8313</v>
      </c>
      <c r="S930" t="s">
        <v>8314</v>
      </c>
      <c r="T930" s="9">
        <f t="shared" si="44"/>
        <v>68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 s="12">
        <v>1474469117</v>
      </c>
      <c r="K931" s="10">
        <f t="shared" si="42"/>
        <v>42660.676388888889</v>
      </c>
      <c r="L931" s="10">
        <f t="shared" si="42"/>
        <v>42634.614780092597</v>
      </c>
      <c r="M931" s="15">
        <f t="shared" si="43"/>
        <v>2016</v>
      </c>
      <c r="N931" t="b">
        <v>0</v>
      </c>
      <c r="O931">
        <v>112</v>
      </c>
      <c r="P931" t="b">
        <v>1</v>
      </c>
      <c r="Q931" t="s">
        <v>8274</v>
      </c>
      <c r="R931" t="s">
        <v>8327</v>
      </c>
      <c r="S931" t="s">
        <v>8331</v>
      </c>
      <c r="T931" s="9">
        <f t="shared" si="44"/>
        <v>135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 s="12">
        <v>1284042614</v>
      </c>
      <c r="K932" s="10">
        <f t="shared" si="42"/>
        <v>40467.152083333334</v>
      </c>
      <c r="L932" s="10">
        <f t="shared" si="42"/>
        <v>40430.604328703703</v>
      </c>
      <c r="M932" s="15">
        <f t="shared" si="43"/>
        <v>2010</v>
      </c>
      <c r="N932" t="b">
        <v>1</v>
      </c>
      <c r="O932">
        <v>62</v>
      </c>
      <c r="P932" t="b">
        <v>1</v>
      </c>
      <c r="Q932" t="s">
        <v>8267</v>
      </c>
      <c r="R932" t="s">
        <v>8321</v>
      </c>
      <c r="S932" t="s">
        <v>8322</v>
      </c>
      <c r="T932" s="9">
        <f t="shared" si="44"/>
        <v>134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 s="12">
        <v>1455615976</v>
      </c>
      <c r="K933" s="10">
        <f t="shared" si="42"/>
        <v>42476.249305555553</v>
      </c>
      <c r="L933" s="10">
        <f t="shared" si="42"/>
        <v>42416.407129629632</v>
      </c>
      <c r="M933" s="15">
        <f t="shared" si="43"/>
        <v>2016</v>
      </c>
      <c r="N933" t="b">
        <v>0</v>
      </c>
      <c r="O933">
        <v>42</v>
      </c>
      <c r="P933" t="b">
        <v>1</v>
      </c>
      <c r="Q933" t="s">
        <v>8290</v>
      </c>
      <c r="R933" t="s">
        <v>8327</v>
      </c>
      <c r="S933" t="s">
        <v>8338</v>
      </c>
      <c r="T933" s="9">
        <f t="shared" si="44"/>
        <v>112</v>
      </c>
    </row>
    <row r="934" spans="1:20" ht="15.75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 s="12">
        <v>1421788783</v>
      </c>
      <c r="K934" s="10">
        <f t="shared" si="42"/>
        <v>42054.888692129629</v>
      </c>
      <c r="L934" s="10">
        <f t="shared" si="42"/>
        <v>42024.888692129629</v>
      </c>
      <c r="M934" s="15">
        <f t="shared" si="43"/>
        <v>2015</v>
      </c>
      <c r="N934" t="b">
        <v>0</v>
      </c>
      <c r="O934">
        <v>17</v>
      </c>
      <c r="P934" t="b">
        <v>0</v>
      </c>
      <c r="Q934" t="s">
        <v>8268</v>
      </c>
      <c r="R934" t="s">
        <v>8321</v>
      </c>
      <c r="S934" t="s">
        <v>8339</v>
      </c>
      <c r="T934" s="9">
        <f t="shared" si="44"/>
        <v>39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 s="12">
        <v>1441111892</v>
      </c>
      <c r="K935" s="10">
        <f t="shared" si="42"/>
        <v>42277.75</v>
      </c>
      <c r="L935" s="10">
        <f t="shared" si="42"/>
        <v>42248.535787037035</v>
      </c>
      <c r="M935" s="15">
        <f t="shared" si="43"/>
        <v>2015</v>
      </c>
      <c r="N935" t="b">
        <v>0</v>
      </c>
      <c r="O935">
        <v>67</v>
      </c>
      <c r="P935" t="b">
        <v>0</v>
      </c>
      <c r="Q935" t="s">
        <v>8301</v>
      </c>
      <c r="R935" t="s">
        <v>8323</v>
      </c>
      <c r="S935" t="s">
        <v>8324</v>
      </c>
      <c r="T935" s="9">
        <f t="shared" si="44"/>
        <v>67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 s="12">
        <v>1369193496</v>
      </c>
      <c r="K936" s="10">
        <f t="shared" si="42"/>
        <v>41446.146944444445</v>
      </c>
      <c r="L936" s="10">
        <f t="shared" si="42"/>
        <v>41416.146944444445</v>
      </c>
      <c r="M936" s="15">
        <f t="shared" si="43"/>
        <v>2013</v>
      </c>
      <c r="N936" t="b">
        <v>1</v>
      </c>
      <c r="O936">
        <v>211</v>
      </c>
      <c r="P936" t="b">
        <v>1</v>
      </c>
      <c r="Q936" t="s">
        <v>8277</v>
      </c>
      <c r="R936" t="s">
        <v>8327</v>
      </c>
      <c r="S936" t="s">
        <v>8328</v>
      </c>
      <c r="T936" s="9">
        <f t="shared" si="44"/>
        <v>134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 s="12">
        <v>1458050450</v>
      </c>
      <c r="K937" s="10">
        <f t="shared" si="42"/>
        <v>42478.583333333328</v>
      </c>
      <c r="L937" s="10">
        <f t="shared" si="42"/>
        <v>42444.583912037036</v>
      </c>
      <c r="M937" s="15">
        <f t="shared" si="43"/>
        <v>2016</v>
      </c>
      <c r="N937" t="b">
        <v>0</v>
      </c>
      <c r="O937">
        <v>96</v>
      </c>
      <c r="P937" t="b">
        <v>0</v>
      </c>
      <c r="Q937" t="s">
        <v>8271</v>
      </c>
      <c r="R937" t="s">
        <v>8308</v>
      </c>
      <c r="S937" t="s">
        <v>8310</v>
      </c>
      <c r="T937" s="9">
        <f t="shared" si="44"/>
        <v>13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 s="12">
        <v>1461718475</v>
      </c>
      <c r="K938" s="10">
        <f t="shared" si="42"/>
        <v>42517.037905092591</v>
      </c>
      <c r="L938" s="10">
        <f t="shared" si="42"/>
        <v>42487.037905092591</v>
      </c>
      <c r="M938" s="15">
        <f t="shared" si="43"/>
        <v>2016</v>
      </c>
      <c r="N938" t="b">
        <v>0</v>
      </c>
      <c r="O938">
        <v>71</v>
      </c>
      <c r="P938" t="b">
        <v>1</v>
      </c>
      <c r="Q938" t="s">
        <v>8303</v>
      </c>
      <c r="R938" t="s">
        <v>8323</v>
      </c>
      <c r="S938" t="s">
        <v>8335</v>
      </c>
      <c r="T938" s="9">
        <f t="shared" si="44"/>
        <v>111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 s="12">
        <v>1479886966</v>
      </c>
      <c r="K939" s="10">
        <f t="shared" si="42"/>
        <v>42725.332638888889</v>
      </c>
      <c r="L939" s="10">
        <f t="shared" si="42"/>
        <v>42697.32136574074</v>
      </c>
      <c r="M939" s="15">
        <f t="shared" si="43"/>
        <v>2016</v>
      </c>
      <c r="N939" t="b">
        <v>1</v>
      </c>
      <c r="O939">
        <v>58</v>
      </c>
      <c r="P939" t="b">
        <v>1</v>
      </c>
      <c r="Q939" t="s">
        <v>8267</v>
      </c>
      <c r="R939" t="s">
        <v>8321</v>
      </c>
      <c r="S939" t="s">
        <v>8322</v>
      </c>
      <c r="T939" s="9">
        <f t="shared" si="44"/>
        <v>123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 s="12">
        <v>1482862100</v>
      </c>
      <c r="K940" s="10">
        <f t="shared" si="42"/>
        <v>42766.755787037036</v>
      </c>
      <c r="L940" s="10">
        <f t="shared" si="42"/>
        <v>42731.755787037036</v>
      </c>
      <c r="M940" s="15">
        <f t="shared" si="43"/>
        <v>2017</v>
      </c>
      <c r="N940" t="b">
        <v>0</v>
      </c>
      <c r="O940">
        <v>108</v>
      </c>
      <c r="P940" t="b">
        <v>1</v>
      </c>
      <c r="Q940" t="s">
        <v>8283</v>
      </c>
      <c r="R940" t="s">
        <v>8313</v>
      </c>
      <c r="S940" t="s">
        <v>8314</v>
      </c>
      <c r="T940" s="9">
        <f t="shared" si="44"/>
        <v>102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 s="12">
        <v>1406170810</v>
      </c>
      <c r="K941" s="10">
        <f t="shared" si="42"/>
        <v>41879.125115740739</v>
      </c>
      <c r="L941" s="10">
        <f t="shared" si="42"/>
        <v>41844.125115740739</v>
      </c>
      <c r="M941" s="15">
        <f t="shared" si="43"/>
        <v>2014</v>
      </c>
      <c r="N941" t="b">
        <v>0</v>
      </c>
      <c r="O941">
        <v>114</v>
      </c>
      <c r="P941" t="b">
        <v>0</v>
      </c>
      <c r="Q941" t="s">
        <v>8301</v>
      </c>
      <c r="R941" t="s">
        <v>8323</v>
      </c>
      <c r="S941" t="s">
        <v>8324</v>
      </c>
      <c r="T941" s="9">
        <f t="shared" si="44"/>
        <v>25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 s="12">
        <v>1242532513</v>
      </c>
      <c r="K942" s="10">
        <f t="shared" si="42"/>
        <v>40035.80972222222</v>
      </c>
      <c r="L942" s="10">
        <f t="shared" si="42"/>
        <v>39950.163344907407</v>
      </c>
      <c r="M942" s="15">
        <f t="shared" si="43"/>
        <v>2009</v>
      </c>
      <c r="N942" t="b">
        <v>1</v>
      </c>
      <c r="O942">
        <v>79</v>
      </c>
      <c r="P942" t="b">
        <v>1</v>
      </c>
      <c r="Q942" t="s">
        <v>8267</v>
      </c>
      <c r="R942" t="s">
        <v>8321</v>
      </c>
      <c r="S942" t="s">
        <v>8322</v>
      </c>
      <c r="T942" s="9">
        <f t="shared" si="44"/>
        <v>121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 s="12">
        <v>1456885659</v>
      </c>
      <c r="K943" s="10">
        <f t="shared" si="42"/>
        <v>42461.06086805556</v>
      </c>
      <c r="L943" s="10">
        <f t="shared" si="42"/>
        <v>42431.102534722224</v>
      </c>
      <c r="M943" s="15">
        <f t="shared" si="43"/>
        <v>2016</v>
      </c>
      <c r="N943" t="b">
        <v>0</v>
      </c>
      <c r="O943">
        <v>63</v>
      </c>
      <c r="P943" t="b">
        <v>1</v>
      </c>
      <c r="Q943" t="s">
        <v>8269</v>
      </c>
      <c r="R943" t="s">
        <v>8323</v>
      </c>
      <c r="S943" t="s">
        <v>8326</v>
      </c>
      <c r="T943" s="9">
        <f t="shared" si="44"/>
        <v>114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 s="12">
        <v>1400051050</v>
      </c>
      <c r="K944" s="10">
        <f t="shared" si="42"/>
        <v>41813.294560185182</v>
      </c>
      <c r="L944" s="10">
        <f t="shared" si="42"/>
        <v>41773.294560185182</v>
      </c>
      <c r="M944" s="15">
        <f t="shared" si="43"/>
        <v>2014</v>
      </c>
      <c r="N944" t="b">
        <v>0</v>
      </c>
      <c r="O944">
        <v>41</v>
      </c>
      <c r="P944" t="b">
        <v>0</v>
      </c>
      <c r="Q944" t="s">
        <v>8271</v>
      </c>
      <c r="R944" t="s">
        <v>8308</v>
      </c>
      <c r="S944" t="s">
        <v>8310</v>
      </c>
      <c r="T944" s="9">
        <f t="shared" si="44"/>
        <v>13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 s="12">
        <v>1330972403</v>
      </c>
      <c r="K945" s="10">
        <f t="shared" si="42"/>
        <v>41003.731516203705</v>
      </c>
      <c r="L945" s="10">
        <f t="shared" si="42"/>
        <v>40973.773182870369</v>
      </c>
      <c r="M945" s="15">
        <f t="shared" si="43"/>
        <v>2012</v>
      </c>
      <c r="N945" t="b">
        <v>0</v>
      </c>
      <c r="O945">
        <v>134</v>
      </c>
      <c r="P945" t="b">
        <v>1</v>
      </c>
      <c r="Q945" t="s">
        <v>8298</v>
      </c>
      <c r="R945" t="s">
        <v>8327</v>
      </c>
      <c r="S945" t="s">
        <v>8341</v>
      </c>
      <c r="T945" s="9">
        <f t="shared" si="44"/>
        <v>120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 s="12">
        <v>1463754646</v>
      </c>
      <c r="K946" s="10">
        <f t="shared" si="42"/>
        <v>42540.604699074072</v>
      </c>
      <c r="L946" s="10">
        <f t="shared" si="42"/>
        <v>42510.604699074072</v>
      </c>
      <c r="M946" s="15">
        <f t="shared" si="43"/>
        <v>2016</v>
      </c>
      <c r="N946" t="b">
        <v>0</v>
      </c>
      <c r="O946">
        <v>101</v>
      </c>
      <c r="P946" t="b">
        <v>0</v>
      </c>
      <c r="Q946" t="s">
        <v>8271</v>
      </c>
      <c r="R946" t="s">
        <v>8308</v>
      </c>
      <c r="S946" t="s">
        <v>8310</v>
      </c>
      <c r="T946" s="9">
        <f t="shared" si="44"/>
        <v>13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 s="12">
        <v>1439392406</v>
      </c>
      <c r="K947" s="10">
        <f t="shared" si="42"/>
        <v>42285.165972222225</v>
      </c>
      <c r="L947" s="10">
        <f t="shared" si="42"/>
        <v>42228.634328703702</v>
      </c>
      <c r="M947" s="15">
        <f t="shared" si="43"/>
        <v>2015</v>
      </c>
      <c r="N947" t="b">
        <v>0</v>
      </c>
      <c r="O947">
        <v>150</v>
      </c>
      <c r="P947" t="b">
        <v>1</v>
      </c>
      <c r="Q947" t="s">
        <v>8298</v>
      </c>
      <c r="R947" t="s">
        <v>8327</v>
      </c>
      <c r="S947" t="s">
        <v>8341</v>
      </c>
      <c r="T947" s="9">
        <f t="shared" si="44"/>
        <v>101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 s="12">
        <v>1394039979</v>
      </c>
      <c r="K948" s="10">
        <f t="shared" si="42"/>
        <v>41748.680312500001</v>
      </c>
      <c r="L948" s="10">
        <f t="shared" si="42"/>
        <v>41703.721979166665</v>
      </c>
      <c r="M948" s="15">
        <f t="shared" si="43"/>
        <v>2014</v>
      </c>
      <c r="N948" t="b">
        <v>0</v>
      </c>
      <c r="O948">
        <v>170</v>
      </c>
      <c r="P948" t="b">
        <v>0</v>
      </c>
      <c r="Q948" t="s">
        <v>8268</v>
      </c>
      <c r="R948" t="s">
        <v>8321</v>
      </c>
      <c r="S948" t="s">
        <v>8339</v>
      </c>
      <c r="T948" s="9">
        <f t="shared" si="44"/>
        <v>12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 s="12">
        <v>1455756294</v>
      </c>
      <c r="K949" s="10">
        <f t="shared" si="42"/>
        <v>42477.98951388889</v>
      </c>
      <c r="L949" s="10">
        <f t="shared" si="42"/>
        <v>42418.031180555554</v>
      </c>
      <c r="M949" s="15">
        <f t="shared" si="43"/>
        <v>2016</v>
      </c>
      <c r="N949" t="b">
        <v>0</v>
      </c>
      <c r="O949">
        <v>69</v>
      </c>
      <c r="P949" t="b">
        <v>1</v>
      </c>
      <c r="Q949" t="s">
        <v>8301</v>
      </c>
      <c r="R949" t="s">
        <v>8323</v>
      </c>
      <c r="S949" t="s">
        <v>8324</v>
      </c>
      <c r="T949" s="9">
        <f t="shared" si="44"/>
        <v>109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 s="12">
        <v>1421937077</v>
      </c>
      <c r="K950" s="10">
        <f t="shared" si="42"/>
        <v>42071.563391203701</v>
      </c>
      <c r="L950" s="10">
        <f t="shared" si="42"/>
        <v>42026.605057870373</v>
      </c>
      <c r="M950" s="15">
        <f t="shared" si="43"/>
        <v>2015</v>
      </c>
      <c r="N950" t="b">
        <v>0</v>
      </c>
      <c r="O950">
        <v>70</v>
      </c>
      <c r="P950" t="b">
        <v>1</v>
      </c>
      <c r="Q950" t="s">
        <v>8283</v>
      </c>
      <c r="R950" t="s">
        <v>8313</v>
      </c>
      <c r="S950" t="s">
        <v>8314</v>
      </c>
      <c r="T950" s="9">
        <f t="shared" si="44"/>
        <v>118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 s="12">
        <v>1436472039</v>
      </c>
      <c r="K951" s="10">
        <f t="shared" si="42"/>
        <v>42236.833784722221</v>
      </c>
      <c r="L951" s="10">
        <f t="shared" si="42"/>
        <v>42194.833784722221</v>
      </c>
      <c r="M951" s="15">
        <f t="shared" si="43"/>
        <v>2015</v>
      </c>
      <c r="N951" t="b">
        <v>0</v>
      </c>
      <c r="O951">
        <v>73</v>
      </c>
      <c r="P951" t="b">
        <v>0</v>
      </c>
      <c r="Q951" t="s">
        <v>8271</v>
      </c>
      <c r="R951" t="s">
        <v>8308</v>
      </c>
      <c r="S951" t="s">
        <v>8310</v>
      </c>
      <c r="T951" s="9">
        <f t="shared" si="44"/>
        <v>43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 s="12">
        <v>1392040806</v>
      </c>
      <c r="K952" s="10">
        <f t="shared" si="42"/>
        <v>41702.875</v>
      </c>
      <c r="L952" s="10">
        <f t="shared" si="42"/>
        <v>41680.583402777775</v>
      </c>
      <c r="M952" s="15">
        <f t="shared" si="43"/>
        <v>2014</v>
      </c>
      <c r="N952" t="b">
        <v>0</v>
      </c>
      <c r="O952">
        <v>183</v>
      </c>
      <c r="P952" t="b">
        <v>1</v>
      </c>
      <c r="Q952" t="s">
        <v>8277</v>
      </c>
      <c r="R952" t="s">
        <v>8327</v>
      </c>
      <c r="S952" t="s">
        <v>8328</v>
      </c>
      <c r="T952" s="9">
        <f t="shared" si="44"/>
        <v>102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 s="12">
        <v>1441577825</v>
      </c>
      <c r="K953" s="10">
        <f t="shared" si="42"/>
        <v>42283.928530092591</v>
      </c>
      <c r="L953" s="10">
        <f t="shared" si="42"/>
        <v>42253.928530092591</v>
      </c>
      <c r="M953" s="15">
        <f t="shared" si="43"/>
        <v>2015</v>
      </c>
      <c r="N953" t="b">
        <v>0</v>
      </c>
      <c r="O953">
        <v>31</v>
      </c>
      <c r="P953" t="b">
        <v>1</v>
      </c>
      <c r="Q953" t="s">
        <v>8269</v>
      </c>
      <c r="R953" t="s">
        <v>8323</v>
      </c>
      <c r="S953" t="s">
        <v>8326</v>
      </c>
      <c r="T953" s="9">
        <f t="shared" si="44"/>
        <v>100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 s="12">
        <v>1467604804</v>
      </c>
      <c r="K954" s="10">
        <f t="shared" si="42"/>
        <v>42587.165972222225</v>
      </c>
      <c r="L954" s="10">
        <f t="shared" si="42"/>
        <v>42555.166712962964</v>
      </c>
      <c r="M954" s="15">
        <f t="shared" si="43"/>
        <v>2016</v>
      </c>
      <c r="N954" t="b">
        <v>0</v>
      </c>
      <c r="O954">
        <v>166</v>
      </c>
      <c r="P954" t="b">
        <v>1</v>
      </c>
      <c r="Q954" t="s">
        <v>8278</v>
      </c>
      <c r="R954" t="s">
        <v>8327</v>
      </c>
      <c r="S954" t="s">
        <v>8329</v>
      </c>
      <c r="T954" s="9">
        <f t="shared" si="44"/>
        <v>130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 s="12">
        <v>1426711505</v>
      </c>
      <c r="K955" s="10">
        <f t="shared" si="42"/>
        <v>42114.201388888891</v>
      </c>
      <c r="L955" s="10">
        <f t="shared" si="42"/>
        <v>42081.864641203705</v>
      </c>
      <c r="M955" s="15">
        <f t="shared" si="43"/>
        <v>2015</v>
      </c>
      <c r="N955" t="b">
        <v>0</v>
      </c>
      <c r="O955">
        <v>48</v>
      </c>
      <c r="P955" t="b">
        <v>1</v>
      </c>
      <c r="Q955" t="s">
        <v>8298</v>
      </c>
      <c r="R955" t="s">
        <v>8327</v>
      </c>
      <c r="S955" t="s">
        <v>8341</v>
      </c>
      <c r="T955" s="9">
        <f t="shared" si="44"/>
        <v>100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 s="12">
        <v>1427739268</v>
      </c>
      <c r="K956" s="10">
        <f t="shared" si="42"/>
        <v>42123.760046296295</v>
      </c>
      <c r="L956" s="10">
        <f t="shared" si="42"/>
        <v>42093.760046296295</v>
      </c>
      <c r="M956" s="15">
        <f t="shared" si="43"/>
        <v>2015</v>
      </c>
      <c r="N956" t="b">
        <v>1</v>
      </c>
      <c r="O956">
        <v>89</v>
      </c>
      <c r="P956" t="b">
        <v>1</v>
      </c>
      <c r="Q956" t="s">
        <v>8267</v>
      </c>
      <c r="R956" t="s">
        <v>8321</v>
      </c>
      <c r="S956" t="s">
        <v>8322</v>
      </c>
      <c r="T956" s="9">
        <f t="shared" si="44"/>
        <v>108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 s="12">
        <v>1421279882</v>
      </c>
      <c r="K957" s="10">
        <f t="shared" si="42"/>
        <v>42048.99863425926</v>
      </c>
      <c r="L957" s="10">
        <f t="shared" si="42"/>
        <v>42018.99863425926</v>
      </c>
      <c r="M957" s="15">
        <f t="shared" si="43"/>
        <v>2015</v>
      </c>
      <c r="N957" t="b">
        <v>0</v>
      </c>
      <c r="O957">
        <v>73</v>
      </c>
      <c r="P957" t="b">
        <v>1</v>
      </c>
      <c r="Q957" t="s">
        <v>8274</v>
      </c>
      <c r="R957" t="s">
        <v>8327</v>
      </c>
      <c r="S957" t="s">
        <v>8331</v>
      </c>
      <c r="T957" s="9">
        <f t="shared" si="44"/>
        <v>107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 s="12">
        <v>1359848537</v>
      </c>
      <c r="K958" s="10">
        <f t="shared" si="42"/>
        <v>41342.987696759257</v>
      </c>
      <c r="L958" s="10">
        <f t="shared" si="42"/>
        <v>41307.987696759257</v>
      </c>
      <c r="M958" s="15">
        <f t="shared" si="43"/>
        <v>2013</v>
      </c>
      <c r="N958" t="b">
        <v>1</v>
      </c>
      <c r="O958">
        <v>107</v>
      </c>
      <c r="P958" t="b">
        <v>1</v>
      </c>
      <c r="Q958" t="s">
        <v>8277</v>
      </c>
      <c r="R958" t="s">
        <v>8327</v>
      </c>
      <c r="S958" t="s">
        <v>8328</v>
      </c>
      <c r="T958" s="9">
        <f t="shared" si="44"/>
        <v>107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 s="12">
        <v>1444828845</v>
      </c>
      <c r="K959" s="10">
        <f t="shared" si="42"/>
        <v>42365.59774305555</v>
      </c>
      <c r="L959" s="10">
        <f t="shared" si="42"/>
        <v>42291.556076388893</v>
      </c>
      <c r="M959" s="15">
        <f t="shared" si="43"/>
        <v>2015</v>
      </c>
      <c r="N959" t="b">
        <v>0</v>
      </c>
      <c r="O959">
        <v>17</v>
      </c>
      <c r="P959" t="b">
        <v>1</v>
      </c>
      <c r="Q959" t="s">
        <v>8264</v>
      </c>
      <c r="R959" t="s">
        <v>8321</v>
      </c>
      <c r="S959" t="s">
        <v>8343</v>
      </c>
      <c r="T959" s="9">
        <f t="shared" si="44"/>
        <v>106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 s="12">
        <v>1429016122</v>
      </c>
      <c r="K960" s="10">
        <f t="shared" si="42"/>
        <v>42138.538449074069</v>
      </c>
      <c r="L960" s="10">
        <f t="shared" si="42"/>
        <v>42108.538449074069</v>
      </c>
      <c r="M960" s="15">
        <f t="shared" si="43"/>
        <v>2015</v>
      </c>
      <c r="N960" t="b">
        <v>0</v>
      </c>
      <c r="O960">
        <v>100</v>
      </c>
      <c r="P960" t="b">
        <v>1</v>
      </c>
      <c r="Q960" t="s">
        <v>8299</v>
      </c>
      <c r="R960" t="s">
        <v>8308</v>
      </c>
      <c r="S960" t="s">
        <v>8315</v>
      </c>
      <c r="T960" s="9">
        <f t="shared" si="44"/>
        <v>128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 s="12">
        <v>1395774667</v>
      </c>
      <c r="K961" s="10">
        <f t="shared" si="42"/>
        <v>41753.799386574072</v>
      </c>
      <c r="L961" s="10">
        <f t="shared" si="42"/>
        <v>41723.799386574072</v>
      </c>
      <c r="M961" s="15">
        <f t="shared" si="43"/>
        <v>2014</v>
      </c>
      <c r="N961" t="b">
        <v>0</v>
      </c>
      <c r="O961">
        <v>147</v>
      </c>
      <c r="P961" t="b">
        <v>0</v>
      </c>
      <c r="Q961" t="s">
        <v>8280</v>
      </c>
      <c r="R961" t="s">
        <v>8316</v>
      </c>
      <c r="S961" t="s">
        <v>8334</v>
      </c>
      <c r="T961" s="9">
        <f t="shared" si="44"/>
        <v>14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 s="12">
        <v>1467151204</v>
      </c>
      <c r="K962" s="10">
        <f t="shared" si="42"/>
        <v>42578.916666666672</v>
      </c>
      <c r="L962" s="10">
        <f t="shared" si="42"/>
        <v>42549.916712962964</v>
      </c>
      <c r="M962" s="15">
        <f t="shared" si="43"/>
        <v>2016</v>
      </c>
      <c r="N962" t="b">
        <v>0</v>
      </c>
      <c r="O962">
        <v>59</v>
      </c>
      <c r="P962" t="b">
        <v>0</v>
      </c>
      <c r="Q962" t="s">
        <v>8288</v>
      </c>
      <c r="R962" t="s">
        <v>8311</v>
      </c>
      <c r="S962" t="s">
        <v>8349</v>
      </c>
      <c r="T962" s="9">
        <f t="shared" si="44"/>
        <v>21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 s="12">
        <v>1297451245</v>
      </c>
      <c r="K963" s="10">
        <f t="shared" ref="K963:L1026" si="45">(I963/86400)+DATE(1970,1,1)</f>
        <v>40614.166666666664</v>
      </c>
      <c r="L963" s="10">
        <f t="shared" si="45"/>
        <v>40585.796817129631</v>
      </c>
      <c r="M963" s="15">
        <f t="shared" ref="M963:M1026" si="46">+YEAR(K963)</f>
        <v>2011</v>
      </c>
      <c r="N963" t="b">
        <v>0</v>
      </c>
      <c r="O963">
        <v>59</v>
      </c>
      <c r="P963" t="b">
        <v>1</v>
      </c>
      <c r="Q963" t="s">
        <v>8274</v>
      </c>
      <c r="R963" t="s">
        <v>8327</v>
      </c>
      <c r="S963" t="s">
        <v>8331</v>
      </c>
      <c r="T963" s="9">
        <f t="shared" ref="T963:T1026" si="47">ROUND(E963/D963*100,0)</f>
        <v>106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 s="12">
        <v>1485461905</v>
      </c>
      <c r="K964" s="10">
        <f t="shared" si="45"/>
        <v>42791.846122685187</v>
      </c>
      <c r="L964" s="10">
        <f t="shared" si="45"/>
        <v>42761.846122685187</v>
      </c>
      <c r="M964" s="15">
        <f t="shared" si="46"/>
        <v>2017</v>
      </c>
      <c r="N964" t="b">
        <v>0</v>
      </c>
      <c r="O964">
        <v>46</v>
      </c>
      <c r="P964" t="b">
        <v>1</v>
      </c>
      <c r="Q964" t="s">
        <v>8283</v>
      </c>
      <c r="R964" t="s">
        <v>8313</v>
      </c>
      <c r="S964" t="s">
        <v>8314</v>
      </c>
      <c r="T964" s="9">
        <f t="shared" si="47"/>
        <v>106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 s="12">
        <v>1403107451</v>
      </c>
      <c r="K965" s="10">
        <f t="shared" si="45"/>
        <v>41838.669571759259</v>
      </c>
      <c r="L965" s="10">
        <f t="shared" si="45"/>
        <v>41808.669571759259</v>
      </c>
      <c r="M965" s="15">
        <f t="shared" si="46"/>
        <v>2014</v>
      </c>
      <c r="N965" t="b">
        <v>0</v>
      </c>
      <c r="O965">
        <v>91</v>
      </c>
      <c r="P965" t="b">
        <v>1</v>
      </c>
      <c r="Q965" t="s">
        <v>8269</v>
      </c>
      <c r="R965" t="s">
        <v>8323</v>
      </c>
      <c r="S965" t="s">
        <v>8326</v>
      </c>
      <c r="T965" s="9">
        <f t="shared" si="47"/>
        <v>106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 s="12">
        <v>1467078580</v>
      </c>
      <c r="K966" s="10">
        <f t="shared" si="45"/>
        <v>42579.076157407406</v>
      </c>
      <c r="L966" s="10">
        <f t="shared" si="45"/>
        <v>42549.076157407406</v>
      </c>
      <c r="M966" s="15">
        <f t="shared" si="46"/>
        <v>2016</v>
      </c>
      <c r="N966" t="b">
        <v>0</v>
      </c>
      <c r="O966">
        <v>71</v>
      </c>
      <c r="P966" t="b">
        <v>1</v>
      </c>
      <c r="Q966" t="s">
        <v>8267</v>
      </c>
      <c r="R966" t="s">
        <v>8321</v>
      </c>
      <c r="S966" t="s">
        <v>8322</v>
      </c>
      <c r="T966" s="9">
        <f t="shared" si="47"/>
        <v>126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 s="12">
        <v>1473105054</v>
      </c>
      <c r="K967" s="10">
        <f t="shared" si="45"/>
        <v>42648.827013888891</v>
      </c>
      <c r="L967" s="10">
        <f t="shared" si="45"/>
        <v>42618.827013888891</v>
      </c>
      <c r="M967" s="15">
        <f t="shared" si="46"/>
        <v>2016</v>
      </c>
      <c r="N967" t="b">
        <v>0</v>
      </c>
      <c r="O967">
        <v>60</v>
      </c>
      <c r="P967" t="b">
        <v>0</v>
      </c>
      <c r="Q967" t="s">
        <v>8269</v>
      </c>
      <c r="R967" t="s">
        <v>8323</v>
      </c>
      <c r="S967" t="s">
        <v>8326</v>
      </c>
      <c r="T967" s="9">
        <f t="shared" si="47"/>
        <v>42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 s="12">
        <v>1427987509</v>
      </c>
      <c r="K968" s="10">
        <f t="shared" si="45"/>
        <v>42126.633206018523</v>
      </c>
      <c r="L968" s="10">
        <f t="shared" si="45"/>
        <v>42096.633206018523</v>
      </c>
      <c r="M968" s="15">
        <f t="shared" si="46"/>
        <v>2015</v>
      </c>
      <c r="N968" t="b">
        <v>0</v>
      </c>
      <c r="O968">
        <v>71</v>
      </c>
      <c r="P968" t="b">
        <v>1</v>
      </c>
      <c r="Q968" t="s">
        <v>8274</v>
      </c>
      <c r="R968" t="s">
        <v>8327</v>
      </c>
      <c r="S968" t="s">
        <v>8331</v>
      </c>
      <c r="T968" s="9">
        <f t="shared" si="47"/>
        <v>126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 s="12">
        <v>1322852747</v>
      </c>
      <c r="K969" s="10">
        <f t="shared" si="45"/>
        <v>40930.25</v>
      </c>
      <c r="L969" s="10">
        <f t="shared" si="45"/>
        <v>40879.795682870368</v>
      </c>
      <c r="M969" s="15">
        <f t="shared" si="46"/>
        <v>2012</v>
      </c>
      <c r="N969" t="b">
        <v>0</v>
      </c>
      <c r="O969">
        <v>71</v>
      </c>
      <c r="P969" t="b">
        <v>1</v>
      </c>
      <c r="Q969" t="s">
        <v>8272</v>
      </c>
      <c r="R969" t="s">
        <v>8311</v>
      </c>
      <c r="S969" t="s">
        <v>8333</v>
      </c>
      <c r="T969" s="9">
        <f t="shared" si="47"/>
        <v>126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 s="12">
        <v>1433019438</v>
      </c>
      <c r="K970" s="10">
        <f t="shared" si="45"/>
        <v>42184.873124999998</v>
      </c>
      <c r="L970" s="10">
        <f t="shared" si="45"/>
        <v>42154.873124999998</v>
      </c>
      <c r="M970" s="15">
        <f t="shared" si="46"/>
        <v>2015</v>
      </c>
      <c r="N970" t="b">
        <v>0</v>
      </c>
      <c r="O970">
        <v>93</v>
      </c>
      <c r="P970" t="b">
        <v>1</v>
      </c>
      <c r="Q970" t="s">
        <v>8269</v>
      </c>
      <c r="R970" t="s">
        <v>8323</v>
      </c>
      <c r="S970" t="s">
        <v>8326</v>
      </c>
      <c r="T970" s="9">
        <f t="shared" si="47"/>
        <v>126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 s="12">
        <v>1467619818</v>
      </c>
      <c r="K971" s="10">
        <f t="shared" si="45"/>
        <v>42605.340486111112</v>
      </c>
      <c r="L971" s="10">
        <f t="shared" si="45"/>
        <v>42555.340486111112</v>
      </c>
      <c r="M971" s="15">
        <f t="shared" si="46"/>
        <v>2016</v>
      </c>
      <c r="N971" t="b">
        <v>0</v>
      </c>
      <c r="O971">
        <v>90</v>
      </c>
      <c r="P971" t="b">
        <v>0</v>
      </c>
      <c r="Q971" t="s">
        <v>8301</v>
      </c>
      <c r="R971" t="s">
        <v>8323</v>
      </c>
      <c r="S971" t="s">
        <v>8324</v>
      </c>
      <c r="T971" s="9">
        <f t="shared" si="47"/>
        <v>39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 s="12">
        <v>1328752575</v>
      </c>
      <c r="K972" s="10">
        <f t="shared" si="45"/>
        <v>40993.0390625</v>
      </c>
      <c r="L972" s="10">
        <f t="shared" si="45"/>
        <v>40948.080729166664</v>
      </c>
      <c r="M972" s="15">
        <f t="shared" si="46"/>
        <v>2012</v>
      </c>
      <c r="N972" t="b">
        <v>0</v>
      </c>
      <c r="O972">
        <v>76</v>
      </c>
      <c r="P972" t="b">
        <v>1</v>
      </c>
      <c r="Q972" t="s">
        <v>8298</v>
      </c>
      <c r="R972" t="s">
        <v>8327</v>
      </c>
      <c r="S972" t="s">
        <v>8341</v>
      </c>
      <c r="T972" s="9">
        <f t="shared" si="47"/>
        <v>104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 s="12">
        <v>1330638829</v>
      </c>
      <c r="K973" s="10">
        <f t="shared" si="45"/>
        <v>41004.290972222225</v>
      </c>
      <c r="L973" s="10">
        <f t="shared" si="45"/>
        <v>40969.912372685183</v>
      </c>
      <c r="M973" s="15">
        <f t="shared" si="46"/>
        <v>2012</v>
      </c>
      <c r="N973" t="b">
        <v>1</v>
      </c>
      <c r="O973">
        <v>113</v>
      </c>
      <c r="P973" t="b">
        <v>1</v>
      </c>
      <c r="Q973" t="s">
        <v>8267</v>
      </c>
      <c r="R973" t="s">
        <v>8321</v>
      </c>
      <c r="S973" t="s">
        <v>8322</v>
      </c>
      <c r="T973" s="9">
        <f t="shared" si="47"/>
        <v>156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 s="12">
        <v>1345924012</v>
      </c>
      <c r="K974" s="10">
        <f t="shared" si="45"/>
        <v>41176.824212962965</v>
      </c>
      <c r="L974" s="10">
        <f t="shared" si="45"/>
        <v>41146.824212962965</v>
      </c>
      <c r="M974" s="15">
        <f t="shared" si="46"/>
        <v>2012</v>
      </c>
      <c r="N974" t="b">
        <v>0</v>
      </c>
      <c r="O974">
        <v>37</v>
      </c>
      <c r="P974" t="b">
        <v>1</v>
      </c>
      <c r="Q974" t="s">
        <v>8290</v>
      </c>
      <c r="R974" t="s">
        <v>8327</v>
      </c>
      <c r="S974" t="s">
        <v>8338</v>
      </c>
      <c r="T974" s="9">
        <f t="shared" si="47"/>
        <v>125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 s="12">
        <v>1389041333</v>
      </c>
      <c r="K975" s="10">
        <f t="shared" si="45"/>
        <v>41690.867280092592</v>
      </c>
      <c r="L975" s="10">
        <f t="shared" si="45"/>
        <v>41645.867280092592</v>
      </c>
      <c r="M975" s="15">
        <f t="shared" si="46"/>
        <v>2014</v>
      </c>
      <c r="N975" t="b">
        <v>0</v>
      </c>
      <c r="O975">
        <v>82</v>
      </c>
      <c r="P975" t="b">
        <v>1</v>
      </c>
      <c r="Q975" t="s">
        <v>8274</v>
      </c>
      <c r="R975" t="s">
        <v>8327</v>
      </c>
      <c r="S975" t="s">
        <v>8331</v>
      </c>
      <c r="T975" s="9">
        <f t="shared" si="47"/>
        <v>104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 s="12">
        <v>1370393760</v>
      </c>
      <c r="K976" s="10">
        <f t="shared" si="45"/>
        <v>41460.038888888885</v>
      </c>
      <c r="L976" s="10">
        <f t="shared" si="45"/>
        <v>41430.038888888885</v>
      </c>
      <c r="M976" s="15">
        <f t="shared" si="46"/>
        <v>2013</v>
      </c>
      <c r="N976" t="b">
        <v>0</v>
      </c>
      <c r="O976">
        <v>87</v>
      </c>
      <c r="P976" t="b">
        <v>1</v>
      </c>
      <c r="Q976" t="s">
        <v>8272</v>
      </c>
      <c r="R976" t="s">
        <v>8311</v>
      </c>
      <c r="S976" t="s">
        <v>8333</v>
      </c>
      <c r="T976" s="9">
        <f t="shared" si="47"/>
        <v>183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 s="12">
        <v>1421252084</v>
      </c>
      <c r="K977" s="10">
        <f t="shared" si="45"/>
        <v>42040.290972222225</v>
      </c>
      <c r="L977" s="10">
        <f t="shared" si="45"/>
        <v>42018.676898148144</v>
      </c>
      <c r="M977" s="15">
        <f t="shared" si="46"/>
        <v>2015</v>
      </c>
      <c r="N977" t="b">
        <v>0</v>
      </c>
      <c r="O977">
        <v>76</v>
      </c>
      <c r="P977" t="b">
        <v>1</v>
      </c>
      <c r="Q977" t="s">
        <v>8269</v>
      </c>
      <c r="R977" t="s">
        <v>8323</v>
      </c>
      <c r="S977" t="s">
        <v>8326</v>
      </c>
      <c r="T977" s="9">
        <f t="shared" si="47"/>
        <v>104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 s="12">
        <v>1485000090</v>
      </c>
      <c r="K978" s="10">
        <f t="shared" si="45"/>
        <v>42786.501041666663</v>
      </c>
      <c r="L978" s="10">
        <f t="shared" si="45"/>
        <v>42756.501041666663</v>
      </c>
      <c r="M978" s="15">
        <f t="shared" si="46"/>
        <v>2017</v>
      </c>
      <c r="N978" t="b">
        <v>1</v>
      </c>
      <c r="O978">
        <v>28</v>
      </c>
      <c r="P978" t="b">
        <v>1</v>
      </c>
      <c r="Q978" t="s">
        <v>8283</v>
      </c>
      <c r="R978" t="s">
        <v>8313</v>
      </c>
      <c r="S978" t="s">
        <v>8314</v>
      </c>
      <c r="T978" s="9">
        <f t="shared" si="47"/>
        <v>207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 s="12">
        <v>1443665293</v>
      </c>
      <c r="K979" s="10">
        <f t="shared" si="45"/>
        <v>42302.999305555553</v>
      </c>
      <c r="L979" s="10">
        <f t="shared" si="45"/>
        <v>42278.089039351849</v>
      </c>
      <c r="M979" s="15">
        <f t="shared" si="46"/>
        <v>2015</v>
      </c>
      <c r="N979" t="b">
        <v>1</v>
      </c>
      <c r="O979">
        <v>104</v>
      </c>
      <c r="P979" t="b">
        <v>1</v>
      </c>
      <c r="Q979" t="s">
        <v>8269</v>
      </c>
      <c r="R979" t="s">
        <v>8323</v>
      </c>
      <c r="S979" t="s">
        <v>8326</v>
      </c>
      <c r="T979" s="9">
        <f t="shared" si="47"/>
        <v>106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 s="12">
        <v>1458762717</v>
      </c>
      <c r="K980" s="10">
        <f t="shared" si="45"/>
        <v>42485.207638888889</v>
      </c>
      <c r="L980" s="10">
        <f t="shared" si="45"/>
        <v>42452.827743055561</v>
      </c>
      <c r="M980" s="15">
        <f t="shared" si="46"/>
        <v>2016</v>
      </c>
      <c r="N980" t="b">
        <v>0</v>
      </c>
      <c r="O980">
        <v>133</v>
      </c>
      <c r="P980" t="b">
        <v>1</v>
      </c>
      <c r="Q980" t="s">
        <v>8275</v>
      </c>
      <c r="R980" t="s">
        <v>8327</v>
      </c>
      <c r="S980" t="s">
        <v>8336</v>
      </c>
      <c r="T980" s="9">
        <f t="shared" si="47"/>
        <v>155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 s="12">
        <v>1321649321</v>
      </c>
      <c r="K981" s="10">
        <f t="shared" si="45"/>
        <v>40902.208333333336</v>
      </c>
      <c r="L981" s="10">
        <f t="shared" si="45"/>
        <v>40865.867141203707</v>
      </c>
      <c r="M981" s="15">
        <f t="shared" si="46"/>
        <v>2011</v>
      </c>
      <c r="N981" t="b">
        <v>0</v>
      </c>
      <c r="O981">
        <v>77</v>
      </c>
      <c r="P981" t="b">
        <v>1</v>
      </c>
      <c r="Q981" t="s">
        <v>8277</v>
      </c>
      <c r="R981" t="s">
        <v>8327</v>
      </c>
      <c r="S981" t="s">
        <v>8328</v>
      </c>
      <c r="T981" s="9">
        <f t="shared" si="47"/>
        <v>124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 s="12">
        <v>1413326248</v>
      </c>
      <c r="K982" s="10">
        <f t="shared" si="45"/>
        <v>41956.984351851846</v>
      </c>
      <c r="L982" s="10">
        <f t="shared" si="45"/>
        <v>41926.942685185189</v>
      </c>
      <c r="M982" s="15">
        <f t="shared" si="46"/>
        <v>2014</v>
      </c>
      <c r="N982" t="b">
        <v>0</v>
      </c>
      <c r="O982">
        <v>45</v>
      </c>
      <c r="P982" t="b">
        <v>1</v>
      </c>
      <c r="Q982" t="s">
        <v>8269</v>
      </c>
      <c r="R982" t="s">
        <v>8323</v>
      </c>
      <c r="S982" t="s">
        <v>8326</v>
      </c>
      <c r="T982" s="9">
        <f t="shared" si="47"/>
        <v>106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 s="12">
        <v>1466001246</v>
      </c>
      <c r="K983" s="10">
        <f t="shared" si="45"/>
        <v>42566.60701388889</v>
      </c>
      <c r="L983" s="10">
        <f t="shared" si="45"/>
        <v>42536.60701388889</v>
      </c>
      <c r="M983" s="15">
        <f t="shared" si="46"/>
        <v>2016</v>
      </c>
      <c r="N983" t="b">
        <v>0</v>
      </c>
      <c r="O983">
        <v>111</v>
      </c>
      <c r="P983" t="b">
        <v>1</v>
      </c>
      <c r="Q983" t="s">
        <v>8283</v>
      </c>
      <c r="R983" t="s">
        <v>8313</v>
      </c>
      <c r="S983" t="s">
        <v>8314</v>
      </c>
      <c r="T983" s="9">
        <f t="shared" si="47"/>
        <v>102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 s="12">
        <v>1472711224</v>
      </c>
      <c r="K984" s="10">
        <f t="shared" si="45"/>
        <v>42645.375</v>
      </c>
      <c r="L984" s="10">
        <f t="shared" si="45"/>
        <v>42614.268796296295</v>
      </c>
      <c r="M984" s="15">
        <f t="shared" si="46"/>
        <v>2016</v>
      </c>
      <c r="N984" t="b">
        <v>0</v>
      </c>
      <c r="O984">
        <v>94</v>
      </c>
      <c r="P984" t="b">
        <v>0</v>
      </c>
      <c r="Q984" t="s">
        <v>8269</v>
      </c>
      <c r="R984" t="s">
        <v>8323</v>
      </c>
      <c r="S984" t="s">
        <v>8326</v>
      </c>
      <c r="T984" s="9">
        <f t="shared" si="47"/>
        <v>26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 s="12">
        <v>1418346172</v>
      </c>
      <c r="K985" s="10">
        <f t="shared" si="45"/>
        <v>42015.043657407412</v>
      </c>
      <c r="L985" s="10">
        <f t="shared" si="45"/>
        <v>41985.043657407412</v>
      </c>
      <c r="M985" s="15">
        <f t="shared" si="46"/>
        <v>2015</v>
      </c>
      <c r="N985" t="b">
        <v>0</v>
      </c>
      <c r="O985">
        <v>135</v>
      </c>
      <c r="P985" t="b">
        <v>0</v>
      </c>
      <c r="Q985" t="s">
        <v>8271</v>
      </c>
      <c r="R985" t="s">
        <v>8308</v>
      </c>
      <c r="S985" t="s">
        <v>8310</v>
      </c>
      <c r="T985" s="9">
        <f t="shared" si="47"/>
        <v>15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 s="12">
        <v>1390890987</v>
      </c>
      <c r="K986" s="10">
        <f t="shared" si="45"/>
        <v>41684.833333333336</v>
      </c>
      <c r="L986" s="10">
        <f t="shared" si="45"/>
        <v>41667.275312500002</v>
      </c>
      <c r="M986" s="15">
        <f t="shared" si="46"/>
        <v>2014</v>
      </c>
      <c r="N986" t="b">
        <v>0</v>
      </c>
      <c r="O986">
        <v>108</v>
      </c>
      <c r="P986" t="b">
        <v>1</v>
      </c>
      <c r="Q986" t="s">
        <v>8272</v>
      </c>
      <c r="R986" t="s">
        <v>8311</v>
      </c>
      <c r="S986" t="s">
        <v>8333</v>
      </c>
      <c r="T986" s="9">
        <f t="shared" si="47"/>
        <v>122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 s="12">
        <v>1403538880</v>
      </c>
      <c r="K987" s="10">
        <f t="shared" si="45"/>
        <v>41843.662962962961</v>
      </c>
      <c r="L987" s="10">
        <f t="shared" si="45"/>
        <v>41813.662962962961</v>
      </c>
      <c r="M987" s="15">
        <f t="shared" si="46"/>
        <v>2014</v>
      </c>
      <c r="N987" t="b">
        <v>0</v>
      </c>
      <c r="O987">
        <v>21</v>
      </c>
      <c r="P987" t="b">
        <v>0</v>
      </c>
      <c r="Q987" t="s">
        <v>8271</v>
      </c>
      <c r="R987" t="s">
        <v>8308</v>
      </c>
      <c r="S987" t="s">
        <v>8310</v>
      </c>
      <c r="T987" s="9">
        <f t="shared" si="47"/>
        <v>27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 s="12">
        <v>1473087637</v>
      </c>
      <c r="K988" s="10">
        <f t="shared" si="45"/>
        <v>42643.185416666667</v>
      </c>
      <c r="L988" s="10">
        <f t="shared" si="45"/>
        <v>42618.625428240739</v>
      </c>
      <c r="M988" s="15">
        <f t="shared" si="46"/>
        <v>2016</v>
      </c>
      <c r="N988" t="b">
        <v>0</v>
      </c>
      <c r="O988">
        <v>37</v>
      </c>
      <c r="P988" t="b">
        <v>1</v>
      </c>
      <c r="Q988" t="s">
        <v>8298</v>
      </c>
      <c r="R988" t="s">
        <v>8327</v>
      </c>
      <c r="S988" t="s">
        <v>8341</v>
      </c>
      <c r="T988" s="9">
        <f t="shared" si="47"/>
        <v>102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 s="12">
        <v>1311795167</v>
      </c>
      <c r="K989" s="10">
        <f t="shared" si="45"/>
        <v>40811.814432870371</v>
      </c>
      <c r="L989" s="10">
        <f t="shared" si="45"/>
        <v>40751.814432870371</v>
      </c>
      <c r="M989" s="15">
        <f t="shared" si="46"/>
        <v>2011</v>
      </c>
      <c r="N989" t="b">
        <v>1</v>
      </c>
      <c r="O989">
        <v>74</v>
      </c>
      <c r="P989" t="b">
        <v>1</v>
      </c>
      <c r="Q989" t="s">
        <v>8274</v>
      </c>
      <c r="R989" t="s">
        <v>8327</v>
      </c>
      <c r="S989" t="s">
        <v>8331</v>
      </c>
      <c r="T989" s="9">
        <f t="shared" si="47"/>
        <v>102</v>
      </c>
    </row>
    <row r="990" spans="1:20" ht="15.75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 s="12">
        <v>1395349475</v>
      </c>
      <c r="K990" s="10">
        <f t="shared" si="45"/>
        <v>41748.878182870372</v>
      </c>
      <c r="L990" s="10">
        <f t="shared" si="45"/>
        <v>41718.878182870372</v>
      </c>
      <c r="M990" s="15">
        <f t="shared" si="46"/>
        <v>2014</v>
      </c>
      <c r="N990" t="b">
        <v>0</v>
      </c>
      <c r="O990">
        <v>41</v>
      </c>
      <c r="P990" t="b">
        <v>1</v>
      </c>
      <c r="Q990" t="s">
        <v>8274</v>
      </c>
      <c r="R990" t="s">
        <v>8327</v>
      </c>
      <c r="S990" t="s">
        <v>8331</v>
      </c>
      <c r="T990" s="9">
        <f t="shared" si="47"/>
        <v>102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 s="12">
        <v>1425020810</v>
      </c>
      <c r="K991" s="10">
        <f t="shared" si="45"/>
        <v>42095.207638888889</v>
      </c>
      <c r="L991" s="10">
        <f t="shared" si="45"/>
        <v>42062.296412037038</v>
      </c>
      <c r="M991" s="15">
        <f t="shared" si="46"/>
        <v>2015</v>
      </c>
      <c r="N991" t="b">
        <v>0</v>
      </c>
      <c r="O991">
        <v>78</v>
      </c>
      <c r="P991" t="b">
        <v>1</v>
      </c>
      <c r="Q991" t="s">
        <v>8269</v>
      </c>
      <c r="R991" t="s">
        <v>8323</v>
      </c>
      <c r="S991" t="s">
        <v>8326</v>
      </c>
      <c r="T991" s="9">
        <f t="shared" si="47"/>
        <v>102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 s="12">
        <v>1380217190</v>
      </c>
      <c r="K992" s="10">
        <f t="shared" si="45"/>
        <v>41583.777662037035</v>
      </c>
      <c r="L992" s="10">
        <f t="shared" si="45"/>
        <v>41543.735995370371</v>
      </c>
      <c r="M992" s="15">
        <f t="shared" si="46"/>
        <v>2013</v>
      </c>
      <c r="N992" t="b">
        <v>0</v>
      </c>
      <c r="O992">
        <v>38</v>
      </c>
      <c r="P992" t="b">
        <v>1</v>
      </c>
      <c r="Q992" t="s">
        <v>8267</v>
      </c>
      <c r="R992" t="s">
        <v>8321</v>
      </c>
      <c r="S992" t="s">
        <v>8322</v>
      </c>
      <c r="T992" s="9">
        <f t="shared" si="47"/>
        <v>101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 s="12">
        <v>1343867524</v>
      </c>
      <c r="K993" s="10">
        <f t="shared" si="45"/>
        <v>41169.170138888891</v>
      </c>
      <c r="L993" s="10">
        <f t="shared" si="45"/>
        <v>41123.022268518514</v>
      </c>
      <c r="M993" s="15">
        <f t="shared" si="46"/>
        <v>2012</v>
      </c>
      <c r="N993" t="b">
        <v>0</v>
      </c>
      <c r="O993">
        <v>75</v>
      </c>
      <c r="P993" t="b">
        <v>1</v>
      </c>
      <c r="Q993" t="s">
        <v>8274</v>
      </c>
      <c r="R993" t="s">
        <v>8327</v>
      </c>
      <c r="S993" t="s">
        <v>8331</v>
      </c>
      <c r="T993" s="9">
        <f t="shared" si="47"/>
        <v>101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 s="12">
        <v>1438561705</v>
      </c>
      <c r="K994" s="10">
        <f t="shared" si="45"/>
        <v>42249.019733796296</v>
      </c>
      <c r="L994" s="10">
        <f t="shared" si="45"/>
        <v>42219.019733796296</v>
      </c>
      <c r="M994" s="15">
        <f t="shared" si="46"/>
        <v>2015</v>
      </c>
      <c r="N994" t="b">
        <v>0</v>
      </c>
      <c r="O994">
        <v>47</v>
      </c>
      <c r="P994" t="b">
        <v>1</v>
      </c>
      <c r="Q994" t="s">
        <v>8269</v>
      </c>
      <c r="R994" t="s">
        <v>8323</v>
      </c>
      <c r="S994" t="s">
        <v>8326</v>
      </c>
      <c r="T994" s="9">
        <f t="shared" si="47"/>
        <v>122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 s="12">
        <v>1312822732</v>
      </c>
      <c r="K995" s="10">
        <f t="shared" si="45"/>
        <v>40823.707546296297</v>
      </c>
      <c r="L995" s="10">
        <f t="shared" si="45"/>
        <v>40763.707546296297</v>
      </c>
      <c r="M995" s="15">
        <f t="shared" si="46"/>
        <v>2011</v>
      </c>
      <c r="N995" t="b">
        <v>0</v>
      </c>
      <c r="O995">
        <v>55</v>
      </c>
      <c r="P995" t="b">
        <v>1</v>
      </c>
      <c r="Q995" t="s">
        <v>8277</v>
      </c>
      <c r="R995" t="s">
        <v>8327</v>
      </c>
      <c r="S995" t="s">
        <v>8328</v>
      </c>
      <c r="T995" s="9">
        <f t="shared" si="47"/>
        <v>101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 s="12">
        <v>1383337052</v>
      </c>
      <c r="K996" s="10">
        <f t="shared" si="45"/>
        <v>41609.887175925927</v>
      </c>
      <c r="L996" s="10">
        <f t="shared" si="45"/>
        <v>41579.845509259263</v>
      </c>
      <c r="M996" s="15">
        <f t="shared" si="46"/>
        <v>2013</v>
      </c>
      <c r="N996" t="b">
        <v>1</v>
      </c>
      <c r="O996">
        <v>109</v>
      </c>
      <c r="P996" t="b">
        <v>1</v>
      </c>
      <c r="Q996" t="s">
        <v>8274</v>
      </c>
      <c r="R996" t="s">
        <v>8327</v>
      </c>
      <c r="S996" t="s">
        <v>8331</v>
      </c>
      <c r="T996" s="9">
        <f t="shared" si="47"/>
        <v>202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 s="12">
        <v>1435876423</v>
      </c>
      <c r="K997" s="10">
        <f t="shared" si="45"/>
        <v>42218.916666666672</v>
      </c>
      <c r="L997" s="10">
        <f t="shared" si="45"/>
        <v>42187.940081018518</v>
      </c>
      <c r="M997" s="15">
        <f t="shared" si="46"/>
        <v>2015</v>
      </c>
      <c r="N997" t="b">
        <v>0</v>
      </c>
      <c r="O997">
        <v>52</v>
      </c>
      <c r="P997" t="b">
        <v>0</v>
      </c>
      <c r="Q997" t="s">
        <v>8282</v>
      </c>
      <c r="R997" t="s">
        <v>8319</v>
      </c>
      <c r="S997" t="s">
        <v>8345</v>
      </c>
      <c r="T997" s="9">
        <f t="shared" si="47"/>
        <v>26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 s="12">
        <v>1333550015</v>
      </c>
      <c r="K998" s="10">
        <f t="shared" si="45"/>
        <v>41057.165972222225</v>
      </c>
      <c r="L998" s="10">
        <f t="shared" si="45"/>
        <v>41003.60665509259</v>
      </c>
      <c r="M998" s="15">
        <f t="shared" si="46"/>
        <v>2012</v>
      </c>
      <c r="N998" t="b">
        <v>0</v>
      </c>
      <c r="O998">
        <v>37</v>
      </c>
      <c r="P998" t="b">
        <v>1</v>
      </c>
      <c r="Q998" t="s">
        <v>8274</v>
      </c>
      <c r="R998" t="s">
        <v>8327</v>
      </c>
      <c r="S998" t="s">
        <v>8331</v>
      </c>
      <c r="T998" s="9">
        <f t="shared" si="47"/>
        <v>121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 s="12">
        <v>1403051888</v>
      </c>
      <c r="K999" s="10">
        <f t="shared" si="45"/>
        <v>41833.582638888889</v>
      </c>
      <c r="L999" s="10">
        <f t="shared" si="45"/>
        <v>41808.02648148148</v>
      </c>
      <c r="M999" s="15">
        <f t="shared" si="46"/>
        <v>2014</v>
      </c>
      <c r="N999" t="b">
        <v>0</v>
      </c>
      <c r="O999">
        <v>41</v>
      </c>
      <c r="P999" t="b">
        <v>1</v>
      </c>
      <c r="Q999" t="s">
        <v>8263</v>
      </c>
      <c r="R999" t="s">
        <v>8321</v>
      </c>
      <c r="S999" t="s">
        <v>8332</v>
      </c>
      <c r="T999" s="9">
        <f t="shared" si="47"/>
        <v>101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 s="12">
        <v>1251214014</v>
      </c>
      <c r="K1000" s="10">
        <f t="shared" si="45"/>
        <v>40082.165972222225</v>
      </c>
      <c r="L1000" s="10">
        <f t="shared" si="45"/>
        <v>40050.643680555557</v>
      </c>
      <c r="M1000" s="15">
        <f t="shared" si="46"/>
        <v>2009</v>
      </c>
      <c r="N1000" t="b">
        <v>1</v>
      </c>
      <c r="O1000">
        <v>163</v>
      </c>
      <c r="P1000" t="b">
        <v>1</v>
      </c>
      <c r="Q1000" t="s">
        <v>8277</v>
      </c>
      <c r="R1000" t="s">
        <v>8327</v>
      </c>
      <c r="S1000" t="s">
        <v>8328</v>
      </c>
      <c r="T1000" s="9">
        <f t="shared" si="47"/>
        <v>121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 s="12">
        <v>1290281691</v>
      </c>
      <c r="K1001" s="10">
        <f t="shared" si="45"/>
        <v>40544.207638888889</v>
      </c>
      <c r="L1001" s="10">
        <f t="shared" si="45"/>
        <v>40502.815868055557</v>
      </c>
      <c r="M1001" s="15">
        <f t="shared" si="46"/>
        <v>2011</v>
      </c>
      <c r="N1001" t="b">
        <v>1</v>
      </c>
      <c r="O1001">
        <v>113</v>
      </c>
      <c r="P1001" t="b">
        <v>1</v>
      </c>
      <c r="Q1001" t="s">
        <v>8277</v>
      </c>
      <c r="R1001" t="s">
        <v>8327</v>
      </c>
      <c r="S1001" t="s">
        <v>8328</v>
      </c>
      <c r="T1001" s="9">
        <f t="shared" si="47"/>
        <v>101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 s="12">
        <v>1311380313</v>
      </c>
      <c r="K1002" s="10">
        <f t="shared" si="45"/>
        <v>40756.291666666664</v>
      </c>
      <c r="L1002" s="10">
        <f t="shared" si="45"/>
        <v>40747.012881944444</v>
      </c>
      <c r="M1002" s="15">
        <f t="shared" si="46"/>
        <v>2011</v>
      </c>
      <c r="N1002" t="b">
        <v>0</v>
      </c>
      <c r="O1002">
        <v>44</v>
      </c>
      <c r="P1002" t="b">
        <v>1</v>
      </c>
      <c r="Q1002" t="s">
        <v>8274</v>
      </c>
      <c r="R1002" t="s">
        <v>8327</v>
      </c>
      <c r="S1002" t="s">
        <v>8331</v>
      </c>
      <c r="T1002" s="9">
        <f t="shared" si="47"/>
        <v>101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 s="12">
        <v>1318826921</v>
      </c>
      <c r="K1003" s="10">
        <f t="shared" si="45"/>
        <v>40893.242141203707</v>
      </c>
      <c r="L1003" s="10">
        <f t="shared" si="45"/>
        <v>40833.200474537036</v>
      </c>
      <c r="M1003" s="15">
        <f t="shared" si="46"/>
        <v>2011</v>
      </c>
      <c r="N1003" t="b">
        <v>0</v>
      </c>
      <c r="O1003">
        <v>149</v>
      </c>
      <c r="P1003" t="b">
        <v>1</v>
      </c>
      <c r="Q1003" t="s">
        <v>8274</v>
      </c>
      <c r="R1003" t="s">
        <v>8327</v>
      </c>
      <c r="S1003" t="s">
        <v>8331</v>
      </c>
      <c r="T1003" s="9">
        <f t="shared" si="47"/>
        <v>109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 s="12">
        <v>1460055300</v>
      </c>
      <c r="K1004" s="10">
        <f t="shared" si="45"/>
        <v>42481.916666666672</v>
      </c>
      <c r="L1004" s="10">
        <f t="shared" si="45"/>
        <v>42467.788194444445</v>
      </c>
      <c r="M1004" s="15">
        <f t="shared" si="46"/>
        <v>2016</v>
      </c>
      <c r="N1004" t="b">
        <v>0</v>
      </c>
      <c r="O1004">
        <v>88</v>
      </c>
      <c r="P1004" t="b">
        <v>1</v>
      </c>
      <c r="Q1004" t="s">
        <v>8295</v>
      </c>
      <c r="R1004" t="s">
        <v>8316</v>
      </c>
      <c r="S1004" t="s">
        <v>8317</v>
      </c>
      <c r="T1004" s="9">
        <f t="shared" si="47"/>
        <v>503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 s="12">
        <v>1440213076</v>
      </c>
      <c r="K1005" s="10">
        <f t="shared" si="45"/>
        <v>42268.13282407407</v>
      </c>
      <c r="L1005" s="10">
        <f t="shared" si="45"/>
        <v>42238.13282407407</v>
      </c>
      <c r="M1005" s="15">
        <f t="shared" si="46"/>
        <v>2015</v>
      </c>
      <c r="N1005" t="b">
        <v>0</v>
      </c>
      <c r="O1005">
        <v>84</v>
      </c>
      <c r="P1005" t="b">
        <v>1</v>
      </c>
      <c r="Q1005" t="s">
        <v>8269</v>
      </c>
      <c r="R1005" t="s">
        <v>8323</v>
      </c>
      <c r="S1005" t="s">
        <v>8326</v>
      </c>
      <c r="T1005" s="9">
        <f t="shared" si="47"/>
        <v>121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 s="12">
        <v>1427369256</v>
      </c>
      <c r="K1006" s="10">
        <f t="shared" si="45"/>
        <v>42110.477500000001</v>
      </c>
      <c r="L1006" s="10">
        <f t="shared" si="45"/>
        <v>42089.477500000001</v>
      </c>
      <c r="M1006" s="15">
        <f t="shared" si="46"/>
        <v>2015</v>
      </c>
      <c r="N1006" t="b">
        <v>0</v>
      </c>
      <c r="O1006">
        <v>103</v>
      </c>
      <c r="P1006" t="b">
        <v>1</v>
      </c>
      <c r="Q1006" t="s">
        <v>8283</v>
      </c>
      <c r="R1006" t="s">
        <v>8313</v>
      </c>
      <c r="S1006" t="s">
        <v>8314</v>
      </c>
      <c r="T1006" s="9">
        <f t="shared" si="47"/>
        <v>126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 s="12">
        <v>1421105608</v>
      </c>
      <c r="K1007" s="10">
        <f t="shared" si="45"/>
        <v>42045.332638888889</v>
      </c>
      <c r="L1007" s="10">
        <f t="shared" si="45"/>
        <v>42016.981574074074</v>
      </c>
      <c r="M1007" s="15">
        <f t="shared" si="46"/>
        <v>2015</v>
      </c>
      <c r="N1007" t="b">
        <v>0</v>
      </c>
      <c r="O1007">
        <v>28</v>
      </c>
      <c r="P1007" t="b">
        <v>1</v>
      </c>
      <c r="Q1007" t="s">
        <v>8303</v>
      </c>
      <c r="R1007" t="s">
        <v>8323</v>
      </c>
      <c r="S1007" t="s">
        <v>8335</v>
      </c>
      <c r="T1007" s="9">
        <f t="shared" si="47"/>
        <v>100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 s="12">
        <v>1469126462</v>
      </c>
      <c r="K1008" s="10">
        <f t="shared" si="45"/>
        <v>42604.125</v>
      </c>
      <c r="L1008" s="10">
        <f t="shared" si="45"/>
        <v>42572.778495370367</v>
      </c>
      <c r="M1008" s="15">
        <f t="shared" si="46"/>
        <v>2016</v>
      </c>
      <c r="N1008" t="b">
        <v>0</v>
      </c>
      <c r="O1008">
        <v>75</v>
      </c>
      <c r="P1008" t="b">
        <v>1</v>
      </c>
      <c r="Q1008" t="s">
        <v>8263</v>
      </c>
      <c r="R1008" t="s">
        <v>8321</v>
      </c>
      <c r="S1008" t="s">
        <v>8332</v>
      </c>
      <c r="T1008" s="9">
        <f t="shared" si="47"/>
        <v>121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 s="12">
        <v>1470348775</v>
      </c>
      <c r="K1009" s="10">
        <f t="shared" si="45"/>
        <v>42609.165972222225</v>
      </c>
      <c r="L1009" s="10">
        <f t="shared" si="45"/>
        <v>42586.925636574073</v>
      </c>
      <c r="M1009" s="15">
        <f t="shared" si="46"/>
        <v>2016</v>
      </c>
      <c r="N1009" t="b">
        <v>0</v>
      </c>
      <c r="O1009">
        <v>67</v>
      </c>
      <c r="P1009" t="b">
        <v>1</v>
      </c>
      <c r="Q1009" t="s">
        <v>8283</v>
      </c>
      <c r="R1009" t="s">
        <v>8313</v>
      </c>
      <c r="S1009" t="s">
        <v>8314</v>
      </c>
      <c r="T1009" s="9">
        <f t="shared" si="47"/>
        <v>100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 s="12">
        <v>1328582635</v>
      </c>
      <c r="K1010" s="10">
        <f t="shared" si="45"/>
        <v>40976.11383101852</v>
      </c>
      <c r="L1010" s="10">
        <f t="shared" si="45"/>
        <v>40946.11383101852</v>
      </c>
      <c r="M1010" s="15">
        <f t="shared" si="46"/>
        <v>2012</v>
      </c>
      <c r="N1010" t="b">
        <v>0</v>
      </c>
      <c r="O1010">
        <v>32</v>
      </c>
      <c r="P1010" t="b">
        <v>1</v>
      </c>
      <c r="Q1010" t="s">
        <v>8277</v>
      </c>
      <c r="R1010" t="s">
        <v>8327</v>
      </c>
      <c r="S1010" t="s">
        <v>8328</v>
      </c>
      <c r="T1010" s="9">
        <f t="shared" si="47"/>
        <v>100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 s="12">
        <v>1469595396</v>
      </c>
      <c r="K1011" s="10">
        <f t="shared" si="45"/>
        <v>42618.165972222225</v>
      </c>
      <c r="L1011" s="10">
        <f t="shared" si="45"/>
        <v>42578.205972222218</v>
      </c>
      <c r="M1011" s="15">
        <f t="shared" si="46"/>
        <v>2016</v>
      </c>
      <c r="N1011" t="b">
        <v>0</v>
      </c>
      <c r="O1011">
        <v>177</v>
      </c>
      <c r="P1011" t="b">
        <v>1</v>
      </c>
      <c r="Q1011" t="s">
        <v>8275</v>
      </c>
      <c r="R1011" t="s">
        <v>8327</v>
      </c>
      <c r="S1011" t="s">
        <v>8336</v>
      </c>
      <c r="T1011" s="9">
        <f t="shared" si="47"/>
        <v>120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 s="12">
        <v>1479923937</v>
      </c>
      <c r="K1012" s="10">
        <f t="shared" si="45"/>
        <v>42727.74927083333</v>
      </c>
      <c r="L1012" s="10">
        <f t="shared" si="45"/>
        <v>42697.74927083333</v>
      </c>
      <c r="M1012" s="15">
        <f t="shared" si="46"/>
        <v>2016</v>
      </c>
      <c r="N1012" t="b">
        <v>0</v>
      </c>
      <c r="O1012">
        <v>7</v>
      </c>
      <c r="P1012" t="b">
        <v>0</v>
      </c>
      <c r="Q1012" t="s">
        <v>8271</v>
      </c>
      <c r="R1012" t="s">
        <v>8308</v>
      </c>
      <c r="S1012" t="s">
        <v>8310</v>
      </c>
      <c r="T1012" s="9">
        <f t="shared" si="47"/>
        <v>1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 s="12">
        <v>1434478759</v>
      </c>
      <c r="K1013" s="10">
        <f t="shared" si="45"/>
        <v>42211.763414351852</v>
      </c>
      <c r="L1013" s="10">
        <f t="shared" si="45"/>
        <v>42171.763414351852</v>
      </c>
      <c r="M1013" s="15">
        <f t="shared" si="46"/>
        <v>2015</v>
      </c>
      <c r="N1013" t="b">
        <v>1</v>
      </c>
      <c r="O1013">
        <v>47</v>
      </c>
      <c r="P1013" t="b">
        <v>1</v>
      </c>
      <c r="Q1013" t="s">
        <v>8269</v>
      </c>
      <c r="R1013" t="s">
        <v>8323</v>
      </c>
      <c r="S1013" t="s">
        <v>8326</v>
      </c>
      <c r="T1013" s="9">
        <f t="shared" si="47"/>
        <v>100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 s="12">
        <v>1365791246</v>
      </c>
      <c r="K1014" s="10">
        <f t="shared" si="45"/>
        <v>41395.000694444447</v>
      </c>
      <c r="L1014" s="10">
        <f t="shared" si="45"/>
        <v>41376.769050925926</v>
      </c>
      <c r="M1014" s="15">
        <f t="shared" si="46"/>
        <v>2013</v>
      </c>
      <c r="N1014" t="b">
        <v>1</v>
      </c>
      <c r="O1014">
        <v>128</v>
      </c>
      <c r="P1014" t="b">
        <v>1</v>
      </c>
      <c r="Q1014" t="s">
        <v>8267</v>
      </c>
      <c r="R1014" t="s">
        <v>8321</v>
      </c>
      <c r="S1014" t="s">
        <v>8322</v>
      </c>
      <c r="T1014" s="9">
        <f t="shared" si="47"/>
        <v>120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 s="12">
        <v>1444874768</v>
      </c>
      <c r="K1015" s="10">
        <f t="shared" si="45"/>
        <v>42329.125</v>
      </c>
      <c r="L1015" s="10">
        <f t="shared" si="45"/>
        <v>42292.087592592594</v>
      </c>
      <c r="M1015" s="15">
        <f t="shared" si="46"/>
        <v>2015</v>
      </c>
      <c r="N1015" t="b">
        <v>0</v>
      </c>
      <c r="O1015">
        <v>64</v>
      </c>
      <c r="P1015" t="b">
        <v>1</v>
      </c>
      <c r="Q1015" t="s">
        <v>8269</v>
      </c>
      <c r="R1015" t="s">
        <v>8323</v>
      </c>
      <c r="S1015" t="s">
        <v>8326</v>
      </c>
      <c r="T1015" s="9">
        <f t="shared" si="47"/>
        <v>100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 s="12">
        <v>1459177107</v>
      </c>
      <c r="K1016" s="10">
        <f t="shared" si="45"/>
        <v>42487.623923611114</v>
      </c>
      <c r="L1016" s="10">
        <f t="shared" si="45"/>
        <v>42457.623923611114</v>
      </c>
      <c r="M1016" s="15">
        <f t="shared" si="46"/>
        <v>2016</v>
      </c>
      <c r="N1016" t="b">
        <v>0</v>
      </c>
      <c r="O1016">
        <v>61</v>
      </c>
      <c r="P1016" t="b">
        <v>1</v>
      </c>
      <c r="Q1016" t="s">
        <v>8263</v>
      </c>
      <c r="R1016" t="s">
        <v>8321</v>
      </c>
      <c r="S1016" t="s">
        <v>8332</v>
      </c>
      <c r="T1016" s="9">
        <f t="shared" si="47"/>
        <v>120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 s="12">
        <v>1294811828</v>
      </c>
      <c r="K1017" s="10">
        <f t="shared" si="45"/>
        <v>40600.24800925926</v>
      </c>
      <c r="L1017" s="10">
        <f t="shared" si="45"/>
        <v>40555.24800925926</v>
      </c>
      <c r="M1017" s="15">
        <f t="shared" si="46"/>
        <v>2011</v>
      </c>
      <c r="N1017" t="b">
        <v>1</v>
      </c>
      <c r="O1017">
        <v>145</v>
      </c>
      <c r="P1017" t="b">
        <v>1</v>
      </c>
      <c r="Q1017" t="s">
        <v>8267</v>
      </c>
      <c r="R1017" t="s">
        <v>8321</v>
      </c>
      <c r="S1017" t="s">
        <v>8322</v>
      </c>
      <c r="T1017" s="9">
        <f t="shared" si="47"/>
        <v>240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 s="12">
        <v>1361577292</v>
      </c>
      <c r="K1018" s="10">
        <f t="shared" si="45"/>
        <v>41362.954768518517</v>
      </c>
      <c r="L1018" s="10">
        <f t="shared" si="45"/>
        <v>41327.996435185181</v>
      </c>
      <c r="M1018" s="15">
        <f t="shared" si="46"/>
        <v>2013</v>
      </c>
      <c r="N1018" t="b">
        <v>0</v>
      </c>
      <c r="O1018">
        <v>10</v>
      </c>
      <c r="P1018" t="b">
        <v>1</v>
      </c>
      <c r="Q1018" t="s">
        <v>8277</v>
      </c>
      <c r="R1018" t="s">
        <v>8327</v>
      </c>
      <c r="S1018" t="s">
        <v>8328</v>
      </c>
      <c r="T1018" s="9">
        <f t="shared" si="47"/>
        <v>100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 s="12">
        <v>1424881492</v>
      </c>
      <c r="K1019" s="10">
        <f t="shared" si="45"/>
        <v>42090.642268518517</v>
      </c>
      <c r="L1019" s="10">
        <f t="shared" si="45"/>
        <v>42060.683935185181</v>
      </c>
      <c r="M1019" s="15">
        <f t="shared" si="46"/>
        <v>2015</v>
      </c>
      <c r="N1019" t="b">
        <v>0</v>
      </c>
      <c r="O1019">
        <v>94</v>
      </c>
      <c r="P1019" t="b">
        <v>1</v>
      </c>
      <c r="Q1019" t="s">
        <v>8269</v>
      </c>
      <c r="R1019" t="s">
        <v>8323</v>
      </c>
      <c r="S1019" t="s">
        <v>8326</v>
      </c>
      <c r="T1019" s="9">
        <f t="shared" si="47"/>
        <v>100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 s="12">
        <v>1403210330</v>
      </c>
      <c r="K1020" s="10">
        <f t="shared" si="45"/>
        <v>41839.860300925924</v>
      </c>
      <c r="L1020" s="10">
        <f t="shared" si="45"/>
        <v>41809.860300925924</v>
      </c>
      <c r="M1020" s="15">
        <f t="shared" si="46"/>
        <v>2014</v>
      </c>
      <c r="N1020" t="b">
        <v>0</v>
      </c>
      <c r="O1020">
        <v>83</v>
      </c>
      <c r="P1020" t="b">
        <v>1</v>
      </c>
      <c r="Q1020" t="s">
        <v>8269</v>
      </c>
      <c r="R1020" t="s">
        <v>8323</v>
      </c>
      <c r="S1020" t="s">
        <v>8326</v>
      </c>
      <c r="T1020" s="9">
        <f t="shared" si="47"/>
        <v>100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 s="12">
        <v>1416485333</v>
      </c>
      <c r="K1021" s="10">
        <f t="shared" si="45"/>
        <v>41991.506168981483</v>
      </c>
      <c r="L1021" s="10">
        <f t="shared" si="45"/>
        <v>41963.506168981483</v>
      </c>
      <c r="M1021" s="15">
        <f t="shared" si="46"/>
        <v>2014</v>
      </c>
      <c r="N1021" t="b">
        <v>0</v>
      </c>
      <c r="O1021">
        <v>26</v>
      </c>
      <c r="P1021" t="b">
        <v>1</v>
      </c>
      <c r="Q1021" t="s">
        <v>8272</v>
      </c>
      <c r="R1021" t="s">
        <v>8311</v>
      </c>
      <c r="S1021" t="s">
        <v>8333</v>
      </c>
      <c r="T1021" s="9">
        <f t="shared" si="47"/>
        <v>102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 s="12">
        <v>1485890355</v>
      </c>
      <c r="K1022" s="10">
        <f t="shared" si="45"/>
        <v>42796.805034722223</v>
      </c>
      <c r="L1022" s="10">
        <f t="shared" si="45"/>
        <v>42766.805034722223</v>
      </c>
      <c r="M1022" s="15">
        <f t="shared" si="46"/>
        <v>2017</v>
      </c>
      <c r="N1022" t="b">
        <v>0</v>
      </c>
      <c r="O1022">
        <v>61</v>
      </c>
      <c r="P1022" t="b">
        <v>1</v>
      </c>
      <c r="Q1022" t="s">
        <v>8269</v>
      </c>
      <c r="R1022" t="s">
        <v>8323</v>
      </c>
      <c r="S1022" t="s">
        <v>8326</v>
      </c>
      <c r="T1022" s="9">
        <f t="shared" si="47"/>
        <v>119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 s="12">
        <v>1460482501</v>
      </c>
      <c r="K1023" s="10">
        <f t="shared" si="45"/>
        <v>42505.73265046296</v>
      </c>
      <c r="L1023" s="10">
        <f t="shared" si="45"/>
        <v>42472.73265046296</v>
      </c>
      <c r="M1023" s="15">
        <f t="shared" si="46"/>
        <v>2016</v>
      </c>
      <c r="N1023" t="b">
        <v>0</v>
      </c>
      <c r="O1023">
        <v>49</v>
      </c>
      <c r="P1023" t="b">
        <v>1</v>
      </c>
      <c r="Q1023" t="s">
        <v>8293</v>
      </c>
      <c r="R1023" t="s">
        <v>8308</v>
      </c>
      <c r="S1023" t="s">
        <v>8309</v>
      </c>
      <c r="T1023" s="9">
        <f t="shared" si="47"/>
        <v>148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 s="12">
        <v>1334155995</v>
      </c>
      <c r="K1024" s="10">
        <f t="shared" si="45"/>
        <v>41040.620312500003</v>
      </c>
      <c r="L1024" s="10">
        <f t="shared" si="45"/>
        <v>41010.620312500003</v>
      </c>
      <c r="M1024" s="15">
        <f t="shared" si="46"/>
        <v>2012</v>
      </c>
      <c r="N1024" t="b">
        <v>1</v>
      </c>
      <c r="O1024">
        <v>91</v>
      </c>
      <c r="P1024" t="b">
        <v>1</v>
      </c>
      <c r="Q1024" t="s">
        <v>8267</v>
      </c>
      <c r="R1024" t="s">
        <v>8321</v>
      </c>
      <c r="S1024" t="s">
        <v>8322</v>
      </c>
      <c r="T1024" s="9">
        <f t="shared" si="47"/>
        <v>118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 s="12">
        <v>1362329565</v>
      </c>
      <c r="K1025" s="10">
        <f t="shared" si="45"/>
        <v>41366.661631944444</v>
      </c>
      <c r="L1025" s="10">
        <f t="shared" si="45"/>
        <v>41336.703298611115</v>
      </c>
      <c r="M1025" s="15">
        <f t="shared" si="46"/>
        <v>2013</v>
      </c>
      <c r="N1025" t="b">
        <v>0</v>
      </c>
      <c r="O1025">
        <v>180</v>
      </c>
      <c r="P1025" t="b">
        <v>1</v>
      </c>
      <c r="Q1025" t="s">
        <v>8295</v>
      </c>
      <c r="R1025" t="s">
        <v>8316</v>
      </c>
      <c r="S1025" t="s">
        <v>8317</v>
      </c>
      <c r="T1025" s="9">
        <f t="shared" si="47"/>
        <v>169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 s="12">
        <v>1330394274</v>
      </c>
      <c r="K1026" s="10">
        <f t="shared" si="45"/>
        <v>41027.040208333332</v>
      </c>
      <c r="L1026" s="10">
        <f t="shared" si="45"/>
        <v>40967.081875000003</v>
      </c>
      <c r="M1026" s="15">
        <f t="shared" si="46"/>
        <v>2012</v>
      </c>
      <c r="N1026" t="b">
        <v>1</v>
      </c>
      <c r="O1026">
        <v>62</v>
      </c>
      <c r="P1026" t="b">
        <v>1</v>
      </c>
      <c r="Q1026" t="s">
        <v>8267</v>
      </c>
      <c r="R1026" t="s">
        <v>8321</v>
      </c>
      <c r="S1026" t="s">
        <v>8322</v>
      </c>
      <c r="T1026" s="9">
        <f t="shared" si="47"/>
        <v>148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 s="12">
        <v>1422516736</v>
      </c>
      <c r="K1027" s="10">
        <f t="shared" ref="K1027:L1090" si="48">(I1027/86400)+DATE(1970,1,1)</f>
        <v>42063.314074074078</v>
      </c>
      <c r="L1027" s="10">
        <f t="shared" si="48"/>
        <v>42033.314074074078</v>
      </c>
      <c r="M1027" s="15">
        <f t="shared" ref="M1027:M1090" si="49">+YEAR(K1027)</f>
        <v>2015</v>
      </c>
      <c r="N1027" t="b">
        <v>0</v>
      </c>
      <c r="O1027">
        <v>140</v>
      </c>
      <c r="P1027" t="b">
        <v>0</v>
      </c>
      <c r="Q1027" t="s">
        <v>8283</v>
      </c>
      <c r="R1027" t="s">
        <v>8313</v>
      </c>
      <c r="S1027" t="s">
        <v>8314</v>
      </c>
      <c r="T1027" s="9">
        <f t="shared" ref="T1027:T1090" si="50">ROUND(E1027/D1027*100,0)</f>
        <v>49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 s="12">
        <v>1399909127</v>
      </c>
      <c r="K1028" s="10">
        <f t="shared" si="48"/>
        <v>41803.166666666664</v>
      </c>
      <c r="L1028" s="10">
        <f t="shared" si="48"/>
        <v>41771.651932870373</v>
      </c>
      <c r="M1028" s="15">
        <f t="shared" si="49"/>
        <v>2014</v>
      </c>
      <c r="N1028" t="b">
        <v>0</v>
      </c>
      <c r="O1028">
        <v>70</v>
      </c>
      <c r="P1028" t="b">
        <v>0</v>
      </c>
      <c r="Q1028" t="s">
        <v>8299</v>
      </c>
      <c r="R1028" t="s">
        <v>8308</v>
      </c>
      <c r="S1028" t="s">
        <v>8315</v>
      </c>
      <c r="T1028" s="9">
        <f t="shared" si="50"/>
        <v>12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 s="12">
        <v>1400786514</v>
      </c>
      <c r="K1029" s="10">
        <f t="shared" si="48"/>
        <v>41818.806875000002</v>
      </c>
      <c r="L1029" s="10">
        <f t="shared" si="48"/>
        <v>41781.806875000002</v>
      </c>
      <c r="M1029" s="15">
        <f t="shared" si="49"/>
        <v>2014</v>
      </c>
      <c r="N1029" t="b">
        <v>0</v>
      </c>
      <c r="O1029">
        <v>85</v>
      </c>
      <c r="P1029" t="b">
        <v>0</v>
      </c>
      <c r="Q1029" t="s">
        <v>8282</v>
      </c>
      <c r="R1029" t="s">
        <v>8319</v>
      </c>
      <c r="S1029" t="s">
        <v>8345</v>
      </c>
      <c r="T1029" s="9">
        <f t="shared" si="50"/>
        <v>12</v>
      </c>
    </row>
    <row r="1030" spans="1:20" ht="15.75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 s="12">
        <v>1464105625</v>
      </c>
      <c r="K1030" s="10">
        <f t="shared" si="48"/>
        <v>42544.666956018518</v>
      </c>
      <c r="L1030" s="10">
        <f t="shared" si="48"/>
        <v>42514.666956018518</v>
      </c>
      <c r="M1030" s="15">
        <f t="shared" si="49"/>
        <v>2016</v>
      </c>
      <c r="N1030" t="b">
        <v>0</v>
      </c>
      <c r="O1030">
        <v>96</v>
      </c>
      <c r="P1030" t="b">
        <v>1</v>
      </c>
      <c r="Q1030" t="s">
        <v>8278</v>
      </c>
      <c r="R1030" t="s">
        <v>8327</v>
      </c>
      <c r="S1030" t="s">
        <v>8329</v>
      </c>
      <c r="T1030" s="9">
        <f t="shared" si="50"/>
        <v>108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 s="12">
        <v>1465304483</v>
      </c>
      <c r="K1031" s="10">
        <f t="shared" si="48"/>
        <v>42560.082638888889</v>
      </c>
      <c r="L1031" s="10">
        <f t="shared" si="48"/>
        <v>42528.542627314819</v>
      </c>
      <c r="M1031" s="15">
        <f t="shared" si="49"/>
        <v>2016</v>
      </c>
      <c r="N1031" t="b">
        <v>0</v>
      </c>
      <c r="O1031">
        <v>45</v>
      </c>
      <c r="P1031" t="b">
        <v>0</v>
      </c>
      <c r="Q1031" t="s">
        <v>8301</v>
      </c>
      <c r="R1031" t="s">
        <v>8323</v>
      </c>
      <c r="S1031" t="s">
        <v>8324</v>
      </c>
      <c r="T1031" s="9">
        <f t="shared" si="50"/>
        <v>23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 s="12">
        <v>1436575280</v>
      </c>
      <c r="K1032" s="10">
        <f t="shared" si="48"/>
        <v>42228</v>
      </c>
      <c r="L1032" s="10">
        <f t="shared" si="48"/>
        <v>42196.028703703705</v>
      </c>
      <c r="M1032" s="15">
        <f t="shared" si="49"/>
        <v>2015</v>
      </c>
      <c r="N1032" t="b">
        <v>0</v>
      </c>
      <c r="O1032">
        <v>104</v>
      </c>
      <c r="P1032" t="b">
        <v>1</v>
      </c>
      <c r="Q1032" t="s">
        <v>8269</v>
      </c>
      <c r="R1032" t="s">
        <v>8323</v>
      </c>
      <c r="S1032" t="s">
        <v>8326</v>
      </c>
      <c r="T1032" s="9">
        <f t="shared" si="50"/>
        <v>106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 s="12">
        <v>1463466070</v>
      </c>
      <c r="K1033" s="10">
        <f t="shared" si="48"/>
        <v>42538.666666666672</v>
      </c>
      <c r="L1033" s="10">
        <f t="shared" si="48"/>
        <v>42507.264699074076</v>
      </c>
      <c r="M1033" s="15">
        <f t="shared" si="49"/>
        <v>2016</v>
      </c>
      <c r="N1033" t="b">
        <v>0</v>
      </c>
      <c r="O1033">
        <v>130</v>
      </c>
      <c r="P1033" t="b">
        <v>1</v>
      </c>
      <c r="Q1033" t="s">
        <v>8269</v>
      </c>
      <c r="R1033" t="s">
        <v>8323</v>
      </c>
      <c r="S1033" t="s">
        <v>8326</v>
      </c>
      <c r="T1033" s="9">
        <f t="shared" si="50"/>
        <v>117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 s="12">
        <v>1345745956</v>
      </c>
      <c r="K1034" s="10">
        <f t="shared" si="48"/>
        <v>41174.763379629629</v>
      </c>
      <c r="L1034" s="10">
        <f t="shared" si="48"/>
        <v>41144.763379629629</v>
      </c>
      <c r="M1034" s="15">
        <f t="shared" si="49"/>
        <v>2012</v>
      </c>
      <c r="N1034" t="b">
        <v>0</v>
      </c>
      <c r="O1034">
        <v>96</v>
      </c>
      <c r="P1034" t="b">
        <v>1</v>
      </c>
      <c r="Q1034" t="s">
        <v>8274</v>
      </c>
      <c r="R1034" t="s">
        <v>8327</v>
      </c>
      <c r="S1034" t="s">
        <v>8331</v>
      </c>
      <c r="T1034" s="9">
        <f t="shared" si="50"/>
        <v>117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 s="12">
        <v>1411489552</v>
      </c>
      <c r="K1035" s="10">
        <f t="shared" si="48"/>
        <v>41944.207638888889</v>
      </c>
      <c r="L1035" s="10">
        <f t="shared" si="48"/>
        <v>41905.684629629628</v>
      </c>
      <c r="M1035" s="15">
        <f t="shared" si="49"/>
        <v>2014</v>
      </c>
      <c r="N1035" t="b">
        <v>1</v>
      </c>
      <c r="O1035">
        <v>159</v>
      </c>
      <c r="P1035" t="b">
        <v>1</v>
      </c>
      <c r="Q1035" t="s">
        <v>8275</v>
      </c>
      <c r="R1035" t="s">
        <v>8327</v>
      </c>
      <c r="S1035" t="s">
        <v>8336</v>
      </c>
      <c r="T1035" s="9">
        <f t="shared" si="50"/>
        <v>194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 s="12">
        <v>1434654998</v>
      </c>
      <c r="K1036" s="10">
        <f t="shared" si="48"/>
        <v>42203.290972222225</v>
      </c>
      <c r="L1036" s="10">
        <f t="shared" si="48"/>
        <v>42173.803217592591</v>
      </c>
      <c r="M1036" s="15">
        <f t="shared" si="49"/>
        <v>2015</v>
      </c>
      <c r="N1036" t="b">
        <v>0</v>
      </c>
      <c r="O1036">
        <v>79</v>
      </c>
      <c r="P1036" t="b">
        <v>1</v>
      </c>
      <c r="Q1036" t="s">
        <v>8269</v>
      </c>
      <c r="R1036" t="s">
        <v>8323</v>
      </c>
      <c r="S1036" t="s">
        <v>8326</v>
      </c>
      <c r="T1036" s="9">
        <f t="shared" si="50"/>
        <v>116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 s="12">
        <v>1483041083</v>
      </c>
      <c r="K1037" s="10">
        <f t="shared" si="48"/>
        <v>42763.811805555553</v>
      </c>
      <c r="L1037" s="10">
        <f t="shared" si="48"/>
        <v>42733.827349537038</v>
      </c>
      <c r="M1037" s="15">
        <f t="shared" si="49"/>
        <v>2017</v>
      </c>
      <c r="N1037" t="b">
        <v>0</v>
      </c>
      <c r="O1037">
        <v>14</v>
      </c>
      <c r="P1037" t="b">
        <v>1</v>
      </c>
      <c r="Q1037" t="s">
        <v>8283</v>
      </c>
      <c r="R1037" t="s">
        <v>8313</v>
      </c>
      <c r="S1037" t="s">
        <v>8314</v>
      </c>
      <c r="T1037" s="9">
        <f t="shared" si="50"/>
        <v>116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 s="12">
        <v>1432230914</v>
      </c>
      <c r="K1038" s="10">
        <f t="shared" si="48"/>
        <v>42175.746689814812</v>
      </c>
      <c r="L1038" s="10">
        <f t="shared" si="48"/>
        <v>42145.746689814812</v>
      </c>
      <c r="M1038" s="15">
        <f t="shared" si="49"/>
        <v>2015</v>
      </c>
      <c r="N1038" t="b">
        <v>1</v>
      </c>
      <c r="O1038">
        <v>88</v>
      </c>
      <c r="P1038" t="b">
        <v>1</v>
      </c>
      <c r="Q1038" t="s">
        <v>8269</v>
      </c>
      <c r="R1038" t="s">
        <v>8323</v>
      </c>
      <c r="S1038" t="s">
        <v>8326</v>
      </c>
      <c r="T1038" s="9">
        <f t="shared" si="50"/>
        <v>105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 s="12">
        <v>1453118679</v>
      </c>
      <c r="K1039" s="10">
        <f t="shared" si="48"/>
        <v>42417.503229166672</v>
      </c>
      <c r="L1039" s="10">
        <f t="shared" si="48"/>
        <v>42387.503229166672</v>
      </c>
      <c r="M1039" s="15">
        <f t="shared" si="49"/>
        <v>2016</v>
      </c>
      <c r="N1039" t="b">
        <v>0</v>
      </c>
      <c r="O1039">
        <v>45</v>
      </c>
      <c r="P1039" t="b">
        <v>0</v>
      </c>
      <c r="Q1039" t="s">
        <v>8271</v>
      </c>
      <c r="R1039" t="s">
        <v>8308</v>
      </c>
      <c r="S1039" t="s">
        <v>8310</v>
      </c>
      <c r="T1039" s="9">
        <f t="shared" si="50"/>
        <v>12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 s="12">
        <v>1404190567</v>
      </c>
      <c r="K1040" s="10">
        <f t="shared" si="48"/>
        <v>41852.290972222225</v>
      </c>
      <c r="L1040" s="10">
        <f t="shared" si="48"/>
        <v>41821.205636574072</v>
      </c>
      <c r="M1040" s="15">
        <f t="shared" si="49"/>
        <v>2014</v>
      </c>
      <c r="N1040" t="b">
        <v>0</v>
      </c>
      <c r="O1040">
        <v>16</v>
      </c>
      <c r="P1040" t="b">
        <v>1</v>
      </c>
      <c r="Q1040" t="s">
        <v>8269</v>
      </c>
      <c r="R1040" t="s">
        <v>8323</v>
      </c>
      <c r="S1040" t="s">
        <v>8326</v>
      </c>
      <c r="T1040" s="9">
        <f t="shared" si="50"/>
        <v>191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 s="12">
        <v>1444867450</v>
      </c>
      <c r="K1041" s="10">
        <f t="shared" si="48"/>
        <v>42322.044560185182</v>
      </c>
      <c r="L1041" s="10">
        <f t="shared" si="48"/>
        <v>42292.002893518518</v>
      </c>
      <c r="M1041" s="15">
        <f t="shared" si="49"/>
        <v>2015</v>
      </c>
      <c r="N1041" t="b">
        <v>0</v>
      </c>
      <c r="O1041">
        <v>90</v>
      </c>
      <c r="P1041" t="b">
        <v>1</v>
      </c>
      <c r="Q1041" t="s">
        <v>8274</v>
      </c>
      <c r="R1041" t="s">
        <v>8327</v>
      </c>
      <c r="S1041" t="s">
        <v>8331</v>
      </c>
      <c r="T1041" s="9">
        <f t="shared" si="50"/>
        <v>114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 s="12">
        <v>1371931752</v>
      </c>
      <c r="K1042" s="10">
        <f t="shared" si="48"/>
        <v>41477.839722222227</v>
      </c>
      <c r="L1042" s="10">
        <f t="shared" si="48"/>
        <v>41447.839722222227</v>
      </c>
      <c r="M1042" s="15">
        <f t="shared" si="49"/>
        <v>2013</v>
      </c>
      <c r="N1042" t="b">
        <v>1</v>
      </c>
      <c r="O1042">
        <v>69</v>
      </c>
      <c r="P1042" t="b">
        <v>1</v>
      </c>
      <c r="Q1042" t="s">
        <v>8269</v>
      </c>
      <c r="R1042" t="s">
        <v>8323</v>
      </c>
      <c r="S1042" t="s">
        <v>8326</v>
      </c>
      <c r="T1042" s="9">
        <f t="shared" si="50"/>
        <v>114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 s="12">
        <v>1423284292</v>
      </c>
      <c r="K1043" s="10">
        <f t="shared" si="48"/>
        <v>42072.156157407408</v>
      </c>
      <c r="L1043" s="10">
        <f t="shared" si="48"/>
        <v>42042.197824074072</v>
      </c>
      <c r="M1043" s="15">
        <f t="shared" si="49"/>
        <v>2015</v>
      </c>
      <c r="N1043" t="b">
        <v>0</v>
      </c>
      <c r="O1043">
        <v>71</v>
      </c>
      <c r="P1043" t="b">
        <v>1</v>
      </c>
      <c r="Q1043" t="s">
        <v>8269</v>
      </c>
      <c r="R1043" t="s">
        <v>8323</v>
      </c>
      <c r="S1043" t="s">
        <v>8326</v>
      </c>
      <c r="T1043" s="9">
        <f t="shared" si="50"/>
        <v>114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 s="12">
        <v>1409143393</v>
      </c>
      <c r="K1044" s="10">
        <f t="shared" si="48"/>
        <v>41913.530011574076</v>
      </c>
      <c r="L1044" s="10">
        <f t="shared" si="48"/>
        <v>41878.530011574076</v>
      </c>
      <c r="M1044" s="15">
        <f t="shared" si="49"/>
        <v>2014</v>
      </c>
      <c r="N1044" t="b">
        <v>0</v>
      </c>
      <c r="O1044">
        <v>30</v>
      </c>
      <c r="P1044" t="b">
        <v>0</v>
      </c>
      <c r="Q1044" t="s">
        <v>8276</v>
      </c>
      <c r="R1044" t="s">
        <v>8327</v>
      </c>
      <c r="S1044" t="s">
        <v>8350</v>
      </c>
      <c r="T1044" s="9">
        <f t="shared" si="50"/>
        <v>21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 s="12">
        <v>1408062990</v>
      </c>
      <c r="K1045" s="10">
        <f t="shared" si="48"/>
        <v>41883.665972222225</v>
      </c>
      <c r="L1045" s="10">
        <f t="shared" si="48"/>
        <v>41866.025347222225</v>
      </c>
      <c r="M1045" s="15">
        <f t="shared" si="49"/>
        <v>2014</v>
      </c>
      <c r="N1045" t="b">
        <v>0</v>
      </c>
      <c r="O1045">
        <v>68</v>
      </c>
      <c r="P1045" t="b">
        <v>1</v>
      </c>
      <c r="Q1045" t="s">
        <v>8269</v>
      </c>
      <c r="R1045" t="s">
        <v>8323</v>
      </c>
      <c r="S1045" t="s">
        <v>8326</v>
      </c>
      <c r="T1045" s="9">
        <f t="shared" si="50"/>
        <v>113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 s="12">
        <v>1421025159</v>
      </c>
      <c r="K1046" s="10">
        <f t="shared" si="48"/>
        <v>42046.708333333328</v>
      </c>
      <c r="L1046" s="10">
        <f t="shared" si="48"/>
        <v>42016.050451388888</v>
      </c>
      <c r="M1046" s="15">
        <f t="shared" si="49"/>
        <v>2015</v>
      </c>
      <c r="N1046" t="b">
        <v>0</v>
      </c>
      <c r="O1046">
        <v>53</v>
      </c>
      <c r="P1046" t="b">
        <v>1</v>
      </c>
      <c r="Q1046" t="s">
        <v>8269</v>
      </c>
      <c r="R1046" t="s">
        <v>8323</v>
      </c>
      <c r="S1046" t="s">
        <v>8326</v>
      </c>
      <c r="T1046" s="9">
        <f t="shared" si="50"/>
        <v>113</v>
      </c>
    </row>
    <row r="1047" spans="1:20" ht="45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 s="12">
        <v>1464807439</v>
      </c>
      <c r="K1047" s="10">
        <f t="shared" si="48"/>
        <v>42551.789803240739</v>
      </c>
      <c r="L1047" s="10">
        <f t="shared" si="48"/>
        <v>42522.789803240739</v>
      </c>
      <c r="M1047" s="15">
        <f t="shared" si="49"/>
        <v>2016</v>
      </c>
      <c r="N1047" t="b">
        <v>0</v>
      </c>
      <c r="O1047">
        <v>139</v>
      </c>
      <c r="P1047" t="b">
        <v>1</v>
      </c>
      <c r="Q1047" t="s">
        <v>8272</v>
      </c>
      <c r="R1047" t="s">
        <v>8311</v>
      </c>
      <c r="S1047" t="s">
        <v>8333</v>
      </c>
      <c r="T1047" s="9">
        <f t="shared" si="50"/>
        <v>378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 s="12">
        <v>1424368298</v>
      </c>
      <c r="K1048" s="10">
        <f t="shared" si="48"/>
        <v>42100.166666666672</v>
      </c>
      <c r="L1048" s="10">
        <f t="shared" si="48"/>
        <v>42054.74418981481</v>
      </c>
      <c r="M1048" s="15">
        <f t="shared" si="49"/>
        <v>2015</v>
      </c>
      <c r="N1048" t="b">
        <v>0</v>
      </c>
      <c r="O1048">
        <v>83</v>
      </c>
      <c r="P1048" t="b">
        <v>1</v>
      </c>
      <c r="Q1048" t="s">
        <v>8269</v>
      </c>
      <c r="R1048" t="s">
        <v>8323</v>
      </c>
      <c r="S1048" t="s">
        <v>8326</v>
      </c>
      <c r="T1048" s="9">
        <f t="shared" si="50"/>
        <v>113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 s="12">
        <v>1451409392</v>
      </c>
      <c r="K1049" s="10">
        <f t="shared" si="48"/>
        <v>42392.719814814816</v>
      </c>
      <c r="L1049" s="10">
        <f t="shared" si="48"/>
        <v>42367.719814814816</v>
      </c>
      <c r="M1049" s="15">
        <f t="shared" si="49"/>
        <v>2016</v>
      </c>
      <c r="N1049" t="b">
        <v>0</v>
      </c>
      <c r="O1049">
        <v>49</v>
      </c>
      <c r="P1049" t="b">
        <v>1</v>
      </c>
      <c r="Q1049" t="s">
        <v>8267</v>
      </c>
      <c r="R1049" t="s">
        <v>8321</v>
      </c>
      <c r="S1049" t="s">
        <v>8322</v>
      </c>
      <c r="T1049" s="9">
        <f t="shared" si="50"/>
        <v>142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 s="12">
        <v>1468987269</v>
      </c>
      <c r="K1050" s="10">
        <f t="shared" si="48"/>
        <v>42611.167465277773</v>
      </c>
      <c r="L1050" s="10">
        <f t="shared" si="48"/>
        <v>42571.167465277773</v>
      </c>
      <c r="M1050" s="15">
        <f t="shared" si="49"/>
        <v>2016</v>
      </c>
      <c r="N1050" t="b">
        <v>0</v>
      </c>
      <c r="O1050">
        <v>120</v>
      </c>
      <c r="P1050" t="b">
        <v>1</v>
      </c>
      <c r="Q1050" t="s">
        <v>8283</v>
      </c>
      <c r="R1050" t="s">
        <v>8313</v>
      </c>
      <c r="S1050" t="s">
        <v>8314</v>
      </c>
      <c r="T1050" s="9">
        <f t="shared" si="50"/>
        <v>103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 s="12">
        <v>1309310236</v>
      </c>
      <c r="K1051" s="10">
        <f t="shared" si="48"/>
        <v>40753.053657407407</v>
      </c>
      <c r="L1051" s="10">
        <f t="shared" si="48"/>
        <v>40723.053657407407</v>
      </c>
      <c r="M1051" s="15">
        <f t="shared" si="49"/>
        <v>2011</v>
      </c>
      <c r="N1051" t="b">
        <v>0</v>
      </c>
      <c r="O1051">
        <v>39</v>
      </c>
      <c r="P1051" t="b">
        <v>1</v>
      </c>
      <c r="Q1051" t="s">
        <v>8264</v>
      </c>
      <c r="R1051" t="s">
        <v>8321</v>
      </c>
      <c r="S1051" t="s">
        <v>8343</v>
      </c>
      <c r="T1051" s="9">
        <f t="shared" si="50"/>
        <v>113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 s="12">
        <v>1464196414</v>
      </c>
      <c r="K1052" s="10">
        <f t="shared" si="48"/>
        <v>42546.165972222225</v>
      </c>
      <c r="L1052" s="10">
        <f t="shared" si="48"/>
        <v>42515.71775462963</v>
      </c>
      <c r="M1052" s="15">
        <f t="shared" si="49"/>
        <v>2016</v>
      </c>
      <c r="N1052" t="b">
        <v>0</v>
      </c>
      <c r="O1052">
        <v>83</v>
      </c>
      <c r="P1052" t="b">
        <v>1</v>
      </c>
      <c r="Q1052" t="s">
        <v>8274</v>
      </c>
      <c r="R1052" t="s">
        <v>8327</v>
      </c>
      <c r="S1052" t="s">
        <v>8331</v>
      </c>
      <c r="T1052" s="9">
        <f t="shared" si="50"/>
        <v>103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 s="12">
        <v>1398352531</v>
      </c>
      <c r="K1053" s="10">
        <f t="shared" si="48"/>
        <v>41783.875</v>
      </c>
      <c r="L1053" s="10">
        <f t="shared" si="48"/>
        <v>41753.635775462964</v>
      </c>
      <c r="M1053" s="15">
        <f t="shared" si="49"/>
        <v>2014</v>
      </c>
      <c r="N1053" t="b">
        <v>0</v>
      </c>
      <c r="O1053">
        <v>72</v>
      </c>
      <c r="P1053" t="b">
        <v>1</v>
      </c>
      <c r="Q1053" t="s">
        <v>8269</v>
      </c>
      <c r="R1053" t="s">
        <v>8323</v>
      </c>
      <c r="S1053" t="s">
        <v>8326</v>
      </c>
      <c r="T1053" s="9">
        <f t="shared" si="50"/>
        <v>113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 s="12">
        <v>1257538029</v>
      </c>
      <c r="K1054" s="10">
        <f t="shared" si="48"/>
        <v>40211.332638888889</v>
      </c>
      <c r="L1054" s="10">
        <f t="shared" si="48"/>
        <v>40123.83829861111</v>
      </c>
      <c r="M1054" s="15">
        <f t="shared" si="49"/>
        <v>2010</v>
      </c>
      <c r="N1054" t="b">
        <v>1</v>
      </c>
      <c r="O1054">
        <v>51</v>
      </c>
      <c r="P1054" t="b">
        <v>1</v>
      </c>
      <c r="Q1054" t="s">
        <v>8267</v>
      </c>
      <c r="R1054" t="s">
        <v>8321</v>
      </c>
      <c r="S1054" t="s">
        <v>8322</v>
      </c>
      <c r="T1054" s="9">
        <f t="shared" si="50"/>
        <v>113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 s="12">
        <v>1404915822</v>
      </c>
      <c r="K1055" s="10">
        <f t="shared" si="48"/>
        <v>41889.599791666667</v>
      </c>
      <c r="L1055" s="10">
        <f t="shared" si="48"/>
        <v>41829.599791666667</v>
      </c>
      <c r="M1055" s="15">
        <f t="shared" si="49"/>
        <v>2014</v>
      </c>
      <c r="N1055" t="b">
        <v>0</v>
      </c>
      <c r="O1055">
        <v>85</v>
      </c>
      <c r="P1055" t="b">
        <v>1</v>
      </c>
      <c r="Q1055" t="s">
        <v>8269</v>
      </c>
      <c r="R1055" t="s">
        <v>8323</v>
      </c>
      <c r="S1055" t="s">
        <v>8326</v>
      </c>
      <c r="T1055" s="9">
        <f t="shared" si="50"/>
        <v>102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 s="12">
        <v>1467325053</v>
      </c>
      <c r="K1056" s="10">
        <f t="shared" si="48"/>
        <v>42585.0625</v>
      </c>
      <c r="L1056" s="10">
        <f t="shared" si="48"/>
        <v>42551.928854166668</v>
      </c>
      <c r="M1056" s="15">
        <f t="shared" si="49"/>
        <v>2016</v>
      </c>
      <c r="N1056" t="b">
        <v>0</v>
      </c>
      <c r="O1056">
        <v>59</v>
      </c>
      <c r="P1056" t="b">
        <v>0</v>
      </c>
      <c r="Q1056" t="s">
        <v>8299</v>
      </c>
      <c r="R1056" t="s">
        <v>8308</v>
      </c>
      <c r="S1056" t="s">
        <v>8315</v>
      </c>
      <c r="T1056" s="9">
        <f t="shared" si="50"/>
        <v>19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 s="12">
        <v>1325618773</v>
      </c>
      <c r="K1057" s="10">
        <f t="shared" si="48"/>
        <v>40932.809872685189</v>
      </c>
      <c r="L1057" s="10">
        <f t="shared" si="48"/>
        <v>40911.809872685189</v>
      </c>
      <c r="M1057" s="15">
        <f t="shared" si="49"/>
        <v>2012</v>
      </c>
      <c r="N1057" t="b">
        <v>0</v>
      </c>
      <c r="O1057">
        <v>80</v>
      </c>
      <c r="P1057" t="b">
        <v>1</v>
      </c>
      <c r="Q1057" t="s">
        <v>8277</v>
      </c>
      <c r="R1057" t="s">
        <v>8327</v>
      </c>
      <c r="S1057" t="s">
        <v>8328</v>
      </c>
      <c r="T1057" s="9">
        <f t="shared" si="50"/>
        <v>107</v>
      </c>
    </row>
    <row r="1058" spans="1:20" ht="15.75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 s="12">
        <v>1485556626</v>
      </c>
      <c r="K1058" s="10">
        <f t="shared" si="48"/>
        <v>42794.208333333328</v>
      </c>
      <c r="L1058" s="10">
        <f t="shared" si="48"/>
        <v>42762.942430555559</v>
      </c>
      <c r="M1058" s="15">
        <f t="shared" si="49"/>
        <v>2017</v>
      </c>
      <c r="N1058" t="b">
        <v>0</v>
      </c>
      <c r="O1058">
        <v>81</v>
      </c>
      <c r="P1058" t="b">
        <v>1</v>
      </c>
      <c r="Q1058" t="s">
        <v>8269</v>
      </c>
      <c r="R1058" t="s">
        <v>8323</v>
      </c>
      <c r="S1058" t="s">
        <v>8326</v>
      </c>
      <c r="T1058" s="9">
        <f t="shared" si="50"/>
        <v>112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 s="12">
        <v>1335567144</v>
      </c>
      <c r="K1059" s="10">
        <f t="shared" si="48"/>
        <v>41061.953055555554</v>
      </c>
      <c r="L1059" s="10">
        <f t="shared" si="48"/>
        <v>41026.953055555554</v>
      </c>
      <c r="M1059" s="15">
        <f t="shared" si="49"/>
        <v>2012</v>
      </c>
      <c r="N1059" t="b">
        <v>1</v>
      </c>
      <c r="O1059">
        <v>89</v>
      </c>
      <c r="P1059" t="b">
        <v>1</v>
      </c>
      <c r="Q1059" t="s">
        <v>8269</v>
      </c>
      <c r="R1059" t="s">
        <v>8323</v>
      </c>
      <c r="S1059" t="s">
        <v>8326</v>
      </c>
      <c r="T1059" s="9">
        <f t="shared" si="50"/>
        <v>102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 s="12">
        <v>1463588109</v>
      </c>
      <c r="K1060" s="10">
        <f t="shared" si="48"/>
        <v>42544.852083333331</v>
      </c>
      <c r="L1060" s="10">
        <f t="shared" si="48"/>
        <v>42508.677187499998</v>
      </c>
      <c r="M1060" s="15">
        <f t="shared" si="49"/>
        <v>2016</v>
      </c>
      <c r="N1060" t="b">
        <v>0</v>
      </c>
      <c r="O1060">
        <v>51</v>
      </c>
      <c r="P1060" t="b">
        <v>1</v>
      </c>
      <c r="Q1060" t="s">
        <v>8263</v>
      </c>
      <c r="R1060" t="s">
        <v>8321</v>
      </c>
      <c r="S1060" t="s">
        <v>8332</v>
      </c>
      <c r="T1060" s="9">
        <f t="shared" si="50"/>
        <v>160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 s="12">
        <v>1474884417</v>
      </c>
      <c r="K1061" s="10">
        <f t="shared" si="48"/>
        <v>42659.458333333328</v>
      </c>
      <c r="L1061" s="10">
        <f t="shared" si="48"/>
        <v>42639.421493055561</v>
      </c>
      <c r="M1061" s="15">
        <f t="shared" si="49"/>
        <v>2016</v>
      </c>
      <c r="N1061" t="b">
        <v>0</v>
      </c>
      <c r="O1061">
        <v>105</v>
      </c>
      <c r="P1061" t="b">
        <v>1</v>
      </c>
      <c r="Q1061" t="s">
        <v>8272</v>
      </c>
      <c r="R1061" t="s">
        <v>8311</v>
      </c>
      <c r="S1061" t="s">
        <v>8333</v>
      </c>
      <c r="T1061" s="9">
        <f t="shared" si="50"/>
        <v>112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 s="12">
        <v>1330908930</v>
      </c>
      <c r="K1062" s="10">
        <f t="shared" si="48"/>
        <v>40993.996874999997</v>
      </c>
      <c r="L1062" s="10">
        <f t="shared" si="48"/>
        <v>40973.038541666669</v>
      </c>
      <c r="M1062" s="15">
        <f t="shared" si="49"/>
        <v>2012</v>
      </c>
      <c r="N1062" t="b">
        <v>0</v>
      </c>
      <c r="O1062">
        <v>49</v>
      </c>
      <c r="P1062" t="b">
        <v>1</v>
      </c>
      <c r="Q1062" t="s">
        <v>8274</v>
      </c>
      <c r="R1062" t="s">
        <v>8327</v>
      </c>
      <c r="S1062" t="s">
        <v>8331</v>
      </c>
      <c r="T1062" s="9">
        <f t="shared" si="50"/>
        <v>101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 s="12">
        <v>1468370274</v>
      </c>
      <c r="K1063" s="10">
        <f t="shared" si="48"/>
        <v>42594.026319444441</v>
      </c>
      <c r="L1063" s="10">
        <f t="shared" si="48"/>
        <v>42564.026319444441</v>
      </c>
      <c r="M1063" s="15">
        <f t="shared" si="49"/>
        <v>2016</v>
      </c>
      <c r="N1063" t="b">
        <v>0</v>
      </c>
      <c r="O1063">
        <v>237</v>
      </c>
      <c r="P1063" t="b">
        <v>1</v>
      </c>
      <c r="Q1063" t="s">
        <v>8271</v>
      </c>
      <c r="R1063" t="s">
        <v>8308</v>
      </c>
      <c r="S1063" t="s">
        <v>8310</v>
      </c>
      <c r="T1063" s="9">
        <f t="shared" si="50"/>
        <v>279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 s="12">
        <v>1316749178</v>
      </c>
      <c r="K1064" s="10">
        <f t="shared" si="48"/>
        <v>40854.194189814814</v>
      </c>
      <c r="L1064" s="10">
        <f t="shared" si="48"/>
        <v>40809.15252314815</v>
      </c>
      <c r="M1064" s="15">
        <f t="shared" si="49"/>
        <v>2011</v>
      </c>
      <c r="N1064" t="b">
        <v>1</v>
      </c>
      <c r="O1064">
        <v>111</v>
      </c>
      <c r="P1064" t="b">
        <v>1</v>
      </c>
      <c r="Q1064" t="s">
        <v>8267</v>
      </c>
      <c r="R1064" t="s">
        <v>8321</v>
      </c>
      <c r="S1064" t="s">
        <v>8322</v>
      </c>
      <c r="T1064" s="9">
        <f t="shared" si="50"/>
        <v>111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 s="12">
        <v>1426772928</v>
      </c>
      <c r="K1065" s="10">
        <f t="shared" si="48"/>
        <v>42105.25</v>
      </c>
      <c r="L1065" s="10">
        <f t="shared" si="48"/>
        <v>42082.575555555552</v>
      </c>
      <c r="M1065" s="15">
        <f t="shared" si="49"/>
        <v>2015</v>
      </c>
      <c r="N1065" t="b">
        <v>0</v>
      </c>
      <c r="O1065">
        <v>33</v>
      </c>
      <c r="P1065" t="b">
        <v>0</v>
      </c>
      <c r="Q1065" t="s">
        <v>8282</v>
      </c>
      <c r="R1065" t="s">
        <v>8319</v>
      </c>
      <c r="S1065" t="s">
        <v>8345</v>
      </c>
      <c r="T1065" s="9">
        <f t="shared" si="50"/>
        <v>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 s="12">
        <v>1269928430</v>
      </c>
      <c r="K1066" s="10">
        <f t="shared" si="48"/>
        <v>40308.844444444447</v>
      </c>
      <c r="L1066" s="10">
        <f t="shared" si="48"/>
        <v>40267.245717592596</v>
      </c>
      <c r="M1066" s="15">
        <f t="shared" si="49"/>
        <v>2010</v>
      </c>
      <c r="N1066" t="b">
        <v>1</v>
      </c>
      <c r="O1066">
        <v>58</v>
      </c>
      <c r="P1066" t="b">
        <v>1</v>
      </c>
      <c r="Q1066" t="s">
        <v>8267</v>
      </c>
      <c r="R1066" t="s">
        <v>8321</v>
      </c>
      <c r="S1066" t="s">
        <v>8322</v>
      </c>
      <c r="T1066" s="9">
        <f t="shared" si="50"/>
        <v>111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 s="12">
        <v>1378306140</v>
      </c>
      <c r="K1067" s="10">
        <f t="shared" si="48"/>
        <v>41535.617361111115</v>
      </c>
      <c r="L1067" s="10">
        <f t="shared" si="48"/>
        <v>41521.617361111115</v>
      </c>
      <c r="M1067" s="15">
        <f t="shared" si="49"/>
        <v>2013</v>
      </c>
      <c r="N1067" t="b">
        <v>0</v>
      </c>
      <c r="O1067">
        <v>10</v>
      </c>
      <c r="P1067" t="b">
        <v>1</v>
      </c>
      <c r="Q1067" t="s">
        <v>8290</v>
      </c>
      <c r="R1067" t="s">
        <v>8327</v>
      </c>
      <c r="S1067" t="s">
        <v>8338</v>
      </c>
      <c r="T1067" s="9">
        <f t="shared" si="50"/>
        <v>111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 s="12">
        <v>1432269294</v>
      </c>
      <c r="K1068" s="10">
        <f t="shared" si="48"/>
        <v>42170.190902777773</v>
      </c>
      <c r="L1068" s="10">
        <f t="shared" si="48"/>
        <v>42146.190902777773</v>
      </c>
      <c r="M1068" s="15">
        <f t="shared" si="49"/>
        <v>2015</v>
      </c>
      <c r="N1068" t="b">
        <v>0</v>
      </c>
      <c r="O1068">
        <v>87</v>
      </c>
      <c r="P1068" t="b">
        <v>1</v>
      </c>
      <c r="Q1068" t="s">
        <v>8274</v>
      </c>
      <c r="R1068" t="s">
        <v>8327</v>
      </c>
      <c r="S1068" t="s">
        <v>8331</v>
      </c>
      <c r="T1068" s="9">
        <f t="shared" si="50"/>
        <v>111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 s="12">
        <v>1436725900</v>
      </c>
      <c r="K1069" s="10">
        <f t="shared" si="48"/>
        <v>42227.771990740745</v>
      </c>
      <c r="L1069" s="10">
        <f t="shared" si="48"/>
        <v>42197.771990740745</v>
      </c>
      <c r="M1069" s="15">
        <f t="shared" si="49"/>
        <v>2015</v>
      </c>
      <c r="N1069" t="b">
        <v>0</v>
      </c>
      <c r="O1069">
        <v>115</v>
      </c>
      <c r="P1069" t="b">
        <v>1</v>
      </c>
      <c r="Q1069" t="s">
        <v>8295</v>
      </c>
      <c r="R1069" t="s">
        <v>8316</v>
      </c>
      <c r="S1069" t="s">
        <v>8317</v>
      </c>
      <c r="T1069" s="9">
        <f t="shared" si="50"/>
        <v>120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 s="12">
        <v>1454354487</v>
      </c>
      <c r="K1070" s="10">
        <f t="shared" si="48"/>
        <v>42431.806562500002</v>
      </c>
      <c r="L1070" s="10">
        <f t="shared" si="48"/>
        <v>42401.806562500002</v>
      </c>
      <c r="M1070" s="15">
        <f t="shared" si="49"/>
        <v>2016</v>
      </c>
      <c r="N1070" t="b">
        <v>0</v>
      </c>
      <c r="O1070">
        <v>136</v>
      </c>
      <c r="P1070" t="b">
        <v>1</v>
      </c>
      <c r="Q1070" t="s">
        <v>8269</v>
      </c>
      <c r="R1070" t="s">
        <v>8323</v>
      </c>
      <c r="S1070" t="s">
        <v>8326</v>
      </c>
      <c r="T1070" s="9">
        <f t="shared" si="50"/>
        <v>111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 s="12">
        <v>1459949080</v>
      </c>
      <c r="K1071" s="10">
        <f t="shared" si="48"/>
        <v>42490.165972222225</v>
      </c>
      <c r="L1071" s="10">
        <f t="shared" si="48"/>
        <v>42466.558796296296</v>
      </c>
      <c r="M1071" s="15">
        <f t="shared" si="49"/>
        <v>2016</v>
      </c>
      <c r="N1071" t="b">
        <v>0</v>
      </c>
      <c r="O1071">
        <v>79</v>
      </c>
      <c r="P1071" t="b">
        <v>1</v>
      </c>
      <c r="Q1071" t="s">
        <v>8269</v>
      </c>
      <c r="R1071" t="s">
        <v>8323</v>
      </c>
      <c r="S1071" t="s">
        <v>8326</v>
      </c>
      <c r="T1071" s="9">
        <f t="shared" si="50"/>
        <v>100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 s="12">
        <v>1478616506</v>
      </c>
      <c r="K1072" s="10">
        <f t="shared" si="48"/>
        <v>42703.25</v>
      </c>
      <c r="L1072" s="10">
        <f t="shared" si="48"/>
        <v>42682.616967592592</v>
      </c>
      <c r="M1072" s="15">
        <f t="shared" si="49"/>
        <v>2016</v>
      </c>
      <c r="N1072" t="b">
        <v>0</v>
      </c>
      <c r="O1072">
        <v>33</v>
      </c>
      <c r="P1072" t="b">
        <v>1</v>
      </c>
      <c r="Q1072" t="s">
        <v>8303</v>
      </c>
      <c r="R1072" t="s">
        <v>8323</v>
      </c>
      <c r="S1072" t="s">
        <v>8335</v>
      </c>
      <c r="T1072" s="9">
        <f t="shared" si="50"/>
        <v>110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 s="12">
        <v>1487164242</v>
      </c>
      <c r="K1073" s="10">
        <f t="shared" si="48"/>
        <v>42806.507430555561</v>
      </c>
      <c r="L1073" s="10">
        <f t="shared" si="48"/>
        <v>42781.549097222218</v>
      </c>
      <c r="M1073" s="15">
        <f t="shared" si="49"/>
        <v>2017</v>
      </c>
      <c r="N1073" t="b">
        <v>0</v>
      </c>
      <c r="O1073">
        <v>147</v>
      </c>
      <c r="P1073" t="b">
        <v>1</v>
      </c>
      <c r="Q1073" t="s">
        <v>8295</v>
      </c>
      <c r="R1073" t="s">
        <v>8316</v>
      </c>
      <c r="S1073" t="s">
        <v>8317</v>
      </c>
      <c r="T1073" s="9">
        <f t="shared" si="50"/>
        <v>220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 s="12">
        <v>1462481718</v>
      </c>
      <c r="K1074" s="10">
        <f t="shared" si="48"/>
        <v>42530.791666666672</v>
      </c>
      <c r="L1074" s="10">
        <f t="shared" si="48"/>
        <v>42495.871736111112</v>
      </c>
      <c r="M1074" s="15">
        <f t="shared" si="49"/>
        <v>2016</v>
      </c>
      <c r="N1074" t="b">
        <v>0</v>
      </c>
      <c r="O1074">
        <v>80</v>
      </c>
      <c r="P1074" t="b">
        <v>1</v>
      </c>
      <c r="Q1074" t="s">
        <v>8296</v>
      </c>
      <c r="R1074" t="s">
        <v>8319</v>
      </c>
      <c r="S1074" t="s">
        <v>8320</v>
      </c>
      <c r="T1074" s="9">
        <f t="shared" si="50"/>
        <v>110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 s="12">
        <v>1436380256</v>
      </c>
      <c r="K1075" s="10">
        <f t="shared" si="48"/>
        <v>42212.957638888889</v>
      </c>
      <c r="L1075" s="10">
        <f t="shared" si="48"/>
        <v>42193.771481481483</v>
      </c>
      <c r="M1075" s="15">
        <f t="shared" si="49"/>
        <v>2015</v>
      </c>
      <c r="N1075" t="b">
        <v>0</v>
      </c>
      <c r="O1075">
        <v>44</v>
      </c>
      <c r="P1075" t="b">
        <v>1</v>
      </c>
      <c r="Q1075" t="s">
        <v>8269</v>
      </c>
      <c r="R1075" t="s">
        <v>8323</v>
      </c>
      <c r="S1075" t="s">
        <v>8326</v>
      </c>
      <c r="T1075" s="9">
        <f t="shared" si="50"/>
        <v>100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 s="12">
        <v>1448136417</v>
      </c>
      <c r="K1076" s="10">
        <f t="shared" si="48"/>
        <v>42388.957638888889</v>
      </c>
      <c r="L1076" s="10">
        <f t="shared" si="48"/>
        <v>42329.838159722218</v>
      </c>
      <c r="M1076" s="15">
        <f t="shared" si="49"/>
        <v>2016</v>
      </c>
      <c r="N1076" t="b">
        <v>0</v>
      </c>
      <c r="O1076">
        <v>76</v>
      </c>
      <c r="P1076" t="b">
        <v>1</v>
      </c>
      <c r="Q1076" t="s">
        <v>8269</v>
      </c>
      <c r="R1076" t="s">
        <v>8323</v>
      </c>
      <c r="S1076" t="s">
        <v>8326</v>
      </c>
      <c r="T1076" s="9">
        <f t="shared" si="50"/>
        <v>110</v>
      </c>
    </row>
    <row r="1077" spans="1:20" ht="45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 s="12">
        <v>1309919526</v>
      </c>
      <c r="K1077" s="10">
        <f t="shared" si="48"/>
        <v>40747.165972222225</v>
      </c>
      <c r="L1077" s="10">
        <f t="shared" si="48"/>
        <v>40730.105624999997</v>
      </c>
      <c r="M1077" s="15">
        <f t="shared" si="49"/>
        <v>2011</v>
      </c>
      <c r="N1077" t="b">
        <v>0</v>
      </c>
      <c r="O1077">
        <v>18</v>
      </c>
      <c r="P1077" t="b">
        <v>1</v>
      </c>
      <c r="Q1077" t="s">
        <v>8274</v>
      </c>
      <c r="R1077" t="s">
        <v>8327</v>
      </c>
      <c r="S1077" t="s">
        <v>8331</v>
      </c>
      <c r="T1077" s="9">
        <f t="shared" si="50"/>
        <v>100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 s="12">
        <v>1486565716</v>
      </c>
      <c r="K1078" s="10">
        <f t="shared" si="48"/>
        <v>42804.621712962966</v>
      </c>
      <c r="L1078" s="10">
        <f t="shared" si="48"/>
        <v>42774.621712962966</v>
      </c>
      <c r="M1078" s="15">
        <f t="shared" si="49"/>
        <v>2017</v>
      </c>
      <c r="N1078" t="b">
        <v>0</v>
      </c>
      <c r="O1078">
        <v>79</v>
      </c>
      <c r="P1078" t="b">
        <v>1</v>
      </c>
      <c r="Q1078" t="s">
        <v>8295</v>
      </c>
      <c r="R1078" t="s">
        <v>8316</v>
      </c>
      <c r="S1078" t="s">
        <v>8317</v>
      </c>
      <c r="T1078" s="9">
        <f t="shared" si="50"/>
        <v>137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 s="12">
        <v>1424927159</v>
      </c>
      <c r="K1079" s="10">
        <f t="shared" si="48"/>
        <v>42089.166666666672</v>
      </c>
      <c r="L1079" s="10">
        <f t="shared" si="48"/>
        <v>42061.212488425925</v>
      </c>
      <c r="M1079" s="15">
        <f t="shared" si="49"/>
        <v>2015</v>
      </c>
      <c r="N1079" t="b">
        <v>0</v>
      </c>
      <c r="O1079">
        <v>108</v>
      </c>
      <c r="P1079" t="b">
        <v>1</v>
      </c>
      <c r="Q1079" t="s">
        <v>8269</v>
      </c>
      <c r="R1079" t="s">
        <v>8323</v>
      </c>
      <c r="S1079" t="s">
        <v>8326</v>
      </c>
      <c r="T1079" s="9">
        <f t="shared" si="50"/>
        <v>110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 s="12">
        <v>1292793427</v>
      </c>
      <c r="K1080" s="10">
        <f t="shared" si="48"/>
        <v>40591.886886574073</v>
      </c>
      <c r="L1080" s="10">
        <f t="shared" si="48"/>
        <v>40531.886886574073</v>
      </c>
      <c r="M1080" s="15">
        <f t="shared" si="49"/>
        <v>2011</v>
      </c>
      <c r="N1080" t="b">
        <v>1</v>
      </c>
      <c r="O1080">
        <v>60</v>
      </c>
      <c r="P1080" t="b">
        <v>1</v>
      </c>
      <c r="Q1080" t="s">
        <v>8269</v>
      </c>
      <c r="R1080" t="s">
        <v>8323</v>
      </c>
      <c r="S1080" t="s">
        <v>8326</v>
      </c>
      <c r="T1080" s="9">
        <f t="shared" si="50"/>
        <v>110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 s="12">
        <v>1435606549</v>
      </c>
      <c r="K1081" s="10">
        <f t="shared" si="48"/>
        <v>42215.165972222225</v>
      </c>
      <c r="L1081" s="10">
        <f t="shared" si="48"/>
        <v>42184.81653935185</v>
      </c>
      <c r="M1081" s="15">
        <f t="shared" si="49"/>
        <v>2015</v>
      </c>
      <c r="N1081" t="b">
        <v>0</v>
      </c>
      <c r="O1081">
        <v>100</v>
      </c>
      <c r="P1081" t="b">
        <v>1</v>
      </c>
      <c r="Q1081" t="s">
        <v>8272</v>
      </c>
      <c r="R1081" t="s">
        <v>8311</v>
      </c>
      <c r="S1081" t="s">
        <v>8333</v>
      </c>
      <c r="T1081" s="9">
        <f t="shared" si="50"/>
        <v>109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 s="12">
        <v>1430604395</v>
      </c>
      <c r="K1082" s="10">
        <f t="shared" si="48"/>
        <v>42158.1875</v>
      </c>
      <c r="L1082" s="10">
        <f t="shared" si="48"/>
        <v>42126.92123842593</v>
      </c>
      <c r="M1082" s="15">
        <f t="shared" si="49"/>
        <v>2015</v>
      </c>
      <c r="N1082" t="b">
        <v>0</v>
      </c>
      <c r="O1082">
        <v>78</v>
      </c>
      <c r="P1082" t="b">
        <v>1</v>
      </c>
      <c r="Q1082" t="s">
        <v>8274</v>
      </c>
      <c r="R1082" t="s">
        <v>8327</v>
      </c>
      <c r="S1082" t="s">
        <v>8331</v>
      </c>
      <c r="T1082" s="9">
        <f t="shared" si="50"/>
        <v>137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 s="12">
        <v>1445875718</v>
      </c>
      <c r="K1083" s="10">
        <f t="shared" si="48"/>
        <v>42338.714328703703</v>
      </c>
      <c r="L1083" s="10">
        <f t="shared" si="48"/>
        <v>42303.672662037032</v>
      </c>
      <c r="M1083" s="15">
        <f t="shared" si="49"/>
        <v>2015</v>
      </c>
      <c r="N1083" t="b">
        <v>1</v>
      </c>
      <c r="O1083">
        <v>73</v>
      </c>
      <c r="P1083" t="b">
        <v>1</v>
      </c>
      <c r="Q1083" t="s">
        <v>8269</v>
      </c>
      <c r="R1083" t="s">
        <v>8323</v>
      </c>
      <c r="S1083" t="s">
        <v>8326</v>
      </c>
      <c r="T1083" s="9">
        <f t="shared" si="50"/>
        <v>109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 s="12">
        <v>1424669929</v>
      </c>
      <c r="K1084" s="10">
        <f t="shared" si="48"/>
        <v>42085.333333333328</v>
      </c>
      <c r="L1084" s="10">
        <f t="shared" si="48"/>
        <v>42058.235289351855</v>
      </c>
      <c r="M1084" s="15">
        <f t="shared" si="49"/>
        <v>2015</v>
      </c>
      <c r="N1084" t="b">
        <v>1</v>
      </c>
      <c r="O1084">
        <v>34</v>
      </c>
      <c r="P1084" t="b">
        <v>1</v>
      </c>
      <c r="Q1084" t="s">
        <v>8267</v>
      </c>
      <c r="R1084" t="s">
        <v>8321</v>
      </c>
      <c r="S1084" t="s">
        <v>8322</v>
      </c>
      <c r="T1084" s="9">
        <f t="shared" si="50"/>
        <v>136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 s="12">
        <v>1444061804</v>
      </c>
      <c r="K1085" s="10">
        <f t="shared" si="48"/>
        <v>42322.719953703709</v>
      </c>
      <c r="L1085" s="10">
        <f t="shared" si="48"/>
        <v>42282.678287037037</v>
      </c>
      <c r="M1085" s="15">
        <f t="shared" si="49"/>
        <v>2015</v>
      </c>
      <c r="N1085" t="b">
        <v>1</v>
      </c>
      <c r="O1085">
        <v>52</v>
      </c>
      <c r="P1085" t="b">
        <v>0</v>
      </c>
      <c r="Q1085" t="s">
        <v>8283</v>
      </c>
      <c r="R1085" t="s">
        <v>8313</v>
      </c>
      <c r="S1085" t="s">
        <v>8314</v>
      </c>
      <c r="T1085" s="9">
        <f t="shared" si="50"/>
        <v>35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 s="12">
        <v>1354580949</v>
      </c>
      <c r="K1086" s="10">
        <f t="shared" si="48"/>
        <v>41288.888888888891</v>
      </c>
      <c r="L1086" s="10">
        <f t="shared" si="48"/>
        <v>41247.020243055558</v>
      </c>
      <c r="M1086" s="15">
        <f t="shared" si="49"/>
        <v>2013</v>
      </c>
      <c r="N1086" t="b">
        <v>0</v>
      </c>
      <c r="O1086">
        <v>149</v>
      </c>
      <c r="P1086" t="b">
        <v>1</v>
      </c>
      <c r="Q1086" t="s">
        <v>8272</v>
      </c>
      <c r="R1086" t="s">
        <v>8311</v>
      </c>
      <c r="S1086" t="s">
        <v>8333</v>
      </c>
      <c r="T1086" s="9">
        <f t="shared" si="50"/>
        <v>156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 s="12">
        <v>1353017510</v>
      </c>
      <c r="K1087" s="10">
        <f t="shared" si="48"/>
        <v>41258.924884259257</v>
      </c>
      <c r="L1087" s="10">
        <f t="shared" si="48"/>
        <v>41228.924884259257</v>
      </c>
      <c r="M1087" s="15">
        <f t="shared" si="49"/>
        <v>2012</v>
      </c>
      <c r="N1087" t="b">
        <v>0</v>
      </c>
      <c r="O1087">
        <v>112</v>
      </c>
      <c r="P1087" t="b">
        <v>1</v>
      </c>
      <c r="Q1087" t="s">
        <v>8274</v>
      </c>
      <c r="R1087" t="s">
        <v>8327</v>
      </c>
      <c r="S1087" t="s">
        <v>8331</v>
      </c>
      <c r="T1087" s="9">
        <f t="shared" si="50"/>
        <v>272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 s="12">
        <v>1393443400</v>
      </c>
      <c r="K1088" s="10">
        <f t="shared" si="48"/>
        <v>41731.775462962964</v>
      </c>
      <c r="L1088" s="10">
        <f t="shared" si="48"/>
        <v>41696.817129629628</v>
      </c>
      <c r="M1088" s="15">
        <f t="shared" si="49"/>
        <v>2014</v>
      </c>
      <c r="N1088" t="b">
        <v>1</v>
      </c>
      <c r="O1088">
        <v>89</v>
      </c>
      <c r="P1088" t="b">
        <v>1</v>
      </c>
      <c r="Q1088" t="s">
        <v>8277</v>
      </c>
      <c r="R1088" t="s">
        <v>8327</v>
      </c>
      <c r="S1088" t="s">
        <v>8328</v>
      </c>
      <c r="T1088" s="9">
        <f t="shared" si="50"/>
        <v>109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 s="12">
        <v>1445922216</v>
      </c>
      <c r="K1089" s="10">
        <f t="shared" si="48"/>
        <v>42334.252500000002</v>
      </c>
      <c r="L1089" s="10">
        <f t="shared" si="48"/>
        <v>42304.210833333331</v>
      </c>
      <c r="M1089" s="15">
        <f t="shared" si="49"/>
        <v>2015</v>
      </c>
      <c r="N1089" t="b">
        <v>0</v>
      </c>
      <c r="O1089">
        <v>47</v>
      </c>
      <c r="P1089" t="b">
        <v>0</v>
      </c>
      <c r="Q1089" t="s">
        <v>8285</v>
      </c>
      <c r="R1089" t="s">
        <v>8311</v>
      </c>
      <c r="S1089" t="s">
        <v>8348</v>
      </c>
      <c r="T1089" s="9">
        <f t="shared" si="50"/>
        <v>32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 s="12">
        <v>1413735806</v>
      </c>
      <c r="K1090" s="10">
        <f t="shared" si="48"/>
        <v>41961.724606481483</v>
      </c>
      <c r="L1090" s="10">
        <f t="shared" si="48"/>
        <v>41931.682939814811</v>
      </c>
      <c r="M1090" s="15">
        <f t="shared" si="49"/>
        <v>2014</v>
      </c>
      <c r="N1090" t="b">
        <v>1</v>
      </c>
      <c r="O1090">
        <v>100</v>
      </c>
      <c r="P1090" t="b">
        <v>1</v>
      </c>
      <c r="Q1090" t="s">
        <v>8269</v>
      </c>
      <c r="R1090" t="s">
        <v>8323</v>
      </c>
      <c r="S1090" t="s">
        <v>8326</v>
      </c>
      <c r="T1090" s="9">
        <f t="shared" si="50"/>
        <v>109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 s="12">
        <v>1453211289</v>
      </c>
      <c r="K1091" s="10">
        <f t="shared" ref="K1091:L1154" si="51">(I1091/86400)+DATE(1970,1,1)</f>
        <v>42421.575104166666</v>
      </c>
      <c r="L1091" s="10">
        <f t="shared" si="51"/>
        <v>42388.575104166666</v>
      </c>
      <c r="M1091" s="15">
        <f t="shared" ref="M1091:M1154" si="52">+YEAR(K1091)</f>
        <v>2016</v>
      </c>
      <c r="N1091" t="b">
        <v>1</v>
      </c>
      <c r="O1091">
        <v>76</v>
      </c>
      <c r="P1091" t="b">
        <v>0</v>
      </c>
      <c r="Q1091" t="s">
        <v>8283</v>
      </c>
      <c r="R1091" t="s">
        <v>8313</v>
      </c>
      <c r="S1091" t="s">
        <v>8314</v>
      </c>
      <c r="T1091" s="9">
        <f t="shared" ref="T1091:T1154" si="53">ROUND(E1091/D1091*100,0)</f>
        <v>15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 s="12">
        <v>1448902867</v>
      </c>
      <c r="K1092" s="10">
        <f t="shared" si="51"/>
        <v>42372.957638888889</v>
      </c>
      <c r="L1092" s="10">
        <f t="shared" si="51"/>
        <v>42338.709108796298</v>
      </c>
      <c r="M1092" s="15">
        <f t="shared" si="52"/>
        <v>2016</v>
      </c>
      <c r="N1092" t="b">
        <v>0</v>
      </c>
      <c r="O1092">
        <v>102</v>
      </c>
      <c r="P1092" t="b">
        <v>1</v>
      </c>
      <c r="Q1092" t="s">
        <v>8295</v>
      </c>
      <c r="R1092" t="s">
        <v>8316</v>
      </c>
      <c r="S1092" t="s">
        <v>8317</v>
      </c>
      <c r="T1092" s="9">
        <f t="shared" si="53"/>
        <v>271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 s="12">
        <v>1430467187</v>
      </c>
      <c r="K1093" s="10">
        <f t="shared" si="51"/>
        <v>42155.333182870367</v>
      </c>
      <c r="L1093" s="10">
        <f t="shared" si="51"/>
        <v>42125.333182870367</v>
      </c>
      <c r="M1093" s="15">
        <f t="shared" si="52"/>
        <v>2015</v>
      </c>
      <c r="N1093" t="b">
        <v>0</v>
      </c>
      <c r="O1093">
        <v>53</v>
      </c>
      <c r="P1093" t="b">
        <v>1</v>
      </c>
      <c r="Q1093" t="s">
        <v>8264</v>
      </c>
      <c r="R1093" t="s">
        <v>8321</v>
      </c>
      <c r="S1093" t="s">
        <v>8343</v>
      </c>
      <c r="T1093" s="9">
        <f t="shared" si="53"/>
        <v>155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 s="12">
        <v>1476317247</v>
      </c>
      <c r="K1094" s="10">
        <f t="shared" si="51"/>
        <v>42689.088888888888</v>
      </c>
      <c r="L1094" s="10">
        <f t="shared" si="51"/>
        <v>42656.005173611113</v>
      </c>
      <c r="M1094" s="15">
        <f t="shared" si="52"/>
        <v>2016</v>
      </c>
      <c r="N1094" t="b">
        <v>0</v>
      </c>
      <c r="O1094">
        <v>57</v>
      </c>
      <c r="P1094" t="b">
        <v>1</v>
      </c>
      <c r="Q1094" t="s">
        <v>8303</v>
      </c>
      <c r="R1094" t="s">
        <v>8323</v>
      </c>
      <c r="S1094" t="s">
        <v>8335</v>
      </c>
      <c r="T1094" s="9">
        <f t="shared" si="53"/>
        <v>108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 s="12">
        <v>1401724860</v>
      </c>
      <c r="K1095" s="10">
        <f t="shared" si="51"/>
        <v>41813.667361111111</v>
      </c>
      <c r="L1095" s="10">
        <f t="shared" si="51"/>
        <v>41792.667361111111</v>
      </c>
      <c r="M1095" s="15">
        <f t="shared" si="52"/>
        <v>2014</v>
      </c>
      <c r="N1095" t="b">
        <v>0</v>
      </c>
      <c r="O1095">
        <v>106</v>
      </c>
      <c r="P1095" t="b">
        <v>1</v>
      </c>
      <c r="Q1095" t="s">
        <v>8274</v>
      </c>
      <c r="R1095" t="s">
        <v>8327</v>
      </c>
      <c r="S1095" t="s">
        <v>8331</v>
      </c>
      <c r="T1095" s="9">
        <f t="shared" si="53"/>
        <v>120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 s="12">
        <v>1480616454</v>
      </c>
      <c r="K1096" s="10">
        <f t="shared" si="51"/>
        <v>42735.764513888891</v>
      </c>
      <c r="L1096" s="10">
        <f t="shared" si="51"/>
        <v>42705.764513888891</v>
      </c>
      <c r="M1096" s="15">
        <f t="shared" si="52"/>
        <v>2016</v>
      </c>
      <c r="N1096" t="b">
        <v>0</v>
      </c>
      <c r="O1096">
        <v>35</v>
      </c>
      <c r="P1096" t="b">
        <v>1</v>
      </c>
      <c r="Q1096" t="s">
        <v>8293</v>
      </c>
      <c r="R1096" t="s">
        <v>8308</v>
      </c>
      <c r="S1096" t="s">
        <v>8309</v>
      </c>
      <c r="T1096" s="9">
        <f t="shared" si="53"/>
        <v>108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 s="12">
        <v>1421199782</v>
      </c>
      <c r="K1097" s="10">
        <f t="shared" si="51"/>
        <v>42049.071550925924</v>
      </c>
      <c r="L1097" s="10">
        <f t="shared" si="51"/>
        <v>42018.071550925924</v>
      </c>
      <c r="M1097" s="15">
        <f t="shared" si="52"/>
        <v>2015</v>
      </c>
      <c r="N1097" t="b">
        <v>1</v>
      </c>
      <c r="O1097">
        <v>75</v>
      </c>
      <c r="P1097" t="b">
        <v>0</v>
      </c>
      <c r="Q1097" t="s">
        <v>8283</v>
      </c>
      <c r="R1097" t="s">
        <v>8313</v>
      </c>
      <c r="S1097" t="s">
        <v>8314</v>
      </c>
      <c r="T1097" s="9">
        <f t="shared" si="53"/>
        <v>31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 s="12">
        <v>1307102266</v>
      </c>
      <c r="K1098" s="10">
        <f t="shared" si="51"/>
        <v>40727.498449074075</v>
      </c>
      <c r="L1098" s="10">
        <f t="shared" si="51"/>
        <v>40697.498449074075</v>
      </c>
      <c r="M1098" s="15">
        <f t="shared" si="52"/>
        <v>2011</v>
      </c>
      <c r="N1098" t="b">
        <v>1</v>
      </c>
      <c r="O1098">
        <v>118</v>
      </c>
      <c r="P1098" t="b">
        <v>1</v>
      </c>
      <c r="Q1098" t="s">
        <v>8267</v>
      </c>
      <c r="R1098" t="s">
        <v>8321</v>
      </c>
      <c r="S1098" t="s">
        <v>8322</v>
      </c>
      <c r="T1098" s="9">
        <f t="shared" si="53"/>
        <v>108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 s="12">
        <v>1413834007</v>
      </c>
      <c r="K1099" s="10">
        <f t="shared" si="51"/>
        <v>41992.861192129625</v>
      </c>
      <c r="L1099" s="10">
        <f t="shared" si="51"/>
        <v>41932.819525462961</v>
      </c>
      <c r="M1099" s="15">
        <f t="shared" si="52"/>
        <v>2014</v>
      </c>
      <c r="N1099" t="b">
        <v>0</v>
      </c>
      <c r="O1099">
        <v>70</v>
      </c>
      <c r="P1099" t="b">
        <v>1</v>
      </c>
      <c r="Q1099" t="s">
        <v>8263</v>
      </c>
      <c r="R1099" t="s">
        <v>8321</v>
      </c>
      <c r="S1099" t="s">
        <v>8332</v>
      </c>
      <c r="T1099" s="9">
        <f t="shared" si="53"/>
        <v>108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 s="12">
        <v>1426972165</v>
      </c>
      <c r="K1100" s="10">
        <f t="shared" si="51"/>
        <v>42114.881539351853</v>
      </c>
      <c r="L1100" s="10">
        <f t="shared" si="51"/>
        <v>42084.881539351853</v>
      </c>
      <c r="M1100" s="15">
        <f t="shared" si="52"/>
        <v>2015</v>
      </c>
      <c r="N1100" t="b">
        <v>0</v>
      </c>
      <c r="O1100">
        <v>37</v>
      </c>
      <c r="P1100" t="b">
        <v>0</v>
      </c>
      <c r="Q1100" t="s">
        <v>8303</v>
      </c>
      <c r="R1100" t="s">
        <v>8323</v>
      </c>
      <c r="S1100" t="s">
        <v>8335</v>
      </c>
      <c r="T1100" s="9">
        <f t="shared" si="53"/>
        <v>90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 s="12">
        <v>1462492178</v>
      </c>
      <c r="K1101" s="10">
        <f t="shared" si="51"/>
        <v>42552.958333333328</v>
      </c>
      <c r="L1101" s="10">
        <f t="shared" si="51"/>
        <v>42495.992800925931</v>
      </c>
      <c r="M1101" s="15">
        <f t="shared" si="52"/>
        <v>2016</v>
      </c>
      <c r="N1101" t="b">
        <v>0</v>
      </c>
      <c r="O1101">
        <v>70</v>
      </c>
      <c r="P1101" t="b">
        <v>1</v>
      </c>
      <c r="Q1101" t="s">
        <v>8269</v>
      </c>
      <c r="R1101" t="s">
        <v>8323</v>
      </c>
      <c r="S1101" t="s">
        <v>8326</v>
      </c>
      <c r="T1101" s="9">
        <f t="shared" si="53"/>
        <v>108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 s="12">
        <v>1435667422</v>
      </c>
      <c r="K1102" s="10">
        <f t="shared" si="51"/>
        <v>42215.521087962959</v>
      </c>
      <c r="L1102" s="10">
        <f t="shared" si="51"/>
        <v>42185.521087962959</v>
      </c>
      <c r="M1102" s="15">
        <f t="shared" si="52"/>
        <v>2015</v>
      </c>
      <c r="N1102" t="b">
        <v>0</v>
      </c>
      <c r="O1102">
        <v>46</v>
      </c>
      <c r="P1102" t="b">
        <v>1</v>
      </c>
      <c r="Q1102" t="s">
        <v>8269</v>
      </c>
      <c r="R1102" t="s">
        <v>8323</v>
      </c>
      <c r="S1102" t="s">
        <v>8326</v>
      </c>
      <c r="T1102" s="9">
        <f t="shared" si="53"/>
        <v>139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 s="12">
        <v>1444405901</v>
      </c>
      <c r="K1103" s="10">
        <f t="shared" si="51"/>
        <v>42316.702557870369</v>
      </c>
      <c r="L1103" s="10">
        <f t="shared" si="51"/>
        <v>42286.660891203705</v>
      </c>
      <c r="M1103" s="15">
        <f t="shared" si="52"/>
        <v>2015</v>
      </c>
      <c r="N1103" t="b">
        <v>0</v>
      </c>
      <c r="O1103">
        <v>64</v>
      </c>
      <c r="P1103" t="b">
        <v>1</v>
      </c>
      <c r="Q1103" t="s">
        <v>8263</v>
      </c>
      <c r="R1103" t="s">
        <v>8321</v>
      </c>
      <c r="S1103" t="s">
        <v>8332</v>
      </c>
      <c r="T1103" s="9">
        <f t="shared" si="53"/>
        <v>102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 s="12">
        <v>1443801868</v>
      </c>
      <c r="K1104" s="10">
        <f t="shared" si="51"/>
        <v>42321.711435185185</v>
      </c>
      <c r="L1104" s="10">
        <f t="shared" si="51"/>
        <v>42279.669768518521</v>
      </c>
      <c r="M1104" s="15">
        <f t="shared" si="52"/>
        <v>2015</v>
      </c>
      <c r="N1104" t="b">
        <v>0</v>
      </c>
      <c r="O1104">
        <v>78</v>
      </c>
      <c r="P1104" t="b">
        <v>1</v>
      </c>
      <c r="Q1104" t="s">
        <v>8274</v>
      </c>
      <c r="R1104" t="s">
        <v>8327</v>
      </c>
      <c r="S1104" t="s">
        <v>8331</v>
      </c>
      <c r="T1104" s="9">
        <f t="shared" si="53"/>
        <v>107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 s="12">
        <v>1401811381</v>
      </c>
      <c r="K1105" s="10">
        <f t="shared" si="51"/>
        <v>41823.668761574074</v>
      </c>
      <c r="L1105" s="10">
        <f t="shared" si="51"/>
        <v>41793.668761574074</v>
      </c>
      <c r="M1105" s="15">
        <f t="shared" si="52"/>
        <v>2014</v>
      </c>
      <c r="N1105" t="b">
        <v>0</v>
      </c>
      <c r="O1105">
        <v>133</v>
      </c>
      <c r="P1105" t="b">
        <v>1</v>
      </c>
      <c r="Q1105" t="s">
        <v>8269</v>
      </c>
      <c r="R1105" t="s">
        <v>8323</v>
      </c>
      <c r="S1105" t="s">
        <v>8326</v>
      </c>
      <c r="T1105" s="9">
        <f t="shared" si="53"/>
        <v>160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 s="12">
        <v>1480396125</v>
      </c>
      <c r="K1106" s="10">
        <f t="shared" si="51"/>
        <v>42733.214409722219</v>
      </c>
      <c r="L1106" s="10">
        <f t="shared" si="51"/>
        <v>42703.214409722219</v>
      </c>
      <c r="M1106" s="15">
        <f t="shared" si="52"/>
        <v>2016</v>
      </c>
      <c r="N1106" t="b">
        <v>0</v>
      </c>
      <c r="O1106">
        <v>73</v>
      </c>
      <c r="P1106" t="b">
        <v>1</v>
      </c>
      <c r="Q1106" t="s">
        <v>8274</v>
      </c>
      <c r="R1106" t="s">
        <v>8327</v>
      </c>
      <c r="S1106" t="s">
        <v>8331</v>
      </c>
      <c r="T1106" s="9">
        <f t="shared" si="53"/>
        <v>107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 s="12">
        <v>1412360309</v>
      </c>
      <c r="K1107" s="10">
        <f t="shared" si="51"/>
        <v>41944.720833333333</v>
      </c>
      <c r="L1107" s="10">
        <f t="shared" si="51"/>
        <v>41915.762835648144</v>
      </c>
      <c r="M1107" s="15">
        <f t="shared" si="52"/>
        <v>2014</v>
      </c>
      <c r="N1107" t="b">
        <v>0</v>
      </c>
      <c r="O1107">
        <v>72</v>
      </c>
      <c r="P1107" t="b">
        <v>1</v>
      </c>
      <c r="Q1107" t="s">
        <v>8269</v>
      </c>
      <c r="R1107" t="s">
        <v>8323</v>
      </c>
      <c r="S1107" t="s">
        <v>8326</v>
      </c>
      <c r="T1107" s="9">
        <f t="shared" si="53"/>
        <v>107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 s="12">
        <v>1376066243</v>
      </c>
      <c r="K1108" s="10">
        <f t="shared" si="51"/>
        <v>41527.165972222225</v>
      </c>
      <c r="L1108" s="10">
        <f t="shared" si="51"/>
        <v>41495.692627314813</v>
      </c>
      <c r="M1108" s="15">
        <f t="shared" si="52"/>
        <v>2013</v>
      </c>
      <c r="N1108" t="b">
        <v>0</v>
      </c>
      <c r="O1108">
        <v>90</v>
      </c>
      <c r="P1108" t="b">
        <v>1</v>
      </c>
      <c r="Q1108" t="s">
        <v>8274</v>
      </c>
      <c r="R1108" t="s">
        <v>8327</v>
      </c>
      <c r="S1108" t="s">
        <v>8331</v>
      </c>
      <c r="T1108" s="9">
        <f t="shared" si="53"/>
        <v>127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 s="12">
        <v>1425585229</v>
      </c>
      <c r="K1109" s="10">
        <f t="shared" si="51"/>
        <v>42088.787372685183</v>
      </c>
      <c r="L1109" s="10">
        <f t="shared" si="51"/>
        <v>42068.829039351855</v>
      </c>
      <c r="M1109" s="15">
        <f t="shared" si="52"/>
        <v>2015</v>
      </c>
      <c r="N1109" t="b">
        <v>0</v>
      </c>
      <c r="O1109">
        <v>49</v>
      </c>
      <c r="P1109" t="b">
        <v>1</v>
      </c>
      <c r="Q1109" t="s">
        <v>8283</v>
      </c>
      <c r="R1109" t="s">
        <v>8313</v>
      </c>
      <c r="S1109" t="s">
        <v>8314</v>
      </c>
      <c r="T1109" s="9">
        <f t="shared" si="53"/>
        <v>107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 s="12">
        <v>1409753820</v>
      </c>
      <c r="K1110" s="10">
        <f t="shared" si="51"/>
        <v>41916.595138888893</v>
      </c>
      <c r="L1110" s="10">
        <f t="shared" si="51"/>
        <v>41885.595138888893</v>
      </c>
      <c r="M1110" s="15">
        <f t="shared" si="52"/>
        <v>2014</v>
      </c>
      <c r="N1110" t="b">
        <v>0</v>
      </c>
      <c r="O1110">
        <v>76</v>
      </c>
      <c r="P1110" t="b">
        <v>0</v>
      </c>
      <c r="Q1110" t="s">
        <v>8301</v>
      </c>
      <c r="R1110" t="s">
        <v>8323</v>
      </c>
      <c r="S1110" t="s">
        <v>8324</v>
      </c>
      <c r="T1110" s="9">
        <f t="shared" si="53"/>
        <v>27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 s="12">
        <v>1267220191</v>
      </c>
      <c r="K1111" s="10">
        <f t="shared" si="51"/>
        <v>40296.78402777778</v>
      </c>
      <c r="L1111" s="10">
        <f t="shared" si="51"/>
        <v>40235.900358796294</v>
      </c>
      <c r="M1111" s="15">
        <f t="shared" si="52"/>
        <v>2010</v>
      </c>
      <c r="N1111" t="b">
        <v>1</v>
      </c>
      <c r="O1111">
        <v>65</v>
      </c>
      <c r="P1111" t="b">
        <v>1</v>
      </c>
      <c r="Q1111" t="s">
        <v>8267</v>
      </c>
      <c r="R1111" t="s">
        <v>8321</v>
      </c>
      <c r="S1111" t="s">
        <v>8322</v>
      </c>
      <c r="T1111" s="9">
        <f t="shared" si="53"/>
        <v>177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 s="12">
        <v>1341800110</v>
      </c>
      <c r="K1112" s="10">
        <f t="shared" si="51"/>
        <v>41131.916666666664</v>
      </c>
      <c r="L1112" s="10">
        <f t="shared" si="51"/>
        <v>41099.093865740739</v>
      </c>
      <c r="M1112" s="15">
        <f t="shared" si="52"/>
        <v>2012</v>
      </c>
      <c r="N1112" t="b">
        <v>0</v>
      </c>
      <c r="O1112">
        <v>105</v>
      </c>
      <c r="P1112" t="b">
        <v>1</v>
      </c>
      <c r="Q1112" t="s">
        <v>8277</v>
      </c>
      <c r="R1112" t="s">
        <v>8327</v>
      </c>
      <c r="S1112" t="s">
        <v>8328</v>
      </c>
      <c r="T1112" s="9">
        <f t="shared" si="53"/>
        <v>116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 s="12">
        <v>1406087055</v>
      </c>
      <c r="K1113" s="10">
        <f t="shared" si="51"/>
        <v>41873.155729166669</v>
      </c>
      <c r="L1113" s="10">
        <f t="shared" si="51"/>
        <v>41843.155729166669</v>
      </c>
      <c r="M1113" s="15">
        <f t="shared" si="52"/>
        <v>2014</v>
      </c>
      <c r="N1113" t="b">
        <v>0</v>
      </c>
      <c r="O1113">
        <v>64</v>
      </c>
      <c r="P1113" t="b">
        <v>1</v>
      </c>
      <c r="Q1113" t="s">
        <v>8301</v>
      </c>
      <c r="R1113" t="s">
        <v>8323</v>
      </c>
      <c r="S1113" t="s">
        <v>8324</v>
      </c>
      <c r="T1113" s="9">
        <f t="shared" si="53"/>
        <v>133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 s="12">
        <v>1270576379</v>
      </c>
      <c r="K1114" s="10">
        <f t="shared" si="51"/>
        <v>40344.166666666664</v>
      </c>
      <c r="L1114" s="10">
        <f t="shared" si="51"/>
        <v>40274.745127314818</v>
      </c>
      <c r="M1114" s="15">
        <f t="shared" si="52"/>
        <v>2010</v>
      </c>
      <c r="N1114" t="b">
        <v>1</v>
      </c>
      <c r="O1114">
        <v>28</v>
      </c>
      <c r="P1114" t="b">
        <v>1</v>
      </c>
      <c r="Q1114" t="s">
        <v>8274</v>
      </c>
      <c r="R1114" t="s">
        <v>8327</v>
      </c>
      <c r="S1114" t="s">
        <v>8331</v>
      </c>
      <c r="T1114" s="9">
        <f t="shared" si="53"/>
        <v>106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 s="12">
        <v>1461527631</v>
      </c>
      <c r="K1115" s="10">
        <f t="shared" si="51"/>
        <v>42513.916666666672</v>
      </c>
      <c r="L1115" s="10">
        <f t="shared" si="51"/>
        <v>42484.829062500001</v>
      </c>
      <c r="M1115" s="15">
        <f t="shared" si="52"/>
        <v>2016</v>
      </c>
      <c r="N1115" t="b">
        <v>1</v>
      </c>
      <c r="O1115">
        <v>110</v>
      </c>
      <c r="P1115" t="b">
        <v>1</v>
      </c>
      <c r="Q1115" t="s">
        <v>8283</v>
      </c>
      <c r="R1115" t="s">
        <v>8313</v>
      </c>
      <c r="S1115" t="s">
        <v>8314</v>
      </c>
      <c r="T1115" s="9">
        <f t="shared" si="53"/>
        <v>132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 s="12">
        <v>1406811593</v>
      </c>
      <c r="K1116" s="10">
        <f t="shared" si="51"/>
        <v>41872.686111111107</v>
      </c>
      <c r="L1116" s="10">
        <f t="shared" si="51"/>
        <v>41851.541585648149</v>
      </c>
      <c r="M1116" s="15">
        <f t="shared" si="52"/>
        <v>2014</v>
      </c>
      <c r="N1116" t="b">
        <v>0</v>
      </c>
      <c r="O1116">
        <v>37</v>
      </c>
      <c r="P1116" t="b">
        <v>1</v>
      </c>
      <c r="Q1116" t="s">
        <v>8269</v>
      </c>
      <c r="R1116" t="s">
        <v>8323</v>
      </c>
      <c r="S1116" t="s">
        <v>8326</v>
      </c>
      <c r="T1116" s="9">
        <f t="shared" si="53"/>
        <v>106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 s="12">
        <v>1483393836</v>
      </c>
      <c r="K1117" s="10">
        <f t="shared" si="51"/>
        <v>42767.957638888889</v>
      </c>
      <c r="L1117" s="10">
        <f t="shared" si="51"/>
        <v>42737.910138888888</v>
      </c>
      <c r="M1117" s="15">
        <f t="shared" si="52"/>
        <v>2017</v>
      </c>
      <c r="N1117" t="b">
        <v>0</v>
      </c>
      <c r="O1117">
        <v>46</v>
      </c>
      <c r="P1117" t="b">
        <v>1</v>
      </c>
      <c r="Q1117" t="s">
        <v>8269</v>
      </c>
      <c r="R1117" t="s">
        <v>8323</v>
      </c>
      <c r="S1117" t="s">
        <v>8326</v>
      </c>
      <c r="T1117" s="9">
        <f t="shared" si="53"/>
        <v>106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 s="12">
        <v>1398348859</v>
      </c>
      <c r="K1118" s="10">
        <f t="shared" si="51"/>
        <v>41778.875</v>
      </c>
      <c r="L1118" s="10">
        <f t="shared" si="51"/>
        <v>41753.593275462961</v>
      </c>
      <c r="M1118" s="15">
        <f t="shared" si="52"/>
        <v>2014</v>
      </c>
      <c r="N1118" t="b">
        <v>0</v>
      </c>
      <c r="O1118">
        <v>126</v>
      </c>
      <c r="P1118" t="b">
        <v>1</v>
      </c>
      <c r="Q1118" t="s">
        <v>8269</v>
      </c>
      <c r="R1118" t="s">
        <v>8323</v>
      </c>
      <c r="S1118" t="s">
        <v>8326</v>
      </c>
      <c r="T1118" s="9">
        <f t="shared" si="53"/>
        <v>106</v>
      </c>
    </row>
    <row r="1119" spans="1:20" ht="45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 s="12">
        <v>1432690814</v>
      </c>
      <c r="K1119" s="10">
        <f t="shared" si="51"/>
        <v>42172.069606481484</v>
      </c>
      <c r="L1119" s="10">
        <f t="shared" si="51"/>
        <v>42151.069606481484</v>
      </c>
      <c r="M1119" s="15">
        <f t="shared" si="52"/>
        <v>2015</v>
      </c>
      <c r="N1119" t="b">
        <v>0</v>
      </c>
      <c r="O1119">
        <v>49</v>
      </c>
      <c r="P1119" t="b">
        <v>1</v>
      </c>
      <c r="Q1119" t="s">
        <v>8269</v>
      </c>
      <c r="R1119" t="s">
        <v>8323</v>
      </c>
      <c r="S1119" t="s">
        <v>8326</v>
      </c>
      <c r="T1119" s="9">
        <f t="shared" si="53"/>
        <v>105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 s="12">
        <v>1308900441</v>
      </c>
      <c r="K1120" s="10">
        <f t="shared" si="51"/>
        <v>40765.297222222223</v>
      </c>
      <c r="L1120" s="10">
        <f t="shared" si="51"/>
        <v>40718.310659722221</v>
      </c>
      <c r="M1120" s="15">
        <f t="shared" si="52"/>
        <v>2011</v>
      </c>
      <c r="N1120" t="b">
        <v>0</v>
      </c>
      <c r="O1120">
        <v>70</v>
      </c>
      <c r="P1120" t="b">
        <v>1</v>
      </c>
      <c r="Q1120" t="s">
        <v>8267</v>
      </c>
      <c r="R1120" t="s">
        <v>8321</v>
      </c>
      <c r="S1120" t="s">
        <v>8322</v>
      </c>
      <c r="T1120" s="9">
        <f t="shared" si="53"/>
        <v>105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 s="12">
        <v>1403146628</v>
      </c>
      <c r="K1121" s="10">
        <f t="shared" si="51"/>
        <v>41831.677083333336</v>
      </c>
      <c r="L1121" s="10">
        <f t="shared" si="51"/>
        <v>41809.12300925926</v>
      </c>
      <c r="M1121" s="15">
        <f t="shared" si="52"/>
        <v>2014</v>
      </c>
      <c r="N1121" t="b">
        <v>0</v>
      </c>
      <c r="O1121">
        <v>82</v>
      </c>
      <c r="P1121" t="b">
        <v>1</v>
      </c>
      <c r="Q1121" t="s">
        <v>8269</v>
      </c>
      <c r="R1121" t="s">
        <v>8323</v>
      </c>
      <c r="S1121" t="s">
        <v>8326</v>
      </c>
      <c r="T1121" s="9">
        <f t="shared" si="53"/>
        <v>105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 s="12">
        <v>1481949983</v>
      </c>
      <c r="K1122" s="10">
        <f t="shared" si="51"/>
        <v>42767.333333333328</v>
      </c>
      <c r="L1122" s="10">
        <f t="shared" si="51"/>
        <v>42721.198877314819</v>
      </c>
      <c r="M1122" s="15">
        <f t="shared" si="52"/>
        <v>2017</v>
      </c>
      <c r="N1122" t="b">
        <v>0</v>
      </c>
      <c r="O1122">
        <v>43</v>
      </c>
      <c r="P1122" t="b">
        <v>1</v>
      </c>
      <c r="Q1122" t="s">
        <v>8264</v>
      </c>
      <c r="R1122" t="s">
        <v>8321</v>
      </c>
      <c r="S1122" t="s">
        <v>8343</v>
      </c>
      <c r="T1122" s="9">
        <f t="shared" si="53"/>
        <v>105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 s="12">
        <v>1455737882</v>
      </c>
      <c r="K1123" s="10">
        <f t="shared" si="51"/>
        <v>42477.776412037041</v>
      </c>
      <c r="L1123" s="10">
        <f t="shared" si="51"/>
        <v>42417.818078703705</v>
      </c>
      <c r="M1123" s="15">
        <f t="shared" si="52"/>
        <v>2016</v>
      </c>
      <c r="N1123" t="b">
        <v>0</v>
      </c>
      <c r="O1123">
        <v>50</v>
      </c>
      <c r="P1123" t="b">
        <v>1</v>
      </c>
      <c r="Q1123" t="s">
        <v>8267</v>
      </c>
      <c r="R1123" t="s">
        <v>8321</v>
      </c>
      <c r="S1123" t="s">
        <v>8322</v>
      </c>
      <c r="T1123" s="9">
        <f t="shared" si="53"/>
        <v>112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 s="12">
        <v>1456526879</v>
      </c>
      <c r="K1124" s="10">
        <f t="shared" si="51"/>
        <v>42461.165972222225</v>
      </c>
      <c r="L1124" s="10">
        <f t="shared" si="51"/>
        <v>42426.949988425928</v>
      </c>
      <c r="M1124" s="15">
        <f t="shared" si="52"/>
        <v>2016</v>
      </c>
      <c r="N1124" t="b">
        <v>1</v>
      </c>
      <c r="O1124">
        <v>100</v>
      </c>
      <c r="P1124" t="b">
        <v>1</v>
      </c>
      <c r="Q1124" t="s">
        <v>8269</v>
      </c>
      <c r="R1124" t="s">
        <v>8323</v>
      </c>
      <c r="S1124" t="s">
        <v>8326</v>
      </c>
      <c r="T1124" s="9">
        <f t="shared" si="53"/>
        <v>117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 s="12">
        <v>1488471766</v>
      </c>
      <c r="K1125" s="10">
        <f t="shared" si="51"/>
        <v>42841.640810185185</v>
      </c>
      <c r="L1125" s="10">
        <f t="shared" si="51"/>
        <v>42796.682476851856</v>
      </c>
      <c r="M1125" s="15">
        <f t="shared" si="52"/>
        <v>2017</v>
      </c>
      <c r="N1125" t="b">
        <v>0</v>
      </c>
      <c r="O1125">
        <v>12</v>
      </c>
      <c r="P1125" t="b">
        <v>0</v>
      </c>
      <c r="Q1125" t="s">
        <v>8269</v>
      </c>
      <c r="R1125" t="s">
        <v>8323</v>
      </c>
      <c r="S1125" t="s">
        <v>8326</v>
      </c>
      <c r="T1125" s="9">
        <f t="shared" si="53"/>
        <v>11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 s="12">
        <v>1431693409</v>
      </c>
      <c r="K1126" s="10">
        <f t="shared" si="51"/>
        <v>42169.525567129633</v>
      </c>
      <c r="L1126" s="10">
        <f t="shared" si="51"/>
        <v>42139.525567129633</v>
      </c>
      <c r="M1126" s="15">
        <f t="shared" si="52"/>
        <v>2015</v>
      </c>
      <c r="N1126" t="b">
        <v>0</v>
      </c>
      <c r="O1126">
        <v>104</v>
      </c>
      <c r="P1126" t="b">
        <v>1</v>
      </c>
      <c r="Q1126" t="s">
        <v>8269</v>
      </c>
      <c r="R1126" t="s">
        <v>8323</v>
      </c>
      <c r="S1126" t="s">
        <v>8326</v>
      </c>
      <c r="T1126" s="9">
        <f t="shared" si="53"/>
        <v>105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 s="12">
        <v>1336643377</v>
      </c>
      <c r="K1127" s="10">
        <f t="shared" si="51"/>
        <v>41069.409456018519</v>
      </c>
      <c r="L1127" s="10">
        <f t="shared" si="51"/>
        <v>41039.409456018519</v>
      </c>
      <c r="M1127" s="15">
        <f t="shared" si="52"/>
        <v>2012</v>
      </c>
      <c r="N1127" t="b">
        <v>0</v>
      </c>
      <c r="O1127">
        <v>46</v>
      </c>
      <c r="P1127" t="b">
        <v>1</v>
      </c>
      <c r="Q1127" t="s">
        <v>8290</v>
      </c>
      <c r="R1127" t="s">
        <v>8327</v>
      </c>
      <c r="S1127" t="s">
        <v>8338</v>
      </c>
      <c r="T1127" s="9">
        <f t="shared" si="53"/>
        <v>105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 s="12">
        <v>1286480070</v>
      </c>
      <c r="K1128" s="10">
        <f t="shared" si="51"/>
        <v>40521.207638888889</v>
      </c>
      <c r="L1128" s="10">
        <f t="shared" si="51"/>
        <v>40458.815625000003</v>
      </c>
      <c r="M1128" s="15">
        <f t="shared" si="52"/>
        <v>2010</v>
      </c>
      <c r="N1128" t="b">
        <v>0</v>
      </c>
      <c r="O1128">
        <v>147</v>
      </c>
      <c r="P1128" t="b">
        <v>1</v>
      </c>
      <c r="Q1128" t="s">
        <v>8277</v>
      </c>
      <c r="R1128" t="s">
        <v>8327</v>
      </c>
      <c r="S1128" t="s">
        <v>8328</v>
      </c>
      <c r="T1128" s="9">
        <f t="shared" si="53"/>
        <v>105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 s="12">
        <v>1467865967</v>
      </c>
      <c r="K1129" s="10">
        <f t="shared" si="51"/>
        <v>42587.875</v>
      </c>
      <c r="L1129" s="10">
        <f t="shared" si="51"/>
        <v>42558.189432870371</v>
      </c>
      <c r="M1129" s="15">
        <f t="shared" si="52"/>
        <v>2016</v>
      </c>
      <c r="N1129" t="b">
        <v>0</v>
      </c>
      <c r="O1129">
        <v>142</v>
      </c>
      <c r="P1129" t="b">
        <v>1</v>
      </c>
      <c r="Q1129" t="s">
        <v>8269</v>
      </c>
      <c r="R1129" t="s">
        <v>8323</v>
      </c>
      <c r="S1129" t="s">
        <v>8326</v>
      </c>
      <c r="T1129" s="9">
        <f t="shared" si="53"/>
        <v>105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 s="12">
        <v>1447960809</v>
      </c>
      <c r="K1130" s="10">
        <f t="shared" si="51"/>
        <v>42355.805659722224</v>
      </c>
      <c r="L1130" s="10">
        <f t="shared" si="51"/>
        <v>42327.805659722224</v>
      </c>
      <c r="M1130" s="15">
        <f t="shared" si="52"/>
        <v>2015</v>
      </c>
      <c r="N1130" t="b">
        <v>0</v>
      </c>
      <c r="O1130">
        <v>17</v>
      </c>
      <c r="P1130" t="b">
        <v>0</v>
      </c>
      <c r="Q1130" t="s">
        <v>8299</v>
      </c>
      <c r="R1130" t="s">
        <v>8308</v>
      </c>
      <c r="S1130" t="s">
        <v>8315</v>
      </c>
      <c r="T1130" s="9">
        <f t="shared" si="53"/>
        <v>2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 s="12">
        <v>1475460819</v>
      </c>
      <c r="K1131" s="10">
        <f t="shared" si="51"/>
        <v>42675.207638888889</v>
      </c>
      <c r="L1131" s="10">
        <f t="shared" si="51"/>
        <v>42646.092812499999</v>
      </c>
      <c r="M1131" s="15">
        <f t="shared" si="52"/>
        <v>2016</v>
      </c>
      <c r="N1131" t="b">
        <v>0</v>
      </c>
      <c r="O1131">
        <v>56</v>
      </c>
      <c r="P1131" t="b">
        <v>1</v>
      </c>
      <c r="Q1131" t="s">
        <v>8269</v>
      </c>
      <c r="R1131" t="s">
        <v>8323</v>
      </c>
      <c r="S1131" t="s">
        <v>8326</v>
      </c>
      <c r="T1131" s="9">
        <f t="shared" si="53"/>
        <v>105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 s="12">
        <v>1342844861</v>
      </c>
      <c r="K1132" s="10">
        <f t="shared" si="51"/>
        <v>41171.185891203706</v>
      </c>
      <c r="L1132" s="10">
        <f t="shared" si="51"/>
        <v>41111.185891203706</v>
      </c>
      <c r="M1132" s="15">
        <f t="shared" si="52"/>
        <v>2012</v>
      </c>
      <c r="N1132" t="b">
        <v>0</v>
      </c>
      <c r="O1132">
        <v>120</v>
      </c>
      <c r="P1132" t="b">
        <v>1</v>
      </c>
      <c r="Q1132" t="s">
        <v>8272</v>
      </c>
      <c r="R1132" t="s">
        <v>8311</v>
      </c>
      <c r="S1132" t="s">
        <v>8333</v>
      </c>
      <c r="T1132" s="9">
        <f t="shared" si="53"/>
        <v>131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 s="12">
        <v>1441125886</v>
      </c>
      <c r="K1133" s="10">
        <f t="shared" si="51"/>
        <v>42283.697754629626</v>
      </c>
      <c r="L1133" s="10">
        <f t="shared" si="51"/>
        <v>42248.697754629626</v>
      </c>
      <c r="M1133" s="15">
        <f t="shared" si="52"/>
        <v>2015</v>
      </c>
      <c r="N1133" t="b">
        <v>0</v>
      </c>
      <c r="O1133">
        <v>65</v>
      </c>
      <c r="P1133" t="b">
        <v>1</v>
      </c>
      <c r="Q1133" t="s">
        <v>8269</v>
      </c>
      <c r="R1133" t="s">
        <v>8323</v>
      </c>
      <c r="S1133" t="s">
        <v>8326</v>
      </c>
      <c r="T1133" s="9">
        <f t="shared" si="53"/>
        <v>105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 s="12">
        <v>1339091211</v>
      </c>
      <c r="K1134" s="10">
        <f t="shared" si="51"/>
        <v>41097.740868055553</v>
      </c>
      <c r="L1134" s="10">
        <f t="shared" si="51"/>
        <v>41067.740868055553</v>
      </c>
      <c r="M1134" s="15">
        <f t="shared" si="52"/>
        <v>2012</v>
      </c>
      <c r="N1134" t="b">
        <v>1</v>
      </c>
      <c r="O1134">
        <v>81</v>
      </c>
      <c r="P1134" t="b">
        <v>1</v>
      </c>
      <c r="Q1134" t="s">
        <v>8274</v>
      </c>
      <c r="R1134" t="s">
        <v>8327</v>
      </c>
      <c r="S1134" t="s">
        <v>8331</v>
      </c>
      <c r="T1134" s="9">
        <f t="shared" si="53"/>
        <v>104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 s="12">
        <v>1476715869</v>
      </c>
      <c r="K1135" s="10">
        <f t="shared" si="51"/>
        <v>42696.249305555553</v>
      </c>
      <c r="L1135" s="10">
        <f t="shared" si="51"/>
        <v>42660.618854166663</v>
      </c>
      <c r="M1135" s="15">
        <f t="shared" si="52"/>
        <v>2016</v>
      </c>
      <c r="N1135" t="b">
        <v>0</v>
      </c>
      <c r="O1135">
        <v>103</v>
      </c>
      <c r="P1135" t="b">
        <v>1</v>
      </c>
      <c r="Q1135" t="s">
        <v>8301</v>
      </c>
      <c r="R1135" t="s">
        <v>8323</v>
      </c>
      <c r="S1135" t="s">
        <v>8324</v>
      </c>
      <c r="T1135" s="9">
        <f t="shared" si="53"/>
        <v>116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 s="12">
        <v>1475672784</v>
      </c>
      <c r="K1136" s="10">
        <f t="shared" si="51"/>
        <v>42678.546111111107</v>
      </c>
      <c r="L1136" s="10">
        <f t="shared" si="51"/>
        <v>42648.546111111107</v>
      </c>
      <c r="M1136" s="15">
        <f t="shared" si="52"/>
        <v>2016</v>
      </c>
      <c r="N1136" t="b">
        <v>1</v>
      </c>
      <c r="O1136">
        <v>104</v>
      </c>
      <c r="P1136" t="b">
        <v>1</v>
      </c>
      <c r="Q1136" t="s">
        <v>8269</v>
      </c>
      <c r="R1136" t="s">
        <v>8323</v>
      </c>
      <c r="S1136" t="s">
        <v>8326</v>
      </c>
      <c r="T1136" s="9">
        <f t="shared" si="53"/>
        <v>116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 s="12">
        <v>1488418990</v>
      </c>
      <c r="K1137" s="10">
        <f t="shared" si="51"/>
        <v>42826.166666666672</v>
      </c>
      <c r="L1137" s="10">
        <f t="shared" si="51"/>
        <v>42796.071643518517</v>
      </c>
      <c r="M1137" s="15">
        <f t="shared" si="52"/>
        <v>2017</v>
      </c>
      <c r="N1137" t="b">
        <v>0</v>
      </c>
      <c r="O1137">
        <v>79</v>
      </c>
      <c r="P1137" t="b">
        <v>0</v>
      </c>
      <c r="Q1137" t="s">
        <v>8291</v>
      </c>
      <c r="R1137" t="s">
        <v>8327</v>
      </c>
      <c r="S1137" t="s">
        <v>8330</v>
      </c>
      <c r="T1137" s="9">
        <f t="shared" si="53"/>
        <v>26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 s="12">
        <v>1448497134</v>
      </c>
      <c r="K1138" s="10">
        <f t="shared" si="51"/>
        <v>42364.013124999998</v>
      </c>
      <c r="L1138" s="10">
        <f t="shared" si="51"/>
        <v>42334.013124999998</v>
      </c>
      <c r="M1138" s="15">
        <f t="shared" si="52"/>
        <v>2015</v>
      </c>
      <c r="N1138" t="b">
        <v>0</v>
      </c>
      <c r="O1138">
        <v>78</v>
      </c>
      <c r="P1138" t="b">
        <v>1</v>
      </c>
      <c r="Q1138" t="s">
        <v>8272</v>
      </c>
      <c r="R1138" t="s">
        <v>8311</v>
      </c>
      <c r="S1138" t="s">
        <v>8333</v>
      </c>
      <c r="T1138" s="9">
        <f t="shared" si="53"/>
        <v>104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 s="12">
        <v>1395277318</v>
      </c>
      <c r="K1139" s="10">
        <f t="shared" si="51"/>
        <v>41742.083333333336</v>
      </c>
      <c r="L1139" s="10">
        <f t="shared" si="51"/>
        <v>41718.043032407411</v>
      </c>
      <c r="M1139" s="15">
        <f t="shared" si="52"/>
        <v>2014</v>
      </c>
      <c r="N1139" t="b">
        <v>0</v>
      </c>
      <c r="O1139">
        <v>81</v>
      </c>
      <c r="P1139" t="b">
        <v>1</v>
      </c>
      <c r="Q1139" t="s">
        <v>8264</v>
      </c>
      <c r="R1139" t="s">
        <v>8321</v>
      </c>
      <c r="S1139" t="s">
        <v>8343</v>
      </c>
      <c r="T1139" s="9">
        <f t="shared" si="53"/>
        <v>104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 s="12">
        <v>1481908613</v>
      </c>
      <c r="K1140" s="10">
        <f t="shared" si="51"/>
        <v>42765.720057870371</v>
      </c>
      <c r="L1140" s="10">
        <f t="shared" si="51"/>
        <v>42720.720057870371</v>
      </c>
      <c r="M1140" s="15">
        <f t="shared" si="52"/>
        <v>2017</v>
      </c>
      <c r="N1140" t="b">
        <v>0</v>
      </c>
      <c r="O1140">
        <v>4</v>
      </c>
      <c r="P1140" t="b">
        <v>0</v>
      </c>
      <c r="Q1140" t="s">
        <v>8271</v>
      </c>
      <c r="R1140" t="s">
        <v>8308</v>
      </c>
      <c r="S1140" t="s">
        <v>8310</v>
      </c>
      <c r="T1140" s="9">
        <f t="shared" si="53"/>
        <v>104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 s="12">
        <v>1479257980</v>
      </c>
      <c r="K1141" s="10">
        <f t="shared" si="51"/>
        <v>42750.041435185187</v>
      </c>
      <c r="L1141" s="10">
        <f t="shared" si="51"/>
        <v>42690.041435185187</v>
      </c>
      <c r="M1141" s="15">
        <f t="shared" si="52"/>
        <v>2017</v>
      </c>
      <c r="N1141" t="b">
        <v>0</v>
      </c>
      <c r="O1141">
        <v>54</v>
      </c>
      <c r="P1141" t="b">
        <v>1</v>
      </c>
      <c r="Q1141" t="s">
        <v>8269</v>
      </c>
      <c r="R1141" t="s">
        <v>8323</v>
      </c>
      <c r="S1141" t="s">
        <v>8326</v>
      </c>
      <c r="T1141" s="9">
        <f t="shared" si="53"/>
        <v>104</v>
      </c>
    </row>
    <row r="1142" spans="1:20" ht="45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 s="12">
        <v>1342487785</v>
      </c>
      <c r="K1142" s="10">
        <f t="shared" si="51"/>
        <v>41137.053067129629</v>
      </c>
      <c r="L1142" s="10">
        <f t="shared" si="51"/>
        <v>41107.053067129629</v>
      </c>
      <c r="M1142" s="15">
        <f t="shared" si="52"/>
        <v>2012</v>
      </c>
      <c r="N1142" t="b">
        <v>1</v>
      </c>
      <c r="O1142">
        <v>96</v>
      </c>
      <c r="P1142" t="b">
        <v>1</v>
      </c>
      <c r="Q1142" t="s">
        <v>8267</v>
      </c>
      <c r="R1142" t="s">
        <v>8321</v>
      </c>
      <c r="S1142" t="s">
        <v>8322</v>
      </c>
      <c r="T1142" s="9">
        <f t="shared" si="53"/>
        <v>104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 s="12">
        <v>1453827436</v>
      </c>
      <c r="K1143" s="10">
        <f t="shared" si="51"/>
        <v>42416.249305555553</v>
      </c>
      <c r="L1143" s="10">
        <f t="shared" si="51"/>
        <v>42395.706435185188</v>
      </c>
      <c r="M1143" s="15">
        <f t="shared" si="52"/>
        <v>2016</v>
      </c>
      <c r="N1143" t="b">
        <v>0</v>
      </c>
      <c r="O1143">
        <v>52</v>
      </c>
      <c r="P1143" t="b">
        <v>1</v>
      </c>
      <c r="Q1143" t="s">
        <v>8303</v>
      </c>
      <c r="R1143" t="s">
        <v>8323</v>
      </c>
      <c r="S1143" t="s">
        <v>8335</v>
      </c>
      <c r="T1143" s="9">
        <f t="shared" si="53"/>
        <v>104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 s="12">
        <v>1404743477</v>
      </c>
      <c r="K1144" s="10">
        <f t="shared" si="51"/>
        <v>41848.605057870373</v>
      </c>
      <c r="L1144" s="10">
        <f t="shared" si="51"/>
        <v>41827.605057870373</v>
      </c>
      <c r="M1144" s="15">
        <f t="shared" si="52"/>
        <v>2014</v>
      </c>
      <c r="N1144" t="b">
        <v>1</v>
      </c>
      <c r="O1144">
        <v>82</v>
      </c>
      <c r="P1144" t="b">
        <v>1</v>
      </c>
      <c r="Q1144" t="s">
        <v>8269</v>
      </c>
      <c r="R1144" t="s">
        <v>8323</v>
      </c>
      <c r="S1144" t="s">
        <v>8326</v>
      </c>
      <c r="T1144" s="9">
        <f t="shared" si="53"/>
        <v>104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 s="12">
        <v>1430768800</v>
      </c>
      <c r="K1145" s="10">
        <f t="shared" si="51"/>
        <v>42158</v>
      </c>
      <c r="L1145" s="10">
        <f t="shared" si="51"/>
        <v>42128.824074074073</v>
      </c>
      <c r="M1145" s="15">
        <f t="shared" si="52"/>
        <v>2015</v>
      </c>
      <c r="N1145" t="b">
        <v>0</v>
      </c>
      <c r="O1145">
        <v>30</v>
      </c>
      <c r="P1145" t="b">
        <v>1</v>
      </c>
      <c r="Q1145" t="s">
        <v>8303</v>
      </c>
      <c r="R1145" t="s">
        <v>8323</v>
      </c>
      <c r="S1145" t="s">
        <v>8335</v>
      </c>
      <c r="T1145" s="9">
        <f t="shared" si="53"/>
        <v>103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 s="12">
        <v>1439126756</v>
      </c>
      <c r="K1146" s="10">
        <f t="shared" si="51"/>
        <v>42270.559675925921</v>
      </c>
      <c r="L1146" s="10">
        <f t="shared" si="51"/>
        <v>42225.559675925921</v>
      </c>
      <c r="M1146" s="15">
        <f t="shared" si="52"/>
        <v>2015</v>
      </c>
      <c r="N1146" t="b">
        <v>1</v>
      </c>
      <c r="O1146">
        <v>97</v>
      </c>
      <c r="P1146" t="b">
        <v>1</v>
      </c>
      <c r="Q1146" t="s">
        <v>8301</v>
      </c>
      <c r="R1146" t="s">
        <v>8323</v>
      </c>
      <c r="S1146" t="s">
        <v>8324</v>
      </c>
      <c r="T1146" s="9">
        <f t="shared" si="53"/>
        <v>129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 s="12">
        <v>1380150010</v>
      </c>
      <c r="K1147" s="10">
        <f t="shared" si="51"/>
        <v>41572.958449074074</v>
      </c>
      <c r="L1147" s="10">
        <f t="shared" si="51"/>
        <v>41542.958449074074</v>
      </c>
      <c r="M1147" s="15">
        <f t="shared" si="52"/>
        <v>2013</v>
      </c>
      <c r="N1147" t="b">
        <v>0</v>
      </c>
      <c r="O1147">
        <v>60</v>
      </c>
      <c r="P1147" t="b">
        <v>1</v>
      </c>
      <c r="Q1147" t="s">
        <v>8300</v>
      </c>
      <c r="R1147" t="s">
        <v>8308</v>
      </c>
      <c r="S1147" t="s">
        <v>8340</v>
      </c>
      <c r="T1147" s="9">
        <f t="shared" si="53"/>
        <v>103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 s="12">
        <v>1401924769</v>
      </c>
      <c r="K1148" s="10">
        <f t="shared" si="51"/>
        <v>41854.708333333336</v>
      </c>
      <c r="L1148" s="10">
        <f t="shared" si="51"/>
        <v>41794.981122685189</v>
      </c>
      <c r="M1148" s="15">
        <f t="shared" si="52"/>
        <v>2014</v>
      </c>
      <c r="N1148" t="b">
        <v>0</v>
      </c>
      <c r="O1148">
        <v>77</v>
      </c>
      <c r="P1148" t="b">
        <v>1</v>
      </c>
      <c r="Q1148" t="s">
        <v>8274</v>
      </c>
      <c r="R1148" t="s">
        <v>8327</v>
      </c>
      <c r="S1148" t="s">
        <v>8331</v>
      </c>
      <c r="T1148" s="9">
        <f t="shared" si="53"/>
        <v>103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 s="12">
        <v>1469329637</v>
      </c>
      <c r="K1149" s="10">
        <f t="shared" si="51"/>
        <v>42605.130057870367</v>
      </c>
      <c r="L1149" s="10">
        <f t="shared" si="51"/>
        <v>42575.130057870367</v>
      </c>
      <c r="M1149" s="15">
        <f t="shared" si="52"/>
        <v>2016</v>
      </c>
      <c r="N1149" t="b">
        <v>0</v>
      </c>
      <c r="O1149">
        <v>93</v>
      </c>
      <c r="P1149" t="b">
        <v>1</v>
      </c>
      <c r="Q1149" t="s">
        <v>8269</v>
      </c>
      <c r="R1149" t="s">
        <v>8323</v>
      </c>
      <c r="S1149" t="s">
        <v>8326</v>
      </c>
      <c r="T1149" s="9">
        <f t="shared" si="53"/>
        <v>102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 s="12">
        <v>1352847503</v>
      </c>
      <c r="K1150" s="10">
        <f t="shared" si="51"/>
        <v>41256.95721064815</v>
      </c>
      <c r="L1150" s="10">
        <f t="shared" si="51"/>
        <v>41226.95721064815</v>
      </c>
      <c r="M1150" s="15">
        <f t="shared" si="52"/>
        <v>2012</v>
      </c>
      <c r="N1150" t="b">
        <v>0</v>
      </c>
      <c r="O1150">
        <v>62</v>
      </c>
      <c r="P1150" t="b">
        <v>1</v>
      </c>
      <c r="Q1150" t="s">
        <v>8272</v>
      </c>
      <c r="R1150" t="s">
        <v>8311</v>
      </c>
      <c r="S1150" t="s">
        <v>8333</v>
      </c>
      <c r="T1150" s="9">
        <f t="shared" si="53"/>
        <v>102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 s="12">
        <v>1447174261</v>
      </c>
      <c r="K1151" s="10">
        <f t="shared" si="51"/>
        <v>42348.702094907407</v>
      </c>
      <c r="L1151" s="10">
        <f t="shared" si="51"/>
        <v>42318.702094907407</v>
      </c>
      <c r="M1151" s="15">
        <f t="shared" si="52"/>
        <v>2015</v>
      </c>
      <c r="N1151" t="b">
        <v>0</v>
      </c>
      <c r="O1151">
        <v>34</v>
      </c>
      <c r="P1151" t="b">
        <v>1</v>
      </c>
      <c r="Q1151" t="s">
        <v>8269</v>
      </c>
      <c r="R1151" t="s">
        <v>8323</v>
      </c>
      <c r="S1151" t="s">
        <v>8326</v>
      </c>
      <c r="T1151" s="9">
        <f t="shared" si="53"/>
        <v>102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 s="12">
        <v>1452616143</v>
      </c>
      <c r="K1152" s="10">
        <f t="shared" si="51"/>
        <v>42411.686840277776</v>
      </c>
      <c r="L1152" s="10">
        <f t="shared" si="51"/>
        <v>42381.686840277776</v>
      </c>
      <c r="M1152" s="15">
        <f t="shared" si="52"/>
        <v>2016</v>
      </c>
      <c r="N1152" t="b">
        <v>1</v>
      </c>
      <c r="O1152">
        <v>59</v>
      </c>
      <c r="P1152" t="b">
        <v>1</v>
      </c>
      <c r="Q1152" t="s">
        <v>8301</v>
      </c>
      <c r="R1152" t="s">
        <v>8323</v>
      </c>
      <c r="S1152" t="s">
        <v>8324</v>
      </c>
      <c r="T1152" s="9">
        <f t="shared" si="53"/>
        <v>102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 s="12">
        <v>1409275671</v>
      </c>
      <c r="K1153" s="10">
        <f t="shared" si="51"/>
        <v>41908.065972222219</v>
      </c>
      <c r="L1153" s="10">
        <f t="shared" si="51"/>
        <v>41880.061006944445</v>
      </c>
      <c r="M1153" s="15">
        <f t="shared" si="52"/>
        <v>2014</v>
      </c>
      <c r="N1153" t="b">
        <v>0</v>
      </c>
      <c r="O1153">
        <v>87</v>
      </c>
      <c r="P1153" t="b">
        <v>1</v>
      </c>
      <c r="Q1153" t="s">
        <v>8269</v>
      </c>
      <c r="R1153" t="s">
        <v>8323</v>
      </c>
      <c r="S1153" t="s">
        <v>8326</v>
      </c>
      <c r="T1153" s="9">
        <f t="shared" si="53"/>
        <v>102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 s="12">
        <v>1430494347</v>
      </c>
      <c r="K1154" s="10">
        <f t="shared" si="51"/>
        <v>42150.647534722222</v>
      </c>
      <c r="L1154" s="10">
        <f t="shared" si="51"/>
        <v>42125.647534722222</v>
      </c>
      <c r="M1154" s="15">
        <f t="shared" si="52"/>
        <v>2015</v>
      </c>
      <c r="N1154" t="b">
        <v>0</v>
      </c>
      <c r="O1154">
        <v>62</v>
      </c>
      <c r="P1154" t="b">
        <v>1</v>
      </c>
      <c r="Q1154" t="s">
        <v>8269</v>
      </c>
      <c r="R1154" t="s">
        <v>8323</v>
      </c>
      <c r="S1154" t="s">
        <v>8326</v>
      </c>
      <c r="T1154" s="9">
        <f t="shared" si="53"/>
        <v>128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 s="12">
        <v>1401436539</v>
      </c>
      <c r="K1155" s="10">
        <f t="shared" ref="K1155:L1218" si="54">(I1155/86400)+DATE(1970,1,1)</f>
        <v>41829.330312500002</v>
      </c>
      <c r="L1155" s="10">
        <f t="shared" si="54"/>
        <v>41789.330312500002</v>
      </c>
      <c r="M1155" s="15">
        <f t="shared" ref="M1155:M1218" si="55">+YEAR(K1155)</f>
        <v>2014</v>
      </c>
      <c r="N1155" t="b">
        <v>0</v>
      </c>
      <c r="O1155">
        <v>99</v>
      </c>
      <c r="P1155" t="b">
        <v>1</v>
      </c>
      <c r="Q1155" t="s">
        <v>8272</v>
      </c>
      <c r="R1155" t="s">
        <v>8311</v>
      </c>
      <c r="S1155" t="s">
        <v>8333</v>
      </c>
      <c r="T1155" s="9">
        <f t="shared" ref="T1155:T1218" si="56">ROUND(E1155/D1155*100,0)</f>
        <v>102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 s="12">
        <v>1413295358</v>
      </c>
      <c r="K1156" s="10">
        <f t="shared" si="54"/>
        <v>41961</v>
      </c>
      <c r="L1156" s="10">
        <f t="shared" si="54"/>
        <v>41926.585162037038</v>
      </c>
      <c r="M1156" s="15">
        <f t="shared" si="55"/>
        <v>2014</v>
      </c>
      <c r="N1156" t="b">
        <v>0</v>
      </c>
      <c r="O1156">
        <v>181</v>
      </c>
      <c r="P1156" t="b">
        <v>1</v>
      </c>
      <c r="Q1156" t="s">
        <v>8295</v>
      </c>
      <c r="R1156" t="s">
        <v>8316</v>
      </c>
      <c r="S1156" t="s">
        <v>8317</v>
      </c>
      <c r="T1156" s="9">
        <f t="shared" si="56"/>
        <v>154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 s="12">
        <v>1402331262</v>
      </c>
      <c r="K1157" s="10">
        <f t="shared" si="54"/>
        <v>41827.083333333336</v>
      </c>
      <c r="L1157" s="10">
        <f t="shared" si="54"/>
        <v>41799.685902777775</v>
      </c>
      <c r="M1157" s="15">
        <f t="shared" si="55"/>
        <v>2014</v>
      </c>
      <c r="N1157" t="b">
        <v>1</v>
      </c>
      <c r="O1157">
        <v>63</v>
      </c>
      <c r="P1157" t="b">
        <v>1</v>
      </c>
      <c r="Q1157" t="s">
        <v>8269</v>
      </c>
      <c r="R1157" t="s">
        <v>8323</v>
      </c>
      <c r="S1157" t="s">
        <v>8326</v>
      </c>
      <c r="T1157" s="9">
        <f t="shared" si="56"/>
        <v>127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 s="12">
        <v>1415472953</v>
      </c>
      <c r="K1158" s="10">
        <f t="shared" si="54"/>
        <v>41964.166666666672</v>
      </c>
      <c r="L1158" s="10">
        <f t="shared" si="54"/>
        <v>41951.788807870369</v>
      </c>
      <c r="M1158" s="15">
        <f t="shared" si="55"/>
        <v>2014</v>
      </c>
      <c r="N1158" t="b">
        <v>0</v>
      </c>
      <c r="O1158">
        <v>99</v>
      </c>
      <c r="P1158" t="b">
        <v>1</v>
      </c>
      <c r="Q1158" t="s">
        <v>8277</v>
      </c>
      <c r="R1158" t="s">
        <v>8327</v>
      </c>
      <c r="S1158" t="s">
        <v>8328</v>
      </c>
      <c r="T1158" s="9">
        <f t="shared" si="56"/>
        <v>254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 s="12">
        <v>1444690700</v>
      </c>
      <c r="K1159" s="10">
        <f t="shared" si="54"/>
        <v>42319.998842592591</v>
      </c>
      <c r="L1159" s="10">
        <f t="shared" si="54"/>
        <v>42289.957175925927</v>
      </c>
      <c r="M1159" s="15">
        <f t="shared" si="55"/>
        <v>2015</v>
      </c>
      <c r="N1159" t="b">
        <v>0</v>
      </c>
      <c r="O1159">
        <v>50</v>
      </c>
      <c r="P1159" t="b">
        <v>1</v>
      </c>
      <c r="Q1159" t="s">
        <v>8293</v>
      </c>
      <c r="R1159" t="s">
        <v>8308</v>
      </c>
      <c r="S1159" t="s">
        <v>8309</v>
      </c>
      <c r="T1159" s="9">
        <f t="shared" si="56"/>
        <v>508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 s="12">
        <v>1437063121</v>
      </c>
      <c r="K1160" s="10">
        <f t="shared" si="54"/>
        <v>42216.666666666672</v>
      </c>
      <c r="L1160" s="10">
        <f t="shared" si="54"/>
        <v>42201.675011574072</v>
      </c>
      <c r="M1160" s="15">
        <f t="shared" si="55"/>
        <v>2015</v>
      </c>
      <c r="N1160" t="b">
        <v>0</v>
      </c>
      <c r="O1160">
        <v>139</v>
      </c>
      <c r="P1160" t="b">
        <v>1</v>
      </c>
      <c r="Q1160" t="s">
        <v>8269</v>
      </c>
      <c r="R1160" t="s">
        <v>8323</v>
      </c>
      <c r="S1160" t="s">
        <v>8326</v>
      </c>
      <c r="T1160" s="9">
        <f t="shared" si="56"/>
        <v>101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 s="12">
        <v>1419104823</v>
      </c>
      <c r="K1161" s="10">
        <f t="shared" si="54"/>
        <v>42010.25</v>
      </c>
      <c r="L1161" s="10">
        <f t="shared" si="54"/>
        <v>41993.824340277773</v>
      </c>
      <c r="M1161" s="15">
        <f t="shared" si="55"/>
        <v>2015</v>
      </c>
      <c r="N1161" t="b">
        <v>0</v>
      </c>
      <c r="O1161">
        <v>46</v>
      </c>
      <c r="P1161" t="b">
        <v>1</v>
      </c>
      <c r="Q1161" t="s">
        <v>8269</v>
      </c>
      <c r="R1161" t="s">
        <v>8323</v>
      </c>
      <c r="S1161" t="s">
        <v>8326</v>
      </c>
      <c r="T1161" s="9">
        <f t="shared" si="56"/>
        <v>101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 s="12">
        <v>1413058063</v>
      </c>
      <c r="K1162" s="10">
        <f t="shared" si="54"/>
        <v>41953.880358796298</v>
      </c>
      <c r="L1162" s="10">
        <f t="shared" si="54"/>
        <v>41923.838692129633</v>
      </c>
      <c r="M1162" s="15">
        <f t="shared" si="55"/>
        <v>2014</v>
      </c>
      <c r="N1162" t="b">
        <v>1</v>
      </c>
      <c r="O1162">
        <v>94</v>
      </c>
      <c r="P1162" t="b">
        <v>1</v>
      </c>
      <c r="Q1162" t="s">
        <v>8275</v>
      </c>
      <c r="R1162" t="s">
        <v>8327</v>
      </c>
      <c r="S1162" t="s">
        <v>8336</v>
      </c>
      <c r="T1162" s="9">
        <f t="shared" si="56"/>
        <v>101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 s="12">
        <v>1354790790</v>
      </c>
      <c r="K1163" s="10">
        <f t="shared" si="54"/>
        <v>41281.333333333336</v>
      </c>
      <c r="L1163" s="10">
        <f t="shared" si="54"/>
        <v>41249.448958333334</v>
      </c>
      <c r="M1163" s="15">
        <f t="shared" si="55"/>
        <v>2013</v>
      </c>
      <c r="N1163" t="b">
        <v>0</v>
      </c>
      <c r="O1163">
        <v>211</v>
      </c>
      <c r="P1163" t="b">
        <v>1</v>
      </c>
      <c r="Q1163" t="s">
        <v>8278</v>
      </c>
      <c r="R1163" t="s">
        <v>8327</v>
      </c>
      <c r="S1163" t="s">
        <v>8329</v>
      </c>
      <c r="T1163" s="9">
        <f t="shared" si="56"/>
        <v>112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 s="12">
        <v>1402910965</v>
      </c>
      <c r="K1164" s="10">
        <f t="shared" si="54"/>
        <v>41843.458333333336</v>
      </c>
      <c r="L1164" s="10">
        <f t="shared" si="54"/>
        <v>41806.395428240743</v>
      </c>
      <c r="M1164" s="15">
        <f t="shared" si="55"/>
        <v>2014</v>
      </c>
      <c r="N1164" t="b">
        <v>0</v>
      </c>
      <c r="O1164">
        <v>54</v>
      </c>
      <c r="P1164" t="b">
        <v>1</v>
      </c>
      <c r="Q1164" t="s">
        <v>8269</v>
      </c>
      <c r="R1164" t="s">
        <v>8323</v>
      </c>
      <c r="S1164" t="s">
        <v>8326</v>
      </c>
      <c r="T1164" s="9">
        <f t="shared" si="56"/>
        <v>101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 s="12">
        <v>1403547791</v>
      </c>
      <c r="K1165" s="10">
        <f t="shared" si="54"/>
        <v>41844.766099537039</v>
      </c>
      <c r="L1165" s="10">
        <f t="shared" si="54"/>
        <v>41813.766099537039</v>
      </c>
      <c r="M1165" s="15">
        <f t="shared" si="55"/>
        <v>2014</v>
      </c>
      <c r="N1165" t="b">
        <v>0</v>
      </c>
      <c r="O1165">
        <v>58</v>
      </c>
      <c r="P1165" t="b">
        <v>1</v>
      </c>
      <c r="Q1165" t="s">
        <v>8274</v>
      </c>
      <c r="R1165" t="s">
        <v>8327</v>
      </c>
      <c r="S1165" t="s">
        <v>8331</v>
      </c>
      <c r="T1165" s="9">
        <f t="shared" si="56"/>
        <v>112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 s="12">
        <v>1371769582</v>
      </c>
      <c r="K1166" s="10">
        <f t="shared" si="54"/>
        <v>41490.962754629625</v>
      </c>
      <c r="L1166" s="10">
        <f t="shared" si="54"/>
        <v>41445.962754629625</v>
      </c>
      <c r="M1166" s="15">
        <f t="shared" si="55"/>
        <v>2013</v>
      </c>
      <c r="N1166" t="b">
        <v>0</v>
      </c>
      <c r="O1166">
        <v>148</v>
      </c>
      <c r="P1166" t="b">
        <v>0</v>
      </c>
      <c r="Q1166" t="s">
        <v>8280</v>
      </c>
      <c r="R1166" t="s">
        <v>8316</v>
      </c>
      <c r="S1166" t="s">
        <v>8334</v>
      </c>
      <c r="T1166" s="9">
        <f t="shared" si="56"/>
        <v>3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 s="12">
        <v>1445870951</v>
      </c>
      <c r="K1167" s="10">
        <f t="shared" si="54"/>
        <v>42333.659155092595</v>
      </c>
      <c r="L1167" s="10">
        <f t="shared" si="54"/>
        <v>42303.617488425924</v>
      </c>
      <c r="M1167" s="15">
        <f t="shared" si="55"/>
        <v>2015</v>
      </c>
      <c r="N1167" t="b">
        <v>0</v>
      </c>
      <c r="O1167">
        <v>121</v>
      </c>
      <c r="P1167" t="b">
        <v>1</v>
      </c>
      <c r="Q1167" t="s">
        <v>8293</v>
      </c>
      <c r="R1167" t="s">
        <v>8308</v>
      </c>
      <c r="S1167" t="s">
        <v>8309</v>
      </c>
      <c r="T1167" s="9">
        <f t="shared" si="56"/>
        <v>101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 s="12">
        <v>1397133386</v>
      </c>
      <c r="K1168" s="10">
        <f t="shared" si="54"/>
        <v>41764.525300925925</v>
      </c>
      <c r="L1168" s="10">
        <f t="shared" si="54"/>
        <v>41739.525300925925</v>
      </c>
      <c r="M1168" s="15">
        <f t="shared" si="55"/>
        <v>2014</v>
      </c>
      <c r="N1168" t="b">
        <v>0</v>
      </c>
      <c r="O1168">
        <v>91</v>
      </c>
      <c r="P1168" t="b">
        <v>1</v>
      </c>
      <c r="Q1168" t="s">
        <v>8303</v>
      </c>
      <c r="R1168" t="s">
        <v>8323</v>
      </c>
      <c r="S1168" t="s">
        <v>8335</v>
      </c>
      <c r="T1168" s="9">
        <f t="shared" si="56"/>
        <v>101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 s="12">
        <v>1404932751</v>
      </c>
      <c r="K1169" s="10">
        <f t="shared" si="54"/>
        <v>41859.795729166668</v>
      </c>
      <c r="L1169" s="10">
        <f t="shared" si="54"/>
        <v>41829.795729166668</v>
      </c>
      <c r="M1169" s="15">
        <f t="shared" si="55"/>
        <v>2014</v>
      </c>
      <c r="N1169" t="b">
        <v>1</v>
      </c>
      <c r="O1169">
        <v>94</v>
      </c>
      <c r="P1169" t="b">
        <v>1</v>
      </c>
      <c r="Q1169" t="s">
        <v>8269</v>
      </c>
      <c r="R1169" t="s">
        <v>8323</v>
      </c>
      <c r="S1169" t="s">
        <v>8326</v>
      </c>
      <c r="T1169" s="9">
        <f t="shared" si="56"/>
        <v>126</v>
      </c>
    </row>
    <row r="1170" spans="1:20" ht="15.75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 s="12">
        <v>1378516918</v>
      </c>
      <c r="K1170" s="10">
        <f t="shared" si="54"/>
        <v>41554.056921296295</v>
      </c>
      <c r="L1170" s="10">
        <f t="shared" si="54"/>
        <v>41524.056921296295</v>
      </c>
      <c r="M1170" s="15">
        <f t="shared" si="55"/>
        <v>2013</v>
      </c>
      <c r="N1170" t="b">
        <v>0</v>
      </c>
      <c r="O1170">
        <v>46</v>
      </c>
      <c r="P1170" t="b">
        <v>1</v>
      </c>
      <c r="Q1170" t="s">
        <v>8274</v>
      </c>
      <c r="R1170" t="s">
        <v>8327</v>
      </c>
      <c r="S1170" t="s">
        <v>8331</v>
      </c>
      <c r="T1170" s="9">
        <f t="shared" si="56"/>
        <v>101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 s="12">
        <v>1342556566</v>
      </c>
      <c r="K1171" s="10">
        <f t="shared" si="54"/>
        <v>41137.849143518521</v>
      </c>
      <c r="L1171" s="10">
        <f t="shared" si="54"/>
        <v>41107.849143518521</v>
      </c>
      <c r="M1171" s="15">
        <f t="shared" si="55"/>
        <v>2012</v>
      </c>
      <c r="N1171" t="b">
        <v>0</v>
      </c>
      <c r="O1171">
        <v>60</v>
      </c>
      <c r="P1171" t="b">
        <v>1</v>
      </c>
      <c r="Q1171" t="s">
        <v>8298</v>
      </c>
      <c r="R1171" t="s">
        <v>8327</v>
      </c>
      <c r="S1171" t="s">
        <v>8341</v>
      </c>
      <c r="T1171" s="9">
        <f t="shared" si="56"/>
        <v>126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 s="12">
        <v>1339158569</v>
      </c>
      <c r="K1172" s="10">
        <f t="shared" si="54"/>
        <v>41098.520474537036</v>
      </c>
      <c r="L1172" s="10">
        <f t="shared" si="54"/>
        <v>41068.520474537036</v>
      </c>
      <c r="M1172" s="15">
        <f t="shared" si="55"/>
        <v>2012</v>
      </c>
      <c r="N1172" t="b">
        <v>0</v>
      </c>
      <c r="O1172">
        <v>57</v>
      </c>
      <c r="P1172" t="b">
        <v>1</v>
      </c>
      <c r="Q1172" t="s">
        <v>8298</v>
      </c>
      <c r="R1172" t="s">
        <v>8327</v>
      </c>
      <c r="S1172" t="s">
        <v>8341</v>
      </c>
      <c r="T1172" s="9">
        <f t="shared" si="56"/>
        <v>101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 s="12">
        <v>1413412084</v>
      </c>
      <c r="K1173" s="10">
        <f t="shared" si="54"/>
        <v>41948.977824074071</v>
      </c>
      <c r="L1173" s="10">
        <f t="shared" si="54"/>
        <v>41927.936157407406</v>
      </c>
      <c r="M1173" s="15">
        <f t="shared" si="55"/>
        <v>2014</v>
      </c>
      <c r="N1173" t="b">
        <v>0</v>
      </c>
      <c r="O1173">
        <v>44</v>
      </c>
      <c r="P1173" t="b">
        <v>1</v>
      </c>
      <c r="Q1173" t="s">
        <v>8269</v>
      </c>
      <c r="R1173" t="s">
        <v>8323</v>
      </c>
      <c r="S1173" t="s">
        <v>8326</v>
      </c>
      <c r="T1173" s="9">
        <f t="shared" si="56"/>
        <v>101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 s="12">
        <v>1404769819</v>
      </c>
      <c r="K1174" s="10">
        <f t="shared" si="54"/>
        <v>41857.897222222222</v>
      </c>
      <c r="L1174" s="10">
        <f t="shared" si="54"/>
        <v>41827.909942129627</v>
      </c>
      <c r="M1174" s="15">
        <f t="shared" si="55"/>
        <v>2014</v>
      </c>
      <c r="N1174" t="b">
        <v>0</v>
      </c>
      <c r="O1174">
        <v>196</v>
      </c>
      <c r="P1174" t="b">
        <v>1</v>
      </c>
      <c r="Q1174" t="s">
        <v>8269</v>
      </c>
      <c r="R1174" t="s">
        <v>8323</v>
      </c>
      <c r="S1174" t="s">
        <v>8326</v>
      </c>
      <c r="T1174" s="9">
        <f t="shared" si="56"/>
        <v>101</v>
      </c>
    </row>
    <row r="1175" spans="1:20" ht="15.75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 s="12">
        <v>1332182301</v>
      </c>
      <c r="K1175" s="10">
        <f t="shared" si="54"/>
        <v>41001.776631944442</v>
      </c>
      <c r="L1175" s="10">
        <f t="shared" si="54"/>
        <v>40987.776631944442</v>
      </c>
      <c r="M1175" s="15">
        <f t="shared" si="55"/>
        <v>2012</v>
      </c>
      <c r="N1175" t="b">
        <v>0</v>
      </c>
      <c r="O1175">
        <v>27</v>
      </c>
      <c r="P1175" t="b">
        <v>1</v>
      </c>
      <c r="Q1175" t="s">
        <v>8264</v>
      </c>
      <c r="R1175" t="s">
        <v>8321</v>
      </c>
      <c r="S1175" t="s">
        <v>8343</v>
      </c>
      <c r="T1175" s="9">
        <f t="shared" si="56"/>
        <v>101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 s="12">
        <v>1418142696</v>
      </c>
      <c r="K1176" s="10">
        <f t="shared" si="54"/>
        <v>42012.688611111109</v>
      </c>
      <c r="L1176" s="10">
        <f t="shared" si="54"/>
        <v>41982.688611111109</v>
      </c>
      <c r="M1176" s="15">
        <f t="shared" si="55"/>
        <v>2015</v>
      </c>
      <c r="N1176" t="b">
        <v>0</v>
      </c>
      <c r="O1176">
        <v>41</v>
      </c>
      <c r="P1176" t="b">
        <v>1</v>
      </c>
      <c r="Q1176" t="s">
        <v>8269</v>
      </c>
      <c r="R1176" t="s">
        <v>8323</v>
      </c>
      <c r="S1176" t="s">
        <v>8326</v>
      </c>
      <c r="T1176" s="9">
        <f t="shared" si="56"/>
        <v>100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 s="12">
        <v>1404749446</v>
      </c>
      <c r="K1177" s="10">
        <f t="shared" si="54"/>
        <v>41854.958333333336</v>
      </c>
      <c r="L1177" s="10">
        <f t="shared" si="54"/>
        <v>41827.674143518518</v>
      </c>
      <c r="M1177" s="15">
        <f t="shared" si="55"/>
        <v>2014</v>
      </c>
      <c r="N1177" t="b">
        <v>0</v>
      </c>
      <c r="O1177">
        <v>63</v>
      </c>
      <c r="P1177" t="b">
        <v>1</v>
      </c>
      <c r="Q1177" t="s">
        <v>8269</v>
      </c>
      <c r="R1177" t="s">
        <v>8323</v>
      </c>
      <c r="S1177" t="s">
        <v>8326</v>
      </c>
      <c r="T1177" s="9">
        <f t="shared" si="56"/>
        <v>100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 s="12">
        <v>1401254055</v>
      </c>
      <c r="K1178" s="10">
        <f t="shared" si="54"/>
        <v>41817.218229166669</v>
      </c>
      <c r="L1178" s="10">
        <f t="shared" si="54"/>
        <v>41787.218229166669</v>
      </c>
      <c r="M1178" s="15">
        <f t="shared" si="55"/>
        <v>2014</v>
      </c>
      <c r="N1178" t="b">
        <v>0</v>
      </c>
      <c r="O1178">
        <v>25</v>
      </c>
      <c r="P1178" t="b">
        <v>1</v>
      </c>
      <c r="Q1178" t="s">
        <v>8269</v>
      </c>
      <c r="R1178" t="s">
        <v>8323</v>
      </c>
      <c r="S1178" t="s">
        <v>8326</v>
      </c>
      <c r="T1178" s="9">
        <f t="shared" si="56"/>
        <v>100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 s="12">
        <v>1474275463</v>
      </c>
      <c r="K1179" s="10">
        <f t="shared" si="54"/>
        <v>42672.373414351852</v>
      </c>
      <c r="L1179" s="10">
        <f t="shared" si="54"/>
        <v>42632.373414351852</v>
      </c>
      <c r="M1179" s="15">
        <f t="shared" si="55"/>
        <v>2016</v>
      </c>
      <c r="N1179" t="b">
        <v>0</v>
      </c>
      <c r="O1179">
        <v>28</v>
      </c>
      <c r="P1179" t="b">
        <v>0</v>
      </c>
      <c r="Q1179" t="s">
        <v>8271</v>
      </c>
      <c r="R1179" t="s">
        <v>8308</v>
      </c>
      <c r="S1179" t="s">
        <v>8310</v>
      </c>
      <c r="T1179" s="9">
        <f t="shared" si="56"/>
        <v>10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 s="12">
        <v>1411200034</v>
      </c>
      <c r="K1180" s="10">
        <f t="shared" si="54"/>
        <v>41932.333726851852</v>
      </c>
      <c r="L1180" s="10">
        <f t="shared" si="54"/>
        <v>41902.333726851852</v>
      </c>
      <c r="M1180" s="15">
        <f t="shared" si="55"/>
        <v>2014</v>
      </c>
      <c r="N1180" t="b">
        <v>0</v>
      </c>
      <c r="O1180">
        <v>73</v>
      </c>
      <c r="P1180" t="b">
        <v>1</v>
      </c>
      <c r="Q1180" t="s">
        <v>8269</v>
      </c>
      <c r="R1180" t="s">
        <v>8323</v>
      </c>
      <c r="S1180" t="s">
        <v>8326</v>
      </c>
      <c r="T1180" s="9">
        <f t="shared" si="56"/>
        <v>100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 s="12">
        <v>1332950446</v>
      </c>
      <c r="K1181" s="10">
        <f t="shared" si="54"/>
        <v>41026.667199074072</v>
      </c>
      <c r="L1181" s="10">
        <f t="shared" si="54"/>
        <v>40996.667199074072</v>
      </c>
      <c r="M1181" s="15">
        <f t="shared" si="55"/>
        <v>2012</v>
      </c>
      <c r="N1181" t="b">
        <v>0</v>
      </c>
      <c r="O1181">
        <v>28</v>
      </c>
      <c r="P1181" t="b">
        <v>1</v>
      </c>
      <c r="Q1181" t="s">
        <v>8274</v>
      </c>
      <c r="R1181" t="s">
        <v>8327</v>
      </c>
      <c r="S1181" t="s">
        <v>8331</v>
      </c>
      <c r="T1181" s="9">
        <f t="shared" si="56"/>
        <v>100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 s="12">
        <v>1282868176</v>
      </c>
      <c r="K1182" s="10">
        <f t="shared" si="54"/>
        <v>40462.011296296296</v>
      </c>
      <c r="L1182" s="10">
        <f t="shared" si="54"/>
        <v>40417.011296296296</v>
      </c>
      <c r="M1182" s="15">
        <f t="shared" si="55"/>
        <v>2010</v>
      </c>
      <c r="N1182" t="b">
        <v>0</v>
      </c>
      <c r="O1182">
        <v>38</v>
      </c>
      <c r="P1182" t="b">
        <v>1</v>
      </c>
      <c r="Q1182" t="s">
        <v>8277</v>
      </c>
      <c r="R1182" t="s">
        <v>8327</v>
      </c>
      <c r="S1182" t="s">
        <v>8328</v>
      </c>
      <c r="T1182" s="9">
        <f t="shared" si="56"/>
        <v>100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 s="12">
        <v>1350324286</v>
      </c>
      <c r="K1183" s="10">
        <f t="shared" si="54"/>
        <v>41217.794976851852</v>
      </c>
      <c r="L1183" s="10">
        <f t="shared" si="54"/>
        <v>41197.753310185188</v>
      </c>
      <c r="M1183" s="15">
        <f t="shared" si="55"/>
        <v>2012</v>
      </c>
      <c r="N1183" t="b">
        <v>0</v>
      </c>
      <c r="O1183">
        <v>26</v>
      </c>
      <c r="P1183" t="b">
        <v>1</v>
      </c>
      <c r="Q1183" t="s">
        <v>8264</v>
      </c>
      <c r="R1183" t="s">
        <v>8321</v>
      </c>
      <c r="S1183" t="s">
        <v>8343</v>
      </c>
      <c r="T1183" s="9">
        <f t="shared" si="56"/>
        <v>100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 s="12">
        <v>1276480894</v>
      </c>
      <c r="K1184" s="10">
        <f t="shared" si="54"/>
        <v>40378.666666666664</v>
      </c>
      <c r="L1184" s="10">
        <f t="shared" si="54"/>
        <v>40343.084421296298</v>
      </c>
      <c r="M1184" s="15">
        <f t="shared" si="55"/>
        <v>2010</v>
      </c>
      <c r="N1184" t="b">
        <v>1</v>
      </c>
      <c r="O1184">
        <v>50</v>
      </c>
      <c r="P1184" t="b">
        <v>1</v>
      </c>
      <c r="Q1184" t="s">
        <v>8267</v>
      </c>
      <c r="R1184" t="s">
        <v>8321</v>
      </c>
      <c r="S1184" t="s">
        <v>8322</v>
      </c>
      <c r="T1184" s="9">
        <f t="shared" si="56"/>
        <v>100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 s="12">
        <v>1459431960</v>
      </c>
      <c r="K1185" s="10">
        <f t="shared" si="54"/>
        <v>42482.619444444441</v>
      </c>
      <c r="L1185" s="10">
        <f t="shared" si="54"/>
        <v>42460.573611111111</v>
      </c>
      <c r="M1185" s="15">
        <f t="shared" si="55"/>
        <v>2016</v>
      </c>
      <c r="N1185" t="b">
        <v>0</v>
      </c>
      <c r="O1185">
        <v>27</v>
      </c>
      <c r="P1185" t="b">
        <v>1</v>
      </c>
      <c r="Q1185" t="s">
        <v>8298</v>
      </c>
      <c r="R1185" t="s">
        <v>8327</v>
      </c>
      <c r="S1185" t="s">
        <v>8341</v>
      </c>
      <c r="T1185" s="9">
        <f t="shared" si="56"/>
        <v>100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 s="12">
        <v>1425319226</v>
      </c>
      <c r="K1186" s="10">
        <f t="shared" si="54"/>
        <v>42095.708634259259</v>
      </c>
      <c r="L1186" s="10">
        <f t="shared" si="54"/>
        <v>42065.750300925924</v>
      </c>
      <c r="M1186" s="15">
        <f t="shared" si="55"/>
        <v>2015</v>
      </c>
      <c r="N1186" t="b">
        <v>0</v>
      </c>
      <c r="O1186">
        <v>77</v>
      </c>
      <c r="P1186" t="b">
        <v>1</v>
      </c>
      <c r="Q1186" t="s">
        <v>8303</v>
      </c>
      <c r="R1186" t="s">
        <v>8323</v>
      </c>
      <c r="S1186" t="s">
        <v>8335</v>
      </c>
      <c r="T1186" s="9">
        <f t="shared" si="56"/>
        <v>100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 s="12">
        <v>1414845587</v>
      </c>
      <c r="K1187" s="10">
        <f t="shared" si="54"/>
        <v>42004.569293981476</v>
      </c>
      <c r="L1187" s="10">
        <f t="shared" si="54"/>
        <v>41944.527627314819</v>
      </c>
      <c r="M1187" s="15">
        <f t="shared" si="55"/>
        <v>2014</v>
      </c>
      <c r="N1187" t="b">
        <v>0</v>
      </c>
      <c r="O1187">
        <v>28</v>
      </c>
      <c r="P1187" t="b">
        <v>1</v>
      </c>
      <c r="Q1187" t="s">
        <v>8269</v>
      </c>
      <c r="R1187" t="s">
        <v>8323</v>
      </c>
      <c r="S1187" t="s">
        <v>8326</v>
      </c>
      <c r="T1187" s="9">
        <f t="shared" si="56"/>
        <v>100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 s="12">
        <v>1421076220</v>
      </c>
      <c r="K1188" s="10">
        <f t="shared" si="54"/>
        <v>42046.641435185185</v>
      </c>
      <c r="L1188" s="10">
        <f t="shared" si="54"/>
        <v>42016.641435185185</v>
      </c>
      <c r="M1188" s="15">
        <f t="shared" si="55"/>
        <v>2015</v>
      </c>
      <c r="N1188" t="b">
        <v>0</v>
      </c>
      <c r="O1188">
        <v>76</v>
      </c>
      <c r="P1188" t="b">
        <v>1</v>
      </c>
      <c r="Q1188" t="s">
        <v>8278</v>
      </c>
      <c r="R1188" t="s">
        <v>8327</v>
      </c>
      <c r="S1188" t="s">
        <v>8329</v>
      </c>
      <c r="T1188" s="9">
        <f t="shared" si="56"/>
        <v>108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 s="12">
        <v>1446762502</v>
      </c>
      <c r="K1189" s="10">
        <f t="shared" si="54"/>
        <v>42343.936365740738</v>
      </c>
      <c r="L1189" s="10">
        <f t="shared" si="54"/>
        <v>42313.936365740738</v>
      </c>
      <c r="M1189" s="15">
        <f t="shared" si="55"/>
        <v>2015</v>
      </c>
      <c r="N1189" t="b">
        <v>0</v>
      </c>
      <c r="O1189">
        <v>16</v>
      </c>
      <c r="P1189" t="b">
        <v>0</v>
      </c>
      <c r="Q1189" t="s">
        <v>8271</v>
      </c>
      <c r="R1189" t="s">
        <v>8308</v>
      </c>
      <c r="S1189" t="s">
        <v>8310</v>
      </c>
      <c r="T1189" s="9">
        <f t="shared" si="56"/>
        <v>20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 s="12">
        <v>1411467479</v>
      </c>
      <c r="K1190" s="10">
        <f t="shared" si="54"/>
        <v>41935.429155092592</v>
      </c>
      <c r="L1190" s="10">
        <f t="shared" si="54"/>
        <v>41905.429155092592</v>
      </c>
      <c r="M1190" s="15">
        <f t="shared" si="55"/>
        <v>2014</v>
      </c>
      <c r="N1190" t="b">
        <v>0</v>
      </c>
      <c r="O1190">
        <v>38</v>
      </c>
      <c r="P1190" t="b">
        <v>0</v>
      </c>
      <c r="Q1190" t="s">
        <v>8292</v>
      </c>
      <c r="R1190" t="s">
        <v>8308</v>
      </c>
      <c r="S1190" t="s">
        <v>8318</v>
      </c>
      <c r="T1190" s="9">
        <f t="shared" si="56"/>
        <v>14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 s="12">
        <v>1408050685</v>
      </c>
      <c r="K1191" s="10">
        <f t="shared" si="54"/>
        <v>41890.882928240739</v>
      </c>
      <c r="L1191" s="10">
        <f t="shared" si="54"/>
        <v>41865.882928240739</v>
      </c>
      <c r="M1191" s="15">
        <f t="shared" si="55"/>
        <v>2014</v>
      </c>
      <c r="N1191" t="b">
        <v>0</v>
      </c>
      <c r="O1191">
        <v>52</v>
      </c>
      <c r="P1191" t="b">
        <v>1</v>
      </c>
      <c r="Q1191" t="s">
        <v>8303</v>
      </c>
      <c r="R1191" t="s">
        <v>8323</v>
      </c>
      <c r="S1191" t="s">
        <v>8335</v>
      </c>
      <c r="T1191" s="9">
        <f t="shared" si="56"/>
        <v>110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 s="12">
        <v>1473779552</v>
      </c>
      <c r="K1192" s="10">
        <f t="shared" si="54"/>
        <v>42656.633703703701</v>
      </c>
      <c r="L1192" s="10">
        <f t="shared" si="54"/>
        <v>42626.633703703701</v>
      </c>
      <c r="M1192" s="15">
        <f t="shared" si="55"/>
        <v>2016</v>
      </c>
      <c r="N1192" t="b">
        <v>0</v>
      </c>
      <c r="O1192">
        <v>90</v>
      </c>
      <c r="P1192" t="b">
        <v>0</v>
      </c>
      <c r="Q1192" t="s">
        <v>8271</v>
      </c>
      <c r="R1192" t="s">
        <v>8308</v>
      </c>
      <c r="S1192" t="s">
        <v>8310</v>
      </c>
      <c r="T1192" s="9">
        <f t="shared" si="56"/>
        <v>10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 s="12">
        <v>1398727441</v>
      </c>
      <c r="K1193" s="10">
        <f t="shared" si="54"/>
        <v>41793.165972222225</v>
      </c>
      <c r="L1193" s="10">
        <f t="shared" si="54"/>
        <v>41757.975011574075</v>
      </c>
      <c r="M1193" s="15">
        <f t="shared" si="55"/>
        <v>2014</v>
      </c>
      <c r="N1193" t="b">
        <v>0</v>
      </c>
      <c r="O1193">
        <v>124</v>
      </c>
      <c r="P1193" t="b">
        <v>0</v>
      </c>
      <c r="Q1193" t="s">
        <v>8268</v>
      </c>
      <c r="R1193" t="s">
        <v>8321</v>
      </c>
      <c r="S1193" t="s">
        <v>8339</v>
      </c>
      <c r="T1193" s="9">
        <f t="shared" si="56"/>
        <v>2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 s="12">
        <v>1425067296</v>
      </c>
      <c r="K1194" s="10">
        <f t="shared" si="54"/>
        <v>42083.852083333331</v>
      </c>
      <c r="L1194" s="10">
        <f t="shared" si="54"/>
        <v>42062.834444444445</v>
      </c>
      <c r="M1194" s="15">
        <f t="shared" si="55"/>
        <v>2015</v>
      </c>
      <c r="N1194" t="b">
        <v>0</v>
      </c>
      <c r="O1194">
        <v>33</v>
      </c>
      <c r="P1194" t="b">
        <v>1</v>
      </c>
      <c r="Q1194" t="s">
        <v>8269</v>
      </c>
      <c r="R1194" t="s">
        <v>8323</v>
      </c>
      <c r="S1194" t="s">
        <v>8326</v>
      </c>
      <c r="T1194" s="9">
        <f t="shared" si="56"/>
        <v>100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 s="12">
        <v>1395168625</v>
      </c>
      <c r="K1195" s="10">
        <f t="shared" si="54"/>
        <v>41739.290972222225</v>
      </c>
      <c r="L1195" s="10">
        <f t="shared" si="54"/>
        <v>41716.785011574073</v>
      </c>
      <c r="M1195" s="15">
        <f t="shared" si="55"/>
        <v>2014</v>
      </c>
      <c r="N1195" t="b">
        <v>0</v>
      </c>
      <c r="O1195">
        <v>120</v>
      </c>
      <c r="P1195" t="b">
        <v>1</v>
      </c>
      <c r="Q1195" t="s">
        <v>8278</v>
      </c>
      <c r="R1195" t="s">
        <v>8327</v>
      </c>
      <c r="S1195" t="s">
        <v>8329</v>
      </c>
      <c r="T1195" s="9">
        <f t="shared" si="56"/>
        <v>196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 s="12">
        <v>1411379235</v>
      </c>
      <c r="K1196" s="10">
        <f t="shared" si="54"/>
        <v>41964.449479166666</v>
      </c>
      <c r="L1196" s="10">
        <f t="shared" si="54"/>
        <v>41904.407812500001</v>
      </c>
      <c r="M1196" s="15">
        <f t="shared" si="55"/>
        <v>2014</v>
      </c>
      <c r="N1196" t="b">
        <v>0</v>
      </c>
      <c r="O1196">
        <v>55</v>
      </c>
      <c r="P1196" t="b">
        <v>0</v>
      </c>
      <c r="Q1196" t="s">
        <v>8268</v>
      </c>
      <c r="R1196" t="s">
        <v>8321</v>
      </c>
      <c r="S1196" t="s">
        <v>8339</v>
      </c>
      <c r="T1196" s="9">
        <f t="shared" si="56"/>
        <v>33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 s="12">
        <v>1386344289</v>
      </c>
      <c r="K1197" s="10">
        <f t="shared" si="54"/>
        <v>41644.651493055557</v>
      </c>
      <c r="L1197" s="10">
        <f t="shared" si="54"/>
        <v>41614.651493055557</v>
      </c>
      <c r="M1197" s="15">
        <f t="shared" si="55"/>
        <v>2014</v>
      </c>
      <c r="N1197" t="b">
        <v>0</v>
      </c>
      <c r="O1197">
        <v>75</v>
      </c>
      <c r="P1197" t="b">
        <v>1</v>
      </c>
      <c r="Q1197" t="s">
        <v>8295</v>
      </c>
      <c r="R1197" t="s">
        <v>8316</v>
      </c>
      <c r="S1197" t="s">
        <v>8317</v>
      </c>
      <c r="T1197" s="9">
        <f t="shared" si="56"/>
        <v>106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 s="12">
        <v>1410750855</v>
      </c>
      <c r="K1198" s="10">
        <f t="shared" si="54"/>
        <v>41928</v>
      </c>
      <c r="L1198" s="10">
        <f t="shared" si="54"/>
        <v>41897.134895833333</v>
      </c>
      <c r="M1198" s="15">
        <f t="shared" si="55"/>
        <v>2014</v>
      </c>
      <c r="N1198" t="b">
        <v>1</v>
      </c>
      <c r="O1198">
        <v>108</v>
      </c>
      <c r="P1198" t="b">
        <v>0</v>
      </c>
      <c r="Q1198" t="s">
        <v>8283</v>
      </c>
      <c r="R1198" t="s">
        <v>8313</v>
      </c>
      <c r="S1198" t="s">
        <v>8314</v>
      </c>
      <c r="T1198" s="9">
        <f t="shared" si="56"/>
        <v>20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 s="12">
        <v>1465160334</v>
      </c>
      <c r="K1199" s="10">
        <f t="shared" si="54"/>
        <v>42556.874236111107</v>
      </c>
      <c r="L1199" s="10">
        <f t="shared" si="54"/>
        <v>42526.874236111107</v>
      </c>
      <c r="M1199" s="15">
        <f t="shared" si="55"/>
        <v>2016</v>
      </c>
      <c r="N1199" t="b">
        <v>0</v>
      </c>
      <c r="O1199">
        <v>65</v>
      </c>
      <c r="P1199" t="b">
        <v>1</v>
      </c>
      <c r="Q1199" t="s">
        <v>8274</v>
      </c>
      <c r="R1199" t="s">
        <v>8327</v>
      </c>
      <c r="S1199" t="s">
        <v>8331</v>
      </c>
      <c r="T1199" s="9">
        <f t="shared" si="56"/>
        <v>110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 s="12">
        <v>1380238969</v>
      </c>
      <c r="K1200" s="10">
        <f t="shared" si="54"/>
        <v>41571.988067129627</v>
      </c>
      <c r="L1200" s="10">
        <f t="shared" si="54"/>
        <v>41543.988067129627</v>
      </c>
      <c r="M1200" s="15">
        <f t="shared" si="55"/>
        <v>2013</v>
      </c>
      <c r="N1200" t="b">
        <v>1</v>
      </c>
      <c r="O1200">
        <v>141</v>
      </c>
      <c r="P1200" t="b">
        <v>1</v>
      </c>
      <c r="Q1200" t="s">
        <v>8274</v>
      </c>
      <c r="R1200" t="s">
        <v>8327</v>
      </c>
      <c r="S1200" t="s">
        <v>8331</v>
      </c>
      <c r="T1200" s="9">
        <f t="shared" si="56"/>
        <v>138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 s="12">
        <v>1460235592</v>
      </c>
      <c r="K1201" s="10">
        <f t="shared" si="54"/>
        <v>42487.083333333328</v>
      </c>
      <c r="L1201" s="10">
        <f t="shared" si="54"/>
        <v>42469.874907407408</v>
      </c>
      <c r="M1201" s="15">
        <f t="shared" si="55"/>
        <v>2016</v>
      </c>
      <c r="N1201" t="b">
        <v>0</v>
      </c>
      <c r="O1201">
        <v>194</v>
      </c>
      <c r="P1201" t="b">
        <v>1</v>
      </c>
      <c r="Q1201" t="s">
        <v>8295</v>
      </c>
      <c r="R1201" t="s">
        <v>8316</v>
      </c>
      <c r="S1201" t="s">
        <v>8317</v>
      </c>
      <c r="T1201" s="9">
        <f t="shared" si="56"/>
        <v>320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 s="12">
        <v>1292316697</v>
      </c>
      <c r="K1202" s="10">
        <f t="shared" si="54"/>
        <v>40576.332638888889</v>
      </c>
      <c r="L1202" s="10">
        <f t="shared" si="54"/>
        <v>40526.36917824074</v>
      </c>
      <c r="M1202" s="15">
        <f t="shared" si="55"/>
        <v>2011</v>
      </c>
      <c r="N1202" t="b">
        <v>1</v>
      </c>
      <c r="O1202">
        <v>168</v>
      </c>
      <c r="P1202" t="b">
        <v>1</v>
      </c>
      <c r="Q1202" t="s">
        <v>8267</v>
      </c>
      <c r="R1202" t="s">
        <v>8321</v>
      </c>
      <c r="S1202" t="s">
        <v>8322</v>
      </c>
      <c r="T1202" s="9">
        <f t="shared" si="56"/>
        <v>107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 s="12">
        <v>1424057664</v>
      </c>
      <c r="K1203" s="10">
        <f t="shared" si="54"/>
        <v>42079.107222222221</v>
      </c>
      <c r="L1203" s="10">
        <f t="shared" si="54"/>
        <v>42051.148888888885</v>
      </c>
      <c r="M1203" s="15">
        <f t="shared" si="55"/>
        <v>2015</v>
      </c>
      <c r="N1203" t="b">
        <v>0</v>
      </c>
      <c r="O1203">
        <v>115</v>
      </c>
      <c r="P1203" t="b">
        <v>1</v>
      </c>
      <c r="Q1203" t="s">
        <v>8275</v>
      </c>
      <c r="R1203" t="s">
        <v>8327</v>
      </c>
      <c r="S1203" t="s">
        <v>8336</v>
      </c>
      <c r="T1203" s="9">
        <f t="shared" si="56"/>
        <v>120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 s="12">
        <v>1365699071</v>
      </c>
      <c r="K1204" s="10">
        <f t="shared" si="54"/>
        <v>41400.702210648145</v>
      </c>
      <c r="L1204" s="10">
        <f t="shared" si="54"/>
        <v>41375.702210648145</v>
      </c>
      <c r="M1204" s="15">
        <f t="shared" si="55"/>
        <v>2013</v>
      </c>
      <c r="N1204" t="b">
        <v>1</v>
      </c>
      <c r="O1204">
        <v>62</v>
      </c>
      <c r="P1204" t="b">
        <v>1</v>
      </c>
      <c r="Q1204" t="s">
        <v>8269</v>
      </c>
      <c r="R1204" t="s">
        <v>8323</v>
      </c>
      <c r="S1204" t="s">
        <v>8326</v>
      </c>
      <c r="T1204" s="9">
        <f t="shared" si="56"/>
        <v>114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 s="12">
        <v>1427363645</v>
      </c>
      <c r="K1205" s="10">
        <f t="shared" si="54"/>
        <v>42117.770833333328</v>
      </c>
      <c r="L1205" s="10">
        <f t="shared" si="54"/>
        <v>42089.412557870368</v>
      </c>
      <c r="M1205" s="15">
        <f t="shared" si="55"/>
        <v>2015</v>
      </c>
      <c r="N1205" t="b">
        <v>0</v>
      </c>
      <c r="O1205">
        <v>30</v>
      </c>
      <c r="P1205" t="b">
        <v>1</v>
      </c>
      <c r="Q1205" t="s">
        <v>8269</v>
      </c>
      <c r="R1205" t="s">
        <v>8323</v>
      </c>
      <c r="S1205" t="s">
        <v>8326</v>
      </c>
      <c r="T1205" s="9">
        <f t="shared" si="56"/>
        <v>120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 s="12">
        <v>1432245861</v>
      </c>
      <c r="K1206" s="10">
        <f t="shared" si="54"/>
        <v>42175.919687500005</v>
      </c>
      <c r="L1206" s="10">
        <f t="shared" si="54"/>
        <v>42145.919687500005</v>
      </c>
      <c r="M1206" s="15">
        <f t="shared" si="55"/>
        <v>2015</v>
      </c>
      <c r="N1206" t="b">
        <v>0</v>
      </c>
      <c r="O1206">
        <v>131</v>
      </c>
      <c r="P1206" t="b">
        <v>1</v>
      </c>
      <c r="Q1206" t="s">
        <v>8278</v>
      </c>
      <c r="R1206" t="s">
        <v>8327</v>
      </c>
      <c r="S1206" t="s">
        <v>8329</v>
      </c>
      <c r="T1206" s="9">
        <f t="shared" si="56"/>
        <v>237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 s="12">
        <v>1435731041</v>
      </c>
      <c r="K1207" s="10">
        <f t="shared" si="54"/>
        <v>42217.207638888889</v>
      </c>
      <c r="L1207" s="10">
        <f t="shared" si="54"/>
        <v>42186.257418981477</v>
      </c>
      <c r="M1207" s="15">
        <f t="shared" si="55"/>
        <v>2015</v>
      </c>
      <c r="N1207" t="b">
        <v>0</v>
      </c>
      <c r="O1207">
        <v>58</v>
      </c>
      <c r="P1207" t="b">
        <v>0</v>
      </c>
      <c r="Q1207" t="s">
        <v>8265</v>
      </c>
      <c r="R1207" t="s">
        <v>8321</v>
      </c>
      <c r="S1207" t="s">
        <v>8337</v>
      </c>
      <c r="T1207" s="9">
        <f t="shared" si="56"/>
        <v>3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 s="12">
        <v>1421772730</v>
      </c>
      <c r="K1208" s="10">
        <f t="shared" si="54"/>
        <v>42045.702893518523</v>
      </c>
      <c r="L1208" s="10">
        <f t="shared" si="54"/>
        <v>42024.702893518523</v>
      </c>
      <c r="M1208" s="15">
        <f t="shared" si="55"/>
        <v>2015</v>
      </c>
      <c r="N1208" t="b">
        <v>0</v>
      </c>
      <c r="O1208">
        <v>55</v>
      </c>
      <c r="P1208" t="b">
        <v>1</v>
      </c>
      <c r="Q1208" t="s">
        <v>8301</v>
      </c>
      <c r="R1208" t="s">
        <v>8323</v>
      </c>
      <c r="S1208" t="s">
        <v>8324</v>
      </c>
      <c r="T1208" s="9">
        <f t="shared" si="56"/>
        <v>117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 s="12">
        <v>1365525239</v>
      </c>
      <c r="K1209" s="10">
        <f t="shared" si="54"/>
        <v>41403.690266203703</v>
      </c>
      <c r="L1209" s="10">
        <f t="shared" si="54"/>
        <v>41373.690266203703</v>
      </c>
      <c r="M1209" s="15">
        <f t="shared" si="55"/>
        <v>2013</v>
      </c>
      <c r="N1209" t="b">
        <v>0</v>
      </c>
      <c r="O1209">
        <v>75</v>
      </c>
      <c r="P1209" t="b">
        <v>1</v>
      </c>
      <c r="Q1209" t="s">
        <v>8277</v>
      </c>
      <c r="R1209" t="s">
        <v>8327</v>
      </c>
      <c r="S1209" t="s">
        <v>8328</v>
      </c>
      <c r="T1209" s="9">
        <f t="shared" si="56"/>
        <v>134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 s="12">
        <v>1480729678</v>
      </c>
      <c r="K1210" s="10">
        <f t="shared" si="54"/>
        <v>42727.074976851851</v>
      </c>
      <c r="L1210" s="10">
        <f t="shared" si="54"/>
        <v>42707.074976851851</v>
      </c>
      <c r="M1210" s="15">
        <f t="shared" si="55"/>
        <v>2016</v>
      </c>
      <c r="N1210" t="b">
        <v>0</v>
      </c>
      <c r="O1210">
        <v>93</v>
      </c>
      <c r="P1210" t="b">
        <v>1</v>
      </c>
      <c r="Q1210" t="s">
        <v>8274</v>
      </c>
      <c r="R1210" t="s">
        <v>8327</v>
      </c>
      <c r="S1210" t="s">
        <v>8331</v>
      </c>
      <c r="T1210" s="9">
        <f t="shared" si="56"/>
        <v>212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 s="12">
        <v>1412835530</v>
      </c>
      <c r="K1211" s="10">
        <f t="shared" si="54"/>
        <v>41973.957638888889</v>
      </c>
      <c r="L1211" s="10">
        <f t="shared" si="54"/>
        <v>41921.263078703705</v>
      </c>
      <c r="M1211" s="15">
        <f t="shared" si="55"/>
        <v>2014</v>
      </c>
      <c r="N1211" t="b">
        <v>0</v>
      </c>
      <c r="O1211">
        <v>11</v>
      </c>
      <c r="P1211" t="b">
        <v>0</v>
      </c>
      <c r="Q1211" t="s">
        <v>8271</v>
      </c>
      <c r="R1211" t="s">
        <v>8308</v>
      </c>
      <c r="S1211" t="s">
        <v>8310</v>
      </c>
      <c r="T1211" s="9">
        <f t="shared" si="56"/>
        <v>2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 s="12">
        <v>1413053301</v>
      </c>
      <c r="K1212" s="10">
        <f t="shared" si="54"/>
        <v>41963.825243055559</v>
      </c>
      <c r="L1212" s="10">
        <f t="shared" si="54"/>
        <v>41923.783576388887</v>
      </c>
      <c r="M1212" s="15">
        <f t="shared" si="55"/>
        <v>2014</v>
      </c>
      <c r="N1212" t="b">
        <v>0</v>
      </c>
      <c r="O1212">
        <v>95</v>
      </c>
      <c r="P1212" t="b">
        <v>0</v>
      </c>
      <c r="Q1212" t="s">
        <v>8281</v>
      </c>
      <c r="R1212" t="s">
        <v>8316</v>
      </c>
      <c r="S1212" t="s">
        <v>8344</v>
      </c>
      <c r="T1212" s="9">
        <f t="shared" si="56"/>
        <v>72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 s="12">
        <v>1304129088</v>
      </c>
      <c r="K1213" s="10">
        <f t="shared" si="54"/>
        <v>40706.166666666664</v>
      </c>
      <c r="L1213" s="10">
        <f t="shared" si="54"/>
        <v>40663.08666666667</v>
      </c>
      <c r="M1213" s="15">
        <f t="shared" si="55"/>
        <v>2011</v>
      </c>
      <c r="N1213" t="b">
        <v>0</v>
      </c>
      <c r="O1213">
        <v>87</v>
      </c>
      <c r="P1213" t="b">
        <v>1</v>
      </c>
      <c r="Q1213" t="s">
        <v>8274</v>
      </c>
      <c r="R1213" t="s">
        <v>8327</v>
      </c>
      <c r="S1213" t="s">
        <v>8331</v>
      </c>
      <c r="T1213" s="9">
        <f t="shared" si="56"/>
        <v>104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 s="12">
        <v>1430600401</v>
      </c>
      <c r="K1214" s="10">
        <f t="shared" si="54"/>
        <v>42158.290972222225</v>
      </c>
      <c r="L1214" s="10">
        <f t="shared" si="54"/>
        <v>42126.87501157407</v>
      </c>
      <c r="M1214" s="15">
        <f t="shared" si="55"/>
        <v>2015</v>
      </c>
      <c r="N1214" t="b">
        <v>0</v>
      </c>
      <c r="O1214">
        <v>56</v>
      </c>
      <c r="P1214" t="b">
        <v>1</v>
      </c>
      <c r="Q1214" t="s">
        <v>8269</v>
      </c>
      <c r="R1214" t="s">
        <v>8323</v>
      </c>
      <c r="S1214" t="s">
        <v>8326</v>
      </c>
      <c r="T1214" s="9">
        <f t="shared" si="56"/>
        <v>155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 s="12">
        <v>1393882717</v>
      </c>
      <c r="K1215" s="10">
        <f t="shared" si="54"/>
        <v>41721</v>
      </c>
      <c r="L1215" s="10">
        <f t="shared" si="54"/>
        <v>41701.901817129634</v>
      </c>
      <c r="M1215" s="15">
        <f t="shared" si="55"/>
        <v>2014</v>
      </c>
      <c r="N1215" t="b">
        <v>0</v>
      </c>
      <c r="O1215">
        <v>108</v>
      </c>
      <c r="P1215" t="b">
        <v>1</v>
      </c>
      <c r="Q1215" t="s">
        <v>8264</v>
      </c>
      <c r="R1215" t="s">
        <v>8321</v>
      </c>
      <c r="S1215" t="s">
        <v>8343</v>
      </c>
      <c r="T1215" s="9">
        <f t="shared" si="56"/>
        <v>103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 s="12">
        <v>1360177878</v>
      </c>
      <c r="K1216" s="10">
        <f t="shared" si="54"/>
        <v>41336.799513888887</v>
      </c>
      <c r="L1216" s="10">
        <f t="shared" si="54"/>
        <v>41311.799513888887</v>
      </c>
      <c r="M1216" s="15">
        <f t="shared" si="55"/>
        <v>2013</v>
      </c>
      <c r="N1216" t="b">
        <v>0</v>
      </c>
      <c r="O1216">
        <v>48</v>
      </c>
      <c r="P1216" t="b">
        <v>1</v>
      </c>
      <c r="Q1216" t="s">
        <v>8264</v>
      </c>
      <c r="R1216" t="s">
        <v>8321</v>
      </c>
      <c r="S1216" t="s">
        <v>8343</v>
      </c>
      <c r="T1216" s="9">
        <f t="shared" si="56"/>
        <v>155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 s="12">
        <v>1483461409</v>
      </c>
      <c r="K1217" s="10">
        <f t="shared" si="54"/>
        <v>42768.692233796297</v>
      </c>
      <c r="L1217" s="10">
        <f t="shared" si="54"/>
        <v>42738.692233796297</v>
      </c>
      <c r="M1217" s="15">
        <f t="shared" si="55"/>
        <v>2017</v>
      </c>
      <c r="N1217" t="b">
        <v>0</v>
      </c>
      <c r="O1217">
        <v>67</v>
      </c>
      <c r="P1217" t="b">
        <v>1</v>
      </c>
      <c r="Q1217" t="s">
        <v>8296</v>
      </c>
      <c r="R1217" t="s">
        <v>8319</v>
      </c>
      <c r="S1217" t="s">
        <v>8320</v>
      </c>
      <c r="T1217" s="9">
        <f t="shared" si="56"/>
        <v>155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 s="12">
        <v>1320033976</v>
      </c>
      <c r="K1218" s="10">
        <f t="shared" si="54"/>
        <v>40889.212685185186</v>
      </c>
      <c r="L1218" s="10">
        <f t="shared" si="54"/>
        <v>40847.171018518522</v>
      </c>
      <c r="M1218" s="15">
        <f t="shared" si="55"/>
        <v>2011</v>
      </c>
      <c r="N1218" t="b">
        <v>0</v>
      </c>
      <c r="O1218">
        <v>20</v>
      </c>
      <c r="P1218" t="b">
        <v>0</v>
      </c>
      <c r="Q1218" t="s">
        <v>8276</v>
      </c>
      <c r="R1218" t="s">
        <v>8327</v>
      </c>
      <c r="S1218" t="s">
        <v>8350</v>
      </c>
      <c r="T1218" s="9">
        <f t="shared" si="56"/>
        <v>31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 s="12">
        <v>1426699982</v>
      </c>
      <c r="K1219" s="10">
        <f t="shared" ref="K1219:L1282" si="57">(I1219/86400)+DATE(1970,1,1)</f>
        <v>42111.731273148151</v>
      </c>
      <c r="L1219" s="10">
        <f t="shared" si="57"/>
        <v>42081.731273148151</v>
      </c>
      <c r="M1219" s="15">
        <f t="shared" ref="M1219:M1282" si="58">+YEAR(K1219)</f>
        <v>2015</v>
      </c>
      <c r="N1219" t="b">
        <v>0</v>
      </c>
      <c r="O1219">
        <v>37</v>
      </c>
      <c r="P1219" t="b">
        <v>0</v>
      </c>
      <c r="Q1219" t="s">
        <v>8301</v>
      </c>
      <c r="R1219" t="s">
        <v>8323</v>
      </c>
      <c r="S1219" t="s">
        <v>8324</v>
      </c>
      <c r="T1219" s="9">
        <f t="shared" ref="T1219:T1282" si="59">ROUND(E1219/D1219*100,0)</f>
        <v>4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 s="12">
        <v>1477416387</v>
      </c>
      <c r="K1220" s="10">
        <f t="shared" si="57"/>
        <v>42698.768368055556</v>
      </c>
      <c r="L1220" s="10">
        <f t="shared" si="57"/>
        <v>42668.726701388892</v>
      </c>
      <c r="M1220" s="15">
        <f t="shared" si="58"/>
        <v>2016</v>
      </c>
      <c r="N1220" t="b">
        <v>0</v>
      </c>
      <c r="O1220">
        <v>37</v>
      </c>
      <c r="P1220" t="b">
        <v>0</v>
      </c>
      <c r="Q1220" t="s">
        <v>8271</v>
      </c>
      <c r="R1220" t="s">
        <v>8308</v>
      </c>
      <c r="S1220" t="s">
        <v>8310</v>
      </c>
      <c r="T1220" s="9">
        <f t="shared" si="59"/>
        <v>31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 s="12">
        <v>1401666631</v>
      </c>
      <c r="K1221" s="10">
        <f t="shared" si="57"/>
        <v>41821.993414351848</v>
      </c>
      <c r="L1221" s="10">
        <f t="shared" si="57"/>
        <v>41791.993414351848</v>
      </c>
      <c r="M1221" s="15">
        <f t="shared" si="58"/>
        <v>2014</v>
      </c>
      <c r="N1221" t="b">
        <v>1</v>
      </c>
      <c r="O1221">
        <v>46</v>
      </c>
      <c r="P1221" t="b">
        <v>1</v>
      </c>
      <c r="Q1221" t="s">
        <v>8269</v>
      </c>
      <c r="R1221" t="s">
        <v>8323</v>
      </c>
      <c r="S1221" t="s">
        <v>8326</v>
      </c>
      <c r="T1221" s="9">
        <f t="shared" si="59"/>
        <v>107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 s="12">
        <v>1414778662</v>
      </c>
      <c r="K1222" s="10">
        <f t="shared" si="57"/>
        <v>41973.794699074075</v>
      </c>
      <c r="L1222" s="10">
        <f t="shared" si="57"/>
        <v>41943.753032407403</v>
      </c>
      <c r="M1222" s="15">
        <f t="shared" si="58"/>
        <v>2014</v>
      </c>
      <c r="N1222" t="b">
        <v>0</v>
      </c>
      <c r="O1222">
        <v>63</v>
      </c>
      <c r="P1222" t="b">
        <v>1</v>
      </c>
      <c r="Q1222" t="s">
        <v>8269</v>
      </c>
      <c r="R1222" t="s">
        <v>8323</v>
      </c>
      <c r="S1222" t="s">
        <v>8326</v>
      </c>
      <c r="T1222" s="9">
        <f t="shared" si="59"/>
        <v>102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 s="12">
        <v>1422656201</v>
      </c>
      <c r="K1223" s="10">
        <f t="shared" si="57"/>
        <v>42090</v>
      </c>
      <c r="L1223" s="10">
        <f t="shared" si="57"/>
        <v>42034.928252314814</v>
      </c>
      <c r="M1223" s="15">
        <f t="shared" si="58"/>
        <v>2015</v>
      </c>
      <c r="N1223" t="b">
        <v>0</v>
      </c>
      <c r="O1223">
        <v>65</v>
      </c>
      <c r="P1223" t="b">
        <v>1</v>
      </c>
      <c r="Q1223" t="s">
        <v>8269</v>
      </c>
      <c r="R1223" t="s">
        <v>8323</v>
      </c>
      <c r="S1223" t="s">
        <v>8326</v>
      </c>
      <c r="T1223" s="9">
        <f t="shared" si="59"/>
        <v>153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 s="12">
        <v>1405923687</v>
      </c>
      <c r="K1224" s="10">
        <f t="shared" si="57"/>
        <v>41864.207638888889</v>
      </c>
      <c r="L1224" s="10">
        <f t="shared" si="57"/>
        <v>41841.26489583333</v>
      </c>
      <c r="M1224" s="15">
        <f t="shared" si="58"/>
        <v>2014</v>
      </c>
      <c r="N1224" t="b">
        <v>1</v>
      </c>
      <c r="O1224">
        <v>57</v>
      </c>
      <c r="P1224" t="b">
        <v>1</v>
      </c>
      <c r="Q1224" t="s">
        <v>8269</v>
      </c>
      <c r="R1224" t="s">
        <v>8323</v>
      </c>
      <c r="S1224" t="s">
        <v>8326</v>
      </c>
      <c r="T1224" s="9">
        <f t="shared" si="59"/>
        <v>102</v>
      </c>
    </row>
    <row r="1225" spans="1:20" ht="45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 s="12">
        <v>1382938914</v>
      </c>
      <c r="K1225" s="10">
        <f t="shared" si="57"/>
        <v>41605.279097222221</v>
      </c>
      <c r="L1225" s="10">
        <f t="shared" si="57"/>
        <v>41575.237430555557</v>
      </c>
      <c r="M1225" s="15">
        <f t="shared" si="58"/>
        <v>2013</v>
      </c>
      <c r="N1225" t="b">
        <v>0</v>
      </c>
      <c r="O1225">
        <v>89</v>
      </c>
      <c r="P1225" t="b">
        <v>0</v>
      </c>
      <c r="Q1225" t="s">
        <v>8280</v>
      </c>
      <c r="R1225" t="s">
        <v>8316</v>
      </c>
      <c r="S1225" t="s">
        <v>8334</v>
      </c>
      <c r="T1225" s="9">
        <f t="shared" si="59"/>
        <v>30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 s="12">
        <v>1406782093</v>
      </c>
      <c r="K1226" s="10">
        <f t="shared" si="57"/>
        <v>41881.200150462959</v>
      </c>
      <c r="L1226" s="10">
        <f t="shared" si="57"/>
        <v>41851.200150462959</v>
      </c>
      <c r="M1226" s="15">
        <f t="shared" si="58"/>
        <v>2014</v>
      </c>
      <c r="N1226" t="b">
        <v>0</v>
      </c>
      <c r="O1226">
        <v>40</v>
      </c>
      <c r="P1226" t="b">
        <v>1</v>
      </c>
      <c r="Q1226" t="s">
        <v>8269</v>
      </c>
      <c r="R1226" t="s">
        <v>8323</v>
      </c>
      <c r="S1226" t="s">
        <v>8326</v>
      </c>
      <c r="T1226" s="9">
        <f t="shared" si="59"/>
        <v>101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 s="12">
        <v>1468578920</v>
      </c>
      <c r="K1227" s="10">
        <f t="shared" si="57"/>
        <v>42582.458333333328</v>
      </c>
      <c r="L1227" s="10">
        <f t="shared" si="57"/>
        <v>42566.441203703704</v>
      </c>
      <c r="M1227" s="15">
        <f t="shared" si="58"/>
        <v>2016</v>
      </c>
      <c r="N1227" t="b">
        <v>0</v>
      </c>
      <c r="O1227">
        <v>108</v>
      </c>
      <c r="P1227" t="b">
        <v>1</v>
      </c>
      <c r="Q1227" t="s">
        <v>8269</v>
      </c>
      <c r="R1227" t="s">
        <v>8323</v>
      </c>
      <c r="S1227" t="s">
        <v>8326</v>
      </c>
      <c r="T1227" s="9">
        <f t="shared" si="59"/>
        <v>130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 s="12">
        <v>1359147872</v>
      </c>
      <c r="K1228" s="10">
        <f t="shared" si="57"/>
        <v>41329.878148148149</v>
      </c>
      <c r="L1228" s="10">
        <f t="shared" si="57"/>
        <v>41299.878148148149</v>
      </c>
      <c r="M1228" s="15">
        <f t="shared" si="58"/>
        <v>2013</v>
      </c>
      <c r="N1228" t="b">
        <v>0</v>
      </c>
      <c r="O1228">
        <v>59</v>
      </c>
      <c r="P1228" t="b">
        <v>1</v>
      </c>
      <c r="Q1228" t="s">
        <v>8272</v>
      </c>
      <c r="R1228" t="s">
        <v>8311</v>
      </c>
      <c r="S1228" t="s">
        <v>8333</v>
      </c>
      <c r="T1228" s="9">
        <f t="shared" si="59"/>
        <v>103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 s="12">
        <v>1399923198</v>
      </c>
      <c r="K1229" s="10">
        <f t="shared" si="57"/>
        <v>41801.814791666664</v>
      </c>
      <c r="L1229" s="10">
        <f t="shared" si="57"/>
        <v>41771.814791666664</v>
      </c>
      <c r="M1229" s="15">
        <f t="shared" si="58"/>
        <v>2014</v>
      </c>
      <c r="N1229" t="b">
        <v>0</v>
      </c>
      <c r="O1229">
        <v>17</v>
      </c>
      <c r="P1229" t="b">
        <v>1</v>
      </c>
      <c r="Q1229" t="s">
        <v>8303</v>
      </c>
      <c r="R1229" t="s">
        <v>8323</v>
      </c>
      <c r="S1229" t="s">
        <v>8335</v>
      </c>
      <c r="T1229" s="9">
        <f t="shared" si="59"/>
        <v>101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 s="12">
        <v>1469871148</v>
      </c>
      <c r="K1230" s="10">
        <f t="shared" si="57"/>
        <v>42638.958333333328</v>
      </c>
      <c r="L1230" s="10">
        <f t="shared" si="57"/>
        <v>42581.397546296299</v>
      </c>
      <c r="M1230" s="15">
        <f t="shared" si="58"/>
        <v>2016</v>
      </c>
      <c r="N1230" t="b">
        <v>0</v>
      </c>
      <c r="O1230">
        <v>80</v>
      </c>
      <c r="P1230" t="b">
        <v>1</v>
      </c>
      <c r="Q1230" t="s">
        <v>8269</v>
      </c>
      <c r="R1230" t="s">
        <v>8323</v>
      </c>
      <c r="S1230" t="s">
        <v>8326</v>
      </c>
      <c r="T1230" s="9">
        <f t="shared" si="59"/>
        <v>114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 s="12">
        <v>1412233497</v>
      </c>
      <c r="K1231" s="10">
        <f t="shared" si="57"/>
        <v>41948.536111111112</v>
      </c>
      <c r="L1231" s="10">
        <f t="shared" si="57"/>
        <v>41914.295104166667</v>
      </c>
      <c r="M1231" s="15">
        <f t="shared" si="58"/>
        <v>2014</v>
      </c>
      <c r="N1231" t="b">
        <v>0</v>
      </c>
      <c r="O1231">
        <v>114</v>
      </c>
      <c r="P1231" t="b">
        <v>1</v>
      </c>
      <c r="Q1231" t="s">
        <v>8269</v>
      </c>
      <c r="R1231" t="s">
        <v>8323</v>
      </c>
      <c r="S1231" t="s">
        <v>8326</v>
      </c>
      <c r="T1231" s="9">
        <f t="shared" si="59"/>
        <v>114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 s="12">
        <v>1382701793</v>
      </c>
      <c r="K1232" s="10">
        <f t="shared" si="57"/>
        <v>41602.534641203703</v>
      </c>
      <c r="L1232" s="10">
        <f t="shared" si="57"/>
        <v>41572.492974537039</v>
      </c>
      <c r="M1232" s="15">
        <f t="shared" si="58"/>
        <v>2013</v>
      </c>
      <c r="N1232" t="b">
        <v>0</v>
      </c>
      <c r="O1232">
        <v>70</v>
      </c>
      <c r="P1232" t="b">
        <v>1</v>
      </c>
      <c r="Q1232" t="s">
        <v>8290</v>
      </c>
      <c r="R1232" t="s">
        <v>8327</v>
      </c>
      <c r="S1232" t="s">
        <v>8338</v>
      </c>
      <c r="T1232" s="9">
        <f t="shared" si="59"/>
        <v>101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 s="12">
        <v>1468947138</v>
      </c>
      <c r="K1233" s="10">
        <f t="shared" si="57"/>
        <v>42600.702986111108</v>
      </c>
      <c r="L1233" s="10">
        <f t="shared" si="57"/>
        <v>42570.702986111108</v>
      </c>
      <c r="M1233" s="15">
        <f t="shared" si="58"/>
        <v>2016</v>
      </c>
      <c r="N1233" t="b">
        <v>1</v>
      </c>
      <c r="O1233">
        <v>140</v>
      </c>
      <c r="P1233" t="b">
        <v>1</v>
      </c>
      <c r="Q1233" t="s">
        <v>8283</v>
      </c>
      <c r="R1233" t="s">
        <v>8313</v>
      </c>
      <c r="S1233" t="s">
        <v>8314</v>
      </c>
      <c r="T1233" s="9">
        <f t="shared" si="59"/>
        <v>174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 s="12">
        <v>1268337744</v>
      </c>
      <c r="K1234" s="10">
        <f t="shared" si="57"/>
        <v>40338.791666666664</v>
      </c>
      <c r="L1234" s="10">
        <f t="shared" si="57"/>
        <v>40248.834999999999</v>
      </c>
      <c r="M1234" s="15">
        <f t="shared" si="58"/>
        <v>2010</v>
      </c>
      <c r="N1234" t="b">
        <v>0</v>
      </c>
      <c r="O1234">
        <v>27</v>
      </c>
      <c r="P1234" t="b">
        <v>1</v>
      </c>
      <c r="Q1234" t="s">
        <v>8264</v>
      </c>
      <c r="R1234" t="s">
        <v>8321</v>
      </c>
      <c r="S1234" t="s">
        <v>8343</v>
      </c>
      <c r="T1234" s="9">
        <f t="shared" si="59"/>
        <v>100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 s="12">
        <v>1415585474</v>
      </c>
      <c r="K1235" s="10">
        <f t="shared" si="57"/>
        <v>41981.207638888889</v>
      </c>
      <c r="L1235" s="10">
        <f t="shared" si="57"/>
        <v>41953.091134259259</v>
      </c>
      <c r="M1235" s="15">
        <f t="shared" si="58"/>
        <v>2014</v>
      </c>
      <c r="N1235" t="b">
        <v>0</v>
      </c>
      <c r="O1235">
        <v>33</v>
      </c>
      <c r="P1235" t="b">
        <v>1</v>
      </c>
      <c r="Q1235" t="s">
        <v>8298</v>
      </c>
      <c r="R1235" t="s">
        <v>8327</v>
      </c>
      <c r="S1235" t="s">
        <v>8341</v>
      </c>
      <c r="T1235" s="9">
        <f t="shared" si="59"/>
        <v>113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 s="12">
        <v>1437668354</v>
      </c>
      <c r="K1236" s="10">
        <f t="shared" si="57"/>
        <v>42231.165972222225</v>
      </c>
      <c r="L1236" s="10">
        <f t="shared" si="57"/>
        <v>42208.680023148147</v>
      </c>
      <c r="M1236" s="15">
        <f t="shared" si="58"/>
        <v>2015</v>
      </c>
      <c r="N1236" t="b">
        <v>0</v>
      </c>
      <c r="O1236">
        <v>61</v>
      </c>
      <c r="P1236" t="b">
        <v>1</v>
      </c>
      <c r="Q1236" t="s">
        <v>8298</v>
      </c>
      <c r="R1236" t="s">
        <v>8327</v>
      </c>
      <c r="S1236" t="s">
        <v>8341</v>
      </c>
      <c r="T1236" s="9">
        <f t="shared" si="59"/>
        <v>100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 s="12">
        <v>1333207808</v>
      </c>
      <c r="K1237" s="10">
        <f t="shared" si="57"/>
        <v>41029.645925925928</v>
      </c>
      <c r="L1237" s="10">
        <f t="shared" si="57"/>
        <v>40999.645925925928</v>
      </c>
      <c r="M1237" s="15">
        <f t="shared" si="58"/>
        <v>2012</v>
      </c>
      <c r="N1237" t="b">
        <v>0</v>
      </c>
      <c r="O1237">
        <v>95</v>
      </c>
      <c r="P1237" t="b">
        <v>1</v>
      </c>
      <c r="Q1237" t="s">
        <v>8277</v>
      </c>
      <c r="R1237" t="s">
        <v>8327</v>
      </c>
      <c r="S1237" t="s">
        <v>8328</v>
      </c>
      <c r="T1237" s="9">
        <f t="shared" si="59"/>
        <v>113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 s="12">
        <v>1437682735</v>
      </c>
      <c r="K1238" s="10">
        <f t="shared" si="57"/>
        <v>42238.84646990741</v>
      </c>
      <c r="L1238" s="10">
        <f t="shared" si="57"/>
        <v>42208.84646990741</v>
      </c>
      <c r="M1238" s="15">
        <f t="shared" si="58"/>
        <v>2015</v>
      </c>
      <c r="N1238" t="b">
        <v>0</v>
      </c>
      <c r="O1238">
        <v>69</v>
      </c>
      <c r="P1238" t="b">
        <v>1</v>
      </c>
      <c r="Q1238" t="s">
        <v>8269</v>
      </c>
      <c r="R1238" t="s">
        <v>8323</v>
      </c>
      <c r="S1238" t="s">
        <v>8326</v>
      </c>
      <c r="T1238" s="9">
        <f t="shared" si="59"/>
        <v>100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 s="12">
        <v>1309986338</v>
      </c>
      <c r="K1239" s="10">
        <f t="shared" si="57"/>
        <v>40760.878912037035</v>
      </c>
      <c r="L1239" s="10">
        <f t="shared" si="57"/>
        <v>40730.878912037035</v>
      </c>
      <c r="M1239" s="15">
        <f t="shared" si="58"/>
        <v>2011</v>
      </c>
      <c r="N1239" t="b">
        <v>0</v>
      </c>
      <c r="O1239">
        <v>56</v>
      </c>
      <c r="P1239" t="b">
        <v>1</v>
      </c>
      <c r="Q1239" t="s">
        <v>8277</v>
      </c>
      <c r="R1239" t="s">
        <v>8327</v>
      </c>
      <c r="S1239" t="s">
        <v>8328</v>
      </c>
      <c r="T1239" s="9">
        <f t="shared" si="59"/>
        <v>113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 s="12">
        <v>1416363886</v>
      </c>
      <c r="K1240" s="10">
        <f t="shared" si="57"/>
        <v>41995.207638888889</v>
      </c>
      <c r="L1240" s="10">
        <f t="shared" si="57"/>
        <v>41962.100532407407</v>
      </c>
      <c r="M1240" s="15">
        <f t="shared" si="58"/>
        <v>2014</v>
      </c>
      <c r="N1240" t="b">
        <v>0</v>
      </c>
      <c r="O1240">
        <v>43</v>
      </c>
      <c r="P1240" t="b">
        <v>1</v>
      </c>
      <c r="Q1240" t="s">
        <v>8274</v>
      </c>
      <c r="R1240" t="s">
        <v>8327</v>
      </c>
      <c r="S1240" t="s">
        <v>8331</v>
      </c>
      <c r="T1240" s="9">
        <f t="shared" si="59"/>
        <v>100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 s="12">
        <v>1467752229</v>
      </c>
      <c r="K1241" s="10">
        <f t="shared" si="57"/>
        <v>42616.873020833329</v>
      </c>
      <c r="L1241" s="10">
        <f t="shared" si="57"/>
        <v>42556.873020833329</v>
      </c>
      <c r="M1241" s="15">
        <f t="shared" si="58"/>
        <v>2016</v>
      </c>
      <c r="N1241" t="b">
        <v>0</v>
      </c>
      <c r="O1241">
        <v>31</v>
      </c>
      <c r="P1241" t="b">
        <v>1</v>
      </c>
      <c r="Q1241" t="s">
        <v>8269</v>
      </c>
      <c r="R1241" t="s">
        <v>8323</v>
      </c>
      <c r="S1241" t="s">
        <v>8326</v>
      </c>
      <c r="T1241" s="9">
        <f t="shared" si="59"/>
        <v>100</v>
      </c>
    </row>
    <row r="1242" spans="1:20" ht="15.75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 s="12">
        <v>1414438010</v>
      </c>
      <c r="K1242" s="10">
        <f t="shared" si="57"/>
        <v>41969.851967592593</v>
      </c>
      <c r="L1242" s="10">
        <f t="shared" si="57"/>
        <v>41939.810300925928</v>
      </c>
      <c r="M1242" s="15">
        <f t="shared" si="58"/>
        <v>2014</v>
      </c>
      <c r="N1242" t="b">
        <v>0</v>
      </c>
      <c r="O1242">
        <v>12</v>
      </c>
      <c r="P1242" t="b">
        <v>0</v>
      </c>
      <c r="Q1242" t="s">
        <v>8266</v>
      </c>
      <c r="R1242" t="s">
        <v>8321</v>
      </c>
      <c r="S1242" t="s">
        <v>8325</v>
      </c>
      <c r="T1242" s="9">
        <f t="shared" si="59"/>
        <v>36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 s="12">
        <v>1329442510</v>
      </c>
      <c r="K1243" s="10">
        <f t="shared" si="57"/>
        <v>41013.733333333337</v>
      </c>
      <c r="L1243" s="10">
        <f t="shared" si="57"/>
        <v>40956.066087962965</v>
      </c>
      <c r="M1243" s="15">
        <f t="shared" si="58"/>
        <v>2012</v>
      </c>
      <c r="N1243" t="b">
        <v>0</v>
      </c>
      <c r="O1243">
        <v>72</v>
      </c>
      <c r="P1243" t="b">
        <v>1</v>
      </c>
      <c r="Q1243" t="s">
        <v>8278</v>
      </c>
      <c r="R1243" t="s">
        <v>8327</v>
      </c>
      <c r="S1243" t="s">
        <v>8329</v>
      </c>
      <c r="T1243" s="9">
        <f t="shared" si="59"/>
        <v>111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 s="12">
        <v>1455928050</v>
      </c>
      <c r="K1244" s="10">
        <f t="shared" si="57"/>
        <v>42479.977430555555</v>
      </c>
      <c r="L1244" s="10">
        <f t="shared" si="57"/>
        <v>42420.019097222219</v>
      </c>
      <c r="M1244" s="15">
        <f t="shared" si="58"/>
        <v>2016</v>
      </c>
      <c r="N1244" t="b">
        <v>0</v>
      </c>
      <c r="O1244">
        <v>61</v>
      </c>
      <c r="P1244" t="b">
        <v>1</v>
      </c>
      <c r="Q1244" t="s">
        <v>8269</v>
      </c>
      <c r="R1244" t="s">
        <v>8323</v>
      </c>
      <c r="S1244" t="s">
        <v>8326</v>
      </c>
      <c r="T1244" s="9">
        <f t="shared" si="59"/>
        <v>127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 s="12">
        <v>1414605776</v>
      </c>
      <c r="K1245" s="10">
        <f t="shared" si="57"/>
        <v>41964.708333333328</v>
      </c>
      <c r="L1245" s="10">
        <f t="shared" si="57"/>
        <v>41941.752037037033</v>
      </c>
      <c r="M1245" s="15">
        <f t="shared" si="58"/>
        <v>2014</v>
      </c>
      <c r="N1245" t="b">
        <v>0</v>
      </c>
      <c r="O1245">
        <v>65</v>
      </c>
      <c r="P1245" t="b">
        <v>1</v>
      </c>
      <c r="Q1245" t="s">
        <v>8269</v>
      </c>
      <c r="R1245" t="s">
        <v>8323</v>
      </c>
      <c r="S1245" t="s">
        <v>8326</v>
      </c>
      <c r="T1245" s="9">
        <f t="shared" si="59"/>
        <v>111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 s="12">
        <v>1446570315</v>
      </c>
      <c r="K1246" s="10">
        <f t="shared" si="57"/>
        <v>42341.708333333328</v>
      </c>
      <c r="L1246" s="10">
        <f t="shared" si="57"/>
        <v>42311.711979166663</v>
      </c>
      <c r="M1246" s="15">
        <f t="shared" si="58"/>
        <v>2015</v>
      </c>
      <c r="N1246" t="b">
        <v>1</v>
      </c>
      <c r="O1246">
        <v>63</v>
      </c>
      <c r="P1246" t="b">
        <v>1</v>
      </c>
      <c r="Q1246" t="s">
        <v>8269</v>
      </c>
      <c r="R1246" t="s">
        <v>8323</v>
      </c>
      <c r="S1246" t="s">
        <v>8326</v>
      </c>
      <c r="T1246" s="9">
        <f t="shared" si="59"/>
        <v>164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 s="12">
        <v>1435372553</v>
      </c>
      <c r="K1247" s="10">
        <f t="shared" si="57"/>
        <v>42242.108252314814</v>
      </c>
      <c r="L1247" s="10">
        <f t="shared" si="57"/>
        <v>42182.108252314814</v>
      </c>
      <c r="M1247" s="15">
        <f t="shared" si="58"/>
        <v>2015</v>
      </c>
      <c r="N1247" t="b">
        <v>0</v>
      </c>
      <c r="O1247">
        <v>88</v>
      </c>
      <c r="P1247" t="b">
        <v>1</v>
      </c>
      <c r="Q1247" t="s">
        <v>8303</v>
      </c>
      <c r="R1247" t="s">
        <v>8323</v>
      </c>
      <c r="S1247" t="s">
        <v>8335</v>
      </c>
      <c r="T1247" s="9">
        <f t="shared" si="59"/>
        <v>110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 s="12">
        <v>1459856860</v>
      </c>
      <c r="K1248" s="10">
        <f t="shared" si="57"/>
        <v>42494.958333333328</v>
      </c>
      <c r="L1248" s="10">
        <f t="shared" si="57"/>
        <v>42465.491435185184</v>
      </c>
      <c r="M1248" s="15">
        <f t="shared" si="58"/>
        <v>2016</v>
      </c>
      <c r="N1248" t="b">
        <v>0</v>
      </c>
      <c r="O1248">
        <v>89</v>
      </c>
      <c r="P1248" t="b">
        <v>1</v>
      </c>
      <c r="Q1248" t="s">
        <v>8269</v>
      </c>
      <c r="R1248" t="s">
        <v>8323</v>
      </c>
      <c r="S1248" t="s">
        <v>8326</v>
      </c>
      <c r="T1248" s="9">
        <f t="shared" si="59"/>
        <v>103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 s="12">
        <v>1459927041</v>
      </c>
      <c r="K1249" s="10">
        <f t="shared" si="57"/>
        <v>42496.303715277776</v>
      </c>
      <c r="L1249" s="10">
        <f t="shared" si="57"/>
        <v>42466.303715277776</v>
      </c>
      <c r="M1249" s="15">
        <f t="shared" si="58"/>
        <v>2016</v>
      </c>
      <c r="N1249" t="b">
        <v>0</v>
      </c>
      <c r="O1249">
        <v>89</v>
      </c>
      <c r="P1249" t="b">
        <v>1</v>
      </c>
      <c r="Q1249" t="s">
        <v>8269</v>
      </c>
      <c r="R1249" t="s">
        <v>8323</v>
      </c>
      <c r="S1249" t="s">
        <v>8326</v>
      </c>
      <c r="T1249" s="9">
        <f t="shared" si="59"/>
        <v>110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 s="12">
        <v>1468895925</v>
      </c>
      <c r="K1250" s="10">
        <f t="shared" si="57"/>
        <v>42600.110243055555</v>
      </c>
      <c r="L1250" s="10">
        <f t="shared" si="57"/>
        <v>42570.110243055555</v>
      </c>
      <c r="M1250" s="15">
        <f t="shared" si="58"/>
        <v>2016</v>
      </c>
      <c r="N1250" t="b">
        <v>0</v>
      </c>
      <c r="O1250">
        <v>23</v>
      </c>
      <c r="P1250" t="b">
        <v>1</v>
      </c>
      <c r="Q1250" t="s">
        <v>8301</v>
      </c>
      <c r="R1250" t="s">
        <v>8323</v>
      </c>
      <c r="S1250" t="s">
        <v>8324</v>
      </c>
      <c r="T1250" s="9">
        <f t="shared" si="59"/>
        <v>147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 s="12">
        <v>1334429646</v>
      </c>
      <c r="K1251" s="10">
        <f t="shared" si="57"/>
        <v>41045.791666666664</v>
      </c>
      <c r="L1251" s="10">
        <f t="shared" si="57"/>
        <v>41013.787569444445</v>
      </c>
      <c r="M1251" s="15">
        <f t="shared" si="58"/>
        <v>2012</v>
      </c>
      <c r="N1251" t="b">
        <v>1</v>
      </c>
      <c r="O1251">
        <v>77</v>
      </c>
      <c r="P1251" t="b">
        <v>1</v>
      </c>
      <c r="Q1251" t="s">
        <v>8267</v>
      </c>
      <c r="R1251" t="s">
        <v>8321</v>
      </c>
      <c r="S1251" t="s">
        <v>8322</v>
      </c>
      <c r="T1251" s="9">
        <f t="shared" si="59"/>
        <v>126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 s="12">
        <v>1468362207</v>
      </c>
      <c r="K1252" s="10">
        <f t="shared" si="57"/>
        <v>42580.232638888891</v>
      </c>
      <c r="L1252" s="10">
        <f t="shared" si="57"/>
        <v>42563.932951388888</v>
      </c>
      <c r="M1252" s="15">
        <f t="shared" si="58"/>
        <v>2016</v>
      </c>
      <c r="N1252" t="b">
        <v>0</v>
      </c>
      <c r="O1252">
        <v>47</v>
      </c>
      <c r="P1252" t="b">
        <v>1</v>
      </c>
      <c r="Q1252" t="s">
        <v>8263</v>
      </c>
      <c r="R1252" t="s">
        <v>8321</v>
      </c>
      <c r="S1252" t="s">
        <v>8332</v>
      </c>
      <c r="T1252" s="9">
        <f t="shared" si="59"/>
        <v>110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 s="12">
        <v>1411246751</v>
      </c>
      <c r="K1253" s="10">
        <f t="shared" si="57"/>
        <v>41932.874432870369</v>
      </c>
      <c r="L1253" s="10">
        <f t="shared" si="57"/>
        <v>41902.874432870369</v>
      </c>
      <c r="M1253" s="15">
        <f t="shared" si="58"/>
        <v>2014</v>
      </c>
      <c r="N1253" t="b">
        <v>1</v>
      </c>
      <c r="O1253">
        <v>159</v>
      </c>
      <c r="P1253" t="b">
        <v>1</v>
      </c>
      <c r="Q1253" t="s">
        <v>8299</v>
      </c>
      <c r="R1253" t="s">
        <v>8308</v>
      </c>
      <c r="S1253" t="s">
        <v>8315</v>
      </c>
      <c r="T1253" s="9">
        <f t="shared" si="59"/>
        <v>878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 s="12">
        <v>1406226683</v>
      </c>
      <c r="K1254" s="10">
        <f t="shared" si="57"/>
        <v>41874.771793981483</v>
      </c>
      <c r="L1254" s="10">
        <f t="shared" si="57"/>
        <v>41844.771793981483</v>
      </c>
      <c r="M1254" s="15">
        <f t="shared" si="58"/>
        <v>2014</v>
      </c>
      <c r="N1254" t="b">
        <v>0</v>
      </c>
      <c r="O1254">
        <v>65</v>
      </c>
      <c r="P1254" t="b">
        <v>1</v>
      </c>
      <c r="Q1254" t="s">
        <v>8293</v>
      </c>
      <c r="R1254" t="s">
        <v>8308</v>
      </c>
      <c r="S1254" t="s">
        <v>8309</v>
      </c>
      <c r="T1254" s="9">
        <f t="shared" si="59"/>
        <v>219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 s="12">
        <v>1425224391</v>
      </c>
      <c r="K1255" s="10">
        <f t="shared" si="57"/>
        <v>42101.291666666672</v>
      </c>
      <c r="L1255" s="10">
        <f t="shared" si="57"/>
        <v>42064.652673611112</v>
      </c>
      <c r="M1255" s="15">
        <f t="shared" si="58"/>
        <v>2015</v>
      </c>
      <c r="N1255" t="b">
        <v>0</v>
      </c>
      <c r="O1255">
        <v>42</v>
      </c>
      <c r="P1255" t="b">
        <v>1</v>
      </c>
      <c r="Q1255" t="s">
        <v>8269</v>
      </c>
      <c r="R1255" t="s">
        <v>8323</v>
      </c>
      <c r="S1255" t="s">
        <v>8326</v>
      </c>
      <c r="T1255" s="9">
        <f t="shared" si="59"/>
        <v>146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 s="12">
        <v>1436793939</v>
      </c>
      <c r="K1256" s="10">
        <f t="shared" si="57"/>
        <v>42231.556944444441</v>
      </c>
      <c r="L1256" s="10">
        <f t="shared" si="57"/>
        <v>42198.559479166666</v>
      </c>
      <c r="M1256" s="15">
        <f t="shared" si="58"/>
        <v>2015</v>
      </c>
      <c r="N1256" t="b">
        <v>0</v>
      </c>
      <c r="O1256">
        <v>39</v>
      </c>
      <c r="P1256" t="b">
        <v>0</v>
      </c>
      <c r="Q1256" t="s">
        <v>8270</v>
      </c>
      <c r="R1256" t="s">
        <v>8308</v>
      </c>
      <c r="S1256" t="s">
        <v>8342</v>
      </c>
      <c r="T1256" s="9">
        <f t="shared" si="59"/>
        <v>17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 s="12">
        <v>1433525922</v>
      </c>
      <c r="K1257" s="10">
        <f t="shared" si="57"/>
        <v>42190.735208333332</v>
      </c>
      <c r="L1257" s="10">
        <f t="shared" si="57"/>
        <v>42160.735208333332</v>
      </c>
      <c r="M1257" s="15">
        <f t="shared" si="58"/>
        <v>2015</v>
      </c>
      <c r="N1257" t="b">
        <v>0</v>
      </c>
      <c r="O1257">
        <v>63</v>
      </c>
      <c r="P1257" t="b">
        <v>1</v>
      </c>
      <c r="Q1257" t="s">
        <v>8274</v>
      </c>
      <c r="R1257" t="s">
        <v>8327</v>
      </c>
      <c r="S1257" t="s">
        <v>8331</v>
      </c>
      <c r="T1257" s="9">
        <f t="shared" si="59"/>
        <v>124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 s="12">
        <v>1363017271</v>
      </c>
      <c r="K1258" s="10">
        <f t="shared" si="57"/>
        <v>41374.662858796299</v>
      </c>
      <c r="L1258" s="10">
        <f t="shared" si="57"/>
        <v>41344.662858796299</v>
      </c>
      <c r="M1258" s="15">
        <f t="shared" si="58"/>
        <v>2013</v>
      </c>
      <c r="N1258" t="b">
        <v>1</v>
      </c>
      <c r="O1258">
        <v>150</v>
      </c>
      <c r="P1258" t="b">
        <v>1</v>
      </c>
      <c r="Q1258" t="s">
        <v>8286</v>
      </c>
      <c r="R1258" t="s">
        <v>8311</v>
      </c>
      <c r="S1258" t="s">
        <v>8312</v>
      </c>
      <c r="T1258" s="9">
        <f t="shared" si="59"/>
        <v>109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 s="12">
        <v>1434310359</v>
      </c>
      <c r="K1259" s="10">
        <f t="shared" si="57"/>
        <v>42199.814340277779</v>
      </c>
      <c r="L1259" s="10">
        <f t="shared" si="57"/>
        <v>42169.814340277779</v>
      </c>
      <c r="M1259" s="15">
        <f t="shared" si="58"/>
        <v>2015</v>
      </c>
      <c r="N1259" t="b">
        <v>0</v>
      </c>
      <c r="O1259">
        <v>32</v>
      </c>
      <c r="P1259" t="b">
        <v>1</v>
      </c>
      <c r="Q1259" t="s">
        <v>8269</v>
      </c>
      <c r="R1259" t="s">
        <v>8323</v>
      </c>
      <c r="S1259" t="s">
        <v>8326</v>
      </c>
      <c r="T1259" s="9">
        <f t="shared" si="59"/>
        <v>124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 s="12">
        <v>1332199618</v>
      </c>
      <c r="K1260" s="10">
        <f t="shared" si="57"/>
        <v>41022.166666666664</v>
      </c>
      <c r="L1260" s="10">
        <f t="shared" si="57"/>
        <v>40987.977060185185</v>
      </c>
      <c r="M1260" s="15">
        <f t="shared" si="58"/>
        <v>2012</v>
      </c>
      <c r="N1260" t="b">
        <v>0</v>
      </c>
      <c r="O1260">
        <v>43</v>
      </c>
      <c r="P1260" t="b">
        <v>1</v>
      </c>
      <c r="Q1260" t="s">
        <v>8274</v>
      </c>
      <c r="R1260" t="s">
        <v>8327</v>
      </c>
      <c r="S1260" t="s">
        <v>8331</v>
      </c>
      <c r="T1260" s="9">
        <f t="shared" si="59"/>
        <v>173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 s="12">
        <v>1344961134</v>
      </c>
      <c r="K1261" s="10">
        <f t="shared" si="57"/>
        <v>41180.679791666669</v>
      </c>
      <c r="L1261" s="10">
        <f t="shared" si="57"/>
        <v>41135.679791666669</v>
      </c>
      <c r="M1261" s="15">
        <f t="shared" si="58"/>
        <v>2012</v>
      </c>
      <c r="N1261" t="b">
        <v>0</v>
      </c>
      <c r="O1261">
        <v>39</v>
      </c>
      <c r="P1261" t="b">
        <v>0</v>
      </c>
      <c r="Q1261" t="s">
        <v>8268</v>
      </c>
      <c r="R1261" t="s">
        <v>8321</v>
      </c>
      <c r="S1261" t="s">
        <v>8339</v>
      </c>
      <c r="T1261" s="9">
        <f t="shared" si="59"/>
        <v>22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 s="12">
        <v>1392169298</v>
      </c>
      <c r="K1262" s="10">
        <f t="shared" si="57"/>
        <v>41709.290972222225</v>
      </c>
      <c r="L1262" s="10">
        <f t="shared" si="57"/>
        <v>41682.0705787037</v>
      </c>
      <c r="M1262" s="15">
        <f t="shared" si="58"/>
        <v>2014</v>
      </c>
      <c r="N1262" t="b">
        <v>0</v>
      </c>
      <c r="O1262">
        <v>82</v>
      </c>
      <c r="P1262" t="b">
        <v>1</v>
      </c>
      <c r="Q1262" t="s">
        <v>8290</v>
      </c>
      <c r="R1262" t="s">
        <v>8327</v>
      </c>
      <c r="S1262" t="s">
        <v>8338</v>
      </c>
      <c r="T1262" s="9">
        <f t="shared" si="59"/>
        <v>127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 s="12">
        <v>1426886974</v>
      </c>
      <c r="K1263" s="10">
        <f t="shared" si="57"/>
        <v>42128.895532407405</v>
      </c>
      <c r="L1263" s="10">
        <f t="shared" si="57"/>
        <v>42083.895532407405</v>
      </c>
      <c r="M1263" s="15">
        <f t="shared" si="58"/>
        <v>2015</v>
      </c>
      <c r="N1263" t="b">
        <v>0</v>
      </c>
      <c r="O1263">
        <v>46</v>
      </c>
      <c r="P1263" t="b">
        <v>1</v>
      </c>
      <c r="Q1263" t="s">
        <v>8300</v>
      </c>
      <c r="R1263" t="s">
        <v>8308</v>
      </c>
      <c r="S1263" t="s">
        <v>8340</v>
      </c>
      <c r="T1263" s="9">
        <f t="shared" si="59"/>
        <v>123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 s="12">
        <v>1421916830</v>
      </c>
      <c r="K1264" s="10">
        <f t="shared" si="57"/>
        <v>42065.833333333328</v>
      </c>
      <c r="L1264" s="10">
        <f t="shared" si="57"/>
        <v>42026.370717592596</v>
      </c>
      <c r="M1264" s="15">
        <f t="shared" si="58"/>
        <v>2015</v>
      </c>
      <c r="N1264" t="b">
        <v>0</v>
      </c>
      <c r="O1264">
        <v>410</v>
      </c>
      <c r="P1264" t="b">
        <v>1</v>
      </c>
      <c r="Q1264" t="s">
        <v>8293</v>
      </c>
      <c r="R1264" t="s">
        <v>8308</v>
      </c>
      <c r="S1264" t="s">
        <v>8309</v>
      </c>
      <c r="T1264" s="9">
        <f t="shared" si="59"/>
        <v>168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 s="12">
        <v>1400002090</v>
      </c>
      <c r="K1265" s="10">
        <f t="shared" si="57"/>
        <v>41802.727893518517</v>
      </c>
      <c r="L1265" s="10">
        <f t="shared" si="57"/>
        <v>41772.727893518517</v>
      </c>
      <c r="M1265" s="15">
        <f t="shared" si="58"/>
        <v>2014</v>
      </c>
      <c r="N1265" t="b">
        <v>0</v>
      </c>
      <c r="O1265">
        <v>58</v>
      </c>
      <c r="P1265" t="b">
        <v>1</v>
      </c>
      <c r="Q1265" t="s">
        <v>8303</v>
      </c>
      <c r="R1265" t="s">
        <v>8323</v>
      </c>
      <c r="S1265" t="s">
        <v>8335</v>
      </c>
      <c r="T1265" s="9">
        <f t="shared" si="59"/>
        <v>108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 s="12">
        <v>1443042061</v>
      </c>
      <c r="K1266" s="10">
        <f t="shared" si="57"/>
        <v>42298.958333333328</v>
      </c>
      <c r="L1266" s="10">
        <f t="shared" si="57"/>
        <v>42270.875706018516</v>
      </c>
      <c r="M1266" s="15">
        <f t="shared" si="58"/>
        <v>2015</v>
      </c>
      <c r="N1266" t="b">
        <v>0</v>
      </c>
      <c r="O1266">
        <v>105</v>
      </c>
      <c r="P1266" t="b">
        <v>0</v>
      </c>
      <c r="Q1266" t="s">
        <v>8292</v>
      </c>
      <c r="R1266" t="s">
        <v>8308</v>
      </c>
      <c r="S1266" t="s">
        <v>8318</v>
      </c>
      <c r="T1266" s="9">
        <f t="shared" si="59"/>
        <v>43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 s="12">
        <v>1472498042</v>
      </c>
      <c r="K1267" s="10">
        <f t="shared" si="57"/>
        <v>42627.791666666672</v>
      </c>
      <c r="L1267" s="10">
        <f t="shared" si="57"/>
        <v>42611.801412037035</v>
      </c>
      <c r="M1267" s="15">
        <f t="shared" si="58"/>
        <v>2016</v>
      </c>
      <c r="N1267" t="b">
        <v>1</v>
      </c>
      <c r="O1267">
        <v>21</v>
      </c>
      <c r="P1267" t="b">
        <v>1</v>
      </c>
      <c r="Q1267" t="s">
        <v>8269</v>
      </c>
      <c r="R1267" t="s">
        <v>8323</v>
      </c>
      <c r="S1267" t="s">
        <v>8326</v>
      </c>
      <c r="T1267" s="9">
        <f t="shared" si="59"/>
        <v>107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 s="12">
        <v>1438459303</v>
      </c>
      <c r="K1268" s="10">
        <f t="shared" si="57"/>
        <v>42236.458333333328</v>
      </c>
      <c r="L1268" s="10">
        <f t="shared" si="57"/>
        <v>42217.834525462968</v>
      </c>
      <c r="M1268" s="15">
        <f t="shared" si="58"/>
        <v>2015</v>
      </c>
      <c r="N1268" t="b">
        <v>0</v>
      </c>
      <c r="O1268">
        <v>81</v>
      </c>
      <c r="P1268" t="b">
        <v>1</v>
      </c>
      <c r="Q1268" t="s">
        <v>8298</v>
      </c>
      <c r="R1268" t="s">
        <v>8327</v>
      </c>
      <c r="S1268" t="s">
        <v>8341</v>
      </c>
      <c r="T1268" s="9">
        <f t="shared" si="59"/>
        <v>107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 s="12">
        <v>1412287303</v>
      </c>
      <c r="K1269" s="10">
        <f t="shared" si="57"/>
        <v>41944.917858796296</v>
      </c>
      <c r="L1269" s="10">
        <f t="shared" si="57"/>
        <v>41914.917858796296</v>
      </c>
      <c r="M1269" s="15">
        <f t="shared" si="58"/>
        <v>2014</v>
      </c>
      <c r="N1269" t="b">
        <v>0</v>
      </c>
      <c r="O1269">
        <v>43</v>
      </c>
      <c r="P1269" t="b">
        <v>1</v>
      </c>
      <c r="Q1269" t="s">
        <v>8274</v>
      </c>
      <c r="R1269" t="s">
        <v>8327</v>
      </c>
      <c r="S1269" t="s">
        <v>8331</v>
      </c>
      <c r="T1269" s="9">
        <f t="shared" si="59"/>
        <v>107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 s="12">
        <v>1458766965</v>
      </c>
      <c r="K1270" s="10">
        <f t="shared" si="57"/>
        <v>42473.876909722225</v>
      </c>
      <c r="L1270" s="10">
        <f t="shared" si="57"/>
        <v>42452.876909722225</v>
      </c>
      <c r="M1270" s="15">
        <f t="shared" si="58"/>
        <v>2016</v>
      </c>
      <c r="N1270" t="b">
        <v>0</v>
      </c>
      <c r="O1270">
        <v>57</v>
      </c>
      <c r="P1270" t="b">
        <v>1</v>
      </c>
      <c r="Q1270" t="s">
        <v>8269</v>
      </c>
      <c r="R1270" t="s">
        <v>8323</v>
      </c>
      <c r="S1270" t="s">
        <v>8326</v>
      </c>
      <c r="T1270" s="9">
        <f t="shared" si="59"/>
        <v>122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 s="12">
        <v>1365231655</v>
      </c>
      <c r="K1271" s="10">
        <f t="shared" si="57"/>
        <v>41400.292303240742</v>
      </c>
      <c r="L1271" s="10">
        <f t="shared" si="57"/>
        <v>41370.292303240742</v>
      </c>
      <c r="M1271" s="15">
        <f t="shared" si="58"/>
        <v>2013</v>
      </c>
      <c r="N1271" t="b">
        <v>1</v>
      </c>
      <c r="O1271">
        <v>50</v>
      </c>
      <c r="P1271" t="b">
        <v>1</v>
      </c>
      <c r="Q1271" t="s">
        <v>8274</v>
      </c>
      <c r="R1271" t="s">
        <v>8327</v>
      </c>
      <c r="S1271" t="s">
        <v>8331</v>
      </c>
      <c r="T1271" s="9">
        <f t="shared" si="59"/>
        <v>122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 s="12">
        <v>1433523617</v>
      </c>
      <c r="K1272" s="10">
        <f t="shared" si="57"/>
        <v>42190.708530092597</v>
      </c>
      <c r="L1272" s="10">
        <f t="shared" si="57"/>
        <v>42160.708530092597</v>
      </c>
      <c r="M1272" s="15">
        <f t="shared" si="58"/>
        <v>2015</v>
      </c>
      <c r="N1272" t="b">
        <v>0</v>
      </c>
      <c r="O1272">
        <v>40</v>
      </c>
      <c r="P1272" t="b">
        <v>1</v>
      </c>
      <c r="Q1272" t="s">
        <v>8277</v>
      </c>
      <c r="R1272" t="s">
        <v>8327</v>
      </c>
      <c r="S1272" t="s">
        <v>8328</v>
      </c>
      <c r="T1272" s="9">
        <f t="shared" si="59"/>
        <v>107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 s="12">
        <v>1484097734</v>
      </c>
      <c r="K1273" s="10">
        <f t="shared" si="57"/>
        <v>42791.057106481487</v>
      </c>
      <c r="L1273" s="10">
        <f t="shared" si="57"/>
        <v>42746.057106481487</v>
      </c>
      <c r="M1273" s="15">
        <f t="shared" si="58"/>
        <v>2017</v>
      </c>
      <c r="N1273" t="b">
        <v>0</v>
      </c>
      <c r="O1273">
        <v>23</v>
      </c>
      <c r="P1273" t="b">
        <v>1</v>
      </c>
      <c r="Q1273" t="s">
        <v>8269</v>
      </c>
      <c r="R1273" t="s">
        <v>8323</v>
      </c>
      <c r="S1273" t="s">
        <v>8326</v>
      </c>
      <c r="T1273" s="9">
        <f t="shared" si="59"/>
        <v>106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 s="12">
        <v>1435921992</v>
      </c>
      <c r="K1274" s="10">
        <f t="shared" si="57"/>
        <v>42218.666666666672</v>
      </c>
      <c r="L1274" s="10">
        <f t="shared" si="57"/>
        <v>42188.467499999999</v>
      </c>
      <c r="M1274" s="15">
        <f t="shared" si="58"/>
        <v>2015</v>
      </c>
      <c r="N1274" t="b">
        <v>0</v>
      </c>
      <c r="O1274">
        <v>169</v>
      </c>
      <c r="P1274" t="b">
        <v>1</v>
      </c>
      <c r="Q1274" t="s">
        <v>8269</v>
      </c>
      <c r="R1274" t="s">
        <v>8323</v>
      </c>
      <c r="S1274" t="s">
        <v>8326</v>
      </c>
      <c r="T1274" s="9">
        <f t="shared" si="59"/>
        <v>142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 s="12">
        <v>1431903495</v>
      </c>
      <c r="K1275" s="10">
        <f t="shared" si="57"/>
        <v>42177.208333333328</v>
      </c>
      <c r="L1275" s="10">
        <f t="shared" si="57"/>
        <v>42141.95711805555</v>
      </c>
      <c r="M1275" s="15">
        <f t="shared" si="58"/>
        <v>2015</v>
      </c>
      <c r="N1275" t="b">
        <v>0</v>
      </c>
      <c r="O1275">
        <v>47</v>
      </c>
      <c r="P1275" t="b">
        <v>1</v>
      </c>
      <c r="Q1275" t="s">
        <v>8274</v>
      </c>
      <c r="R1275" t="s">
        <v>8327</v>
      </c>
      <c r="S1275" t="s">
        <v>8331</v>
      </c>
      <c r="T1275" s="9">
        <f t="shared" si="59"/>
        <v>106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 s="12">
        <v>1433747376</v>
      </c>
      <c r="K1276" s="10">
        <f t="shared" si="57"/>
        <v>42205.916666666672</v>
      </c>
      <c r="L1276" s="10">
        <f t="shared" si="57"/>
        <v>42163.298333333332</v>
      </c>
      <c r="M1276" s="15">
        <f t="shared" si="58"/>
        <v>2015</v>
      </c>
      <c r="N1276" t="b">
        <v>0</v>
      </c>
      <c r="O1276">
        <v>41</v>
      </c>
      <c r="P1276" t="b">
        <v>1</v>
      </c>
      <c r="Q1276" t="s">
        <v>8301</v>
      </c>
      <c r="R1276" t="s">
        <v>8323</v>
      </c>
      <c r="S1276" t="s">
        <v>8324</v>
      </c>
      <c r="T1276" s="9">
        <f t="shared" si="59"/>
        <v>101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 s="12">
        <v>1395436717</v>
      </c>
      <c r="K1277" s="10">
        <f t="shared" si="57"/>
        <v>41764.887928240743</v>
      </c>
      <c r="L1277" s="10">
        <f t="shared" si="57"/>
        <v>41719.887928240743</v>
      </c>
      <c r="M1277" s="15">
        <f t="shared" si="58"/>
        <v>2014</v>
      </c>
      <c r="N1277" t="b">
        <v>0</v>
      </c>
      <c r="O1277">
        <v>191</v>
      </c>
      <c r="P1277" t="b">
        <v>1</v>
      </c>
      <c r="Q1277" t="s">
        <v>8293</v>
      </c>
      <c r="R1277" t="s">
        <v>8308</v>
      </c>
      <c r="S1277" t="s">
        <v>8309</v>
      </c>
      <c r="T1277" s="9">
        <f t="shared" si="59"/>
        <v>384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 s="12">
        <v>1327969730</v>
      </c>
      <c r="K1278" s="10">
        <f t="shared" si="57"/>
        <v>40973.125</v>
      </c>
      <c r="L1278" s="10">
        <f t="shared" si="57"/>
        <v>40939.02002314815</v>
      </c>
      <c r="M1278" s="15">
        <f t="shared" si="58"/>
        <v>2012</v>
      </c>
      <c r="N1278" t="b">
        <v>0</v>
      </c>
      <c r="O1278">
        <v>72</v>
      </c>
      <c r="P1278" t="b">
        <v>1</v>
      </c>
      <c r="Q1278" t="s">
        <v>8277</v>
      </c>
      <c r="R1278" t="s">
        <v>8327</v>
      </c>
      <c r="S1278" t="s">
        <v>8328</v>
      </c>
      <c r="T1278" s="9">
        <f t="shared" si="59"/>
        <v>121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 s="12">
        <v>1456862924</v>
      </c>
      <c r="K1279" s="10">
        <f t="shared" si="57"/>
        <v>42445.165972222225</v>
      </c>
      <c r="L1279" s="10">
        <f t="shared" si="57"/>
        <v>42430.839398148149</v>
      </c>
      <c r="M1279" s="15">
        <f t="shared" si="58"/>
        <v>2016</v>
      </c>
      <c r="N1279" t="b">
        <v>0</v>
      </c>
      <c r="O1279">
        <v>31</v>
      </c>
      <c r="P1279" t="b">
        <v>1</v>
      </c>
      <c r="Q1279" t="s">
        <v>8269</v>
      </c>
      <c r="R1279" t="s">
        <v>8323</v>
      </c>
      <c r="S1279" t="s">
        <v>8326</v>
      </c>
      <c r="T1279" s="9">
        <f t="shared" si="59"/>
        <v>105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 s="12">
        <v>1485270311</v>
      </c>
      <c r="K1280" s="10">
        <f t="shared" si="57"/>
        <v>42795.083333333328</v>
      </c>
      <c r="L1280" s="10">
        <f t="shared" si="57"/>
        <v>42759.628599537042</v>
      </c>
      <c r="M1280" s="15">
        <f t="shared" si="58"/>
        <v>2017</v>
      </c>
      <c r="N1280" t="b">
        <v>0</v>
      </c>
      <c r="O1280">
        <v>57</v>
      </c>
      <c r="P1280" t="b">
        <v>1</v>
      </c>
      <c r="Q1280" t="s">
        <v>8274</v>
      </c>
      <c r="R1280" t="s">
        <v>8327</v>
      </c>
      <c r="S1280" t="s">
        <v>8331</v>
      </c>
      <c r="T1280" s="9">
        <f t="shared" si="59"/>
        <v>105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 s="12">
        <v>1464172366</v>
      </c>
      <c r="K1281" s="10">
        <f t="shared" si="57"/>
        <v>42575.439421296294</v>
      </c>
      <c r="L1281" s="10">
        <f t="shared" si="57"/>
        <v>42515.439421296294</v>
      </c>
      <c r="M1281" s="15">
        <f t="shared" si="58"/>
        <v>2016</v>
      </c>
      <c r="N1281" t="b">
        <v>1</v>
      </c>
      <c r="O1281">
        <v>86</v>
      </c>
      <c r="P1281" t="b">
        <v>0</v>
      </c>
      <c r="Q1281" t="s">
        <v>8283</v>
      </c>
      <c r="R1281" t="s">
        <v>8313</v>
      </c>
      <c r="S1281" t="s">
        <v>8314</v>
      </c>
      <c r="T1281" s="9">
        <f t="shared" si="59"/>
        <v>22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 s="12">
        <v>1430768468</v>
      </c>
      <c r="K1282" s="10">
        <f t="shared" si="57"/>
        <v>42159</v>
      </c>
      <c r="L1282" s="10">
        <f t="shared" si="57"/>
        <v>42128.820231481484</v>
      </c>
      <c r="M1282" s="15">
        <f t="shared" si="58"/>
        <v>2015</v>
      </c>
      <c r="N1282" t="b">
        <v>0</v>
      </c>
      <c r="O1282">
        <v>98</v>
      </c>
      <c r="P1282" t="b">
        <v>1</v>
      </c>
      <c r="Q1282" t="s">
        <v>8275</v>
      </c>
      <c r="R1282" t="s">
        <v>8327</v>
      </c>
      <c r="S1282" t="s">
        <v>8336</v>
      </c>
      <c r="T1282" s="9">
        <f t="shared" si="59"/>
        <v>105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 s="12">
        <v>1295624113</v>
      </c>
      <c r="K1283" s="10">
        <f t="shared" ref="K1283:L1346" si="60">(I1283/86400)+DATE(1970,1,1)</f>
        <v>40596.125</v>
      </c>
      <c r="L1283" s="10">
        <f t="shared" si="60"/>
        <v>40564.649456018517</v>
      </c>
      <c r="M1283" s="15">
        <f t="shared" ref="M1283:M1346" si="61">+YEAR(K1283)</f>
        <v>2011</v>
      </c>
      <c r="N1283" t="b">
        <v>0</v>
      </c>
      <c r="O1283">
        <v>93</v>
      </c>
      <c r="P1283" t="b">
        <v>1</v>
      </c>
      <c r="Q1283" t="s">
        <v>8290</v>
      </c>
      <c r="R1283" t="s">
        <v>8327</v>
      </c>
      <c r="S1283" t="s">
        <v>8338</v>
      </c>
      <c r="T1283" s="9">
        <f t="shared" ref="T1283:T1346" si="62">ROUND(E1283/D1283*100,0)</f>
        <v>119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 s="12">
        <v>1313532003</v>
      </c>
      <c r="K1284" s="10">
        <f t="shared" si="60"/>
        <v>40801.916701388887</v>
      </c>
      <c r="L1284" s="10">
        <f t="shared" si="60"/>
        <v>40771.916701388887</v>
      </c>
      <c r="M1284" s="15">
        <f t="shared" si="61"/>
        <v>2011</v>
      </c>
      <c r="N1284" t="b">
        <v>0</v>
      </c>
      <c r="O1284">
        <v>90</v>
      </c>
      <c r="P1284" t="b">
        <v>1</v>
      </c>
      <c r="Q1284" t="s">
        <v>8277</v>
      </c>
      <c r="R1284" t="s">
        <v>8327</v>
      </c>
      <c r="S1284" t="s">
        <v>8328</v>
      </c>
      <c r="T1284" s="9">
        <f t="shared" si="62"/>
        <v>119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 s="12">
        <v>1399998418</v>
      </c>
      <c r="K1285" s="10">
        <f t="shared" si="60"/>
        <v>41806.290972222225</v>
      </c>
      <c r="L1285" s="10">
        <f t="shared" si="60"/>
        <v>41772.685393518521</v>
      </c>
      <c r="M1285" s="15">
        <f t="shared" si="61"/>
        <v>2014</v>
      </c>
      <c r="N1285" t="b">
        <v>0</v>
      </c>
      <c r="O1285">
        <v>67</v>
      </c>
      <c r="P1285" t="b">
        <v>1</v>
      </c>
      <c r="Q1285" t="s">
        <v>8269</v>
      </c>
      <c r="R1285" t="s">
        <v>8323</v>
      </c>
      <c r="S1285" t="s">
        <v>8326</v>
      </c>
      <c r="T1285" s="9">
        <f t="shared" si="62"/>
        <v>139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 s="12">
        <v>1416954729</v>
      </c>
      <c r="K1286" s="10">
        <f t="shared" si="60"/>
        <v>41989.938993055555</v>
      </c>
      <c r="L1286" s="10">
        <f t="shared" si="60"/>
        <v>41968.938993055555</v>
      </c>
      <c r="M1286" s="15">
        <f t="shared" si="61"/>
        <v>2014</v>
      </c>
      <c r="N1286" t="b">
        <v>0</v>
      </c>
      <c r="O1286">
        <v>24</v>
      </c>
      <c r="P1286" t="b">
        <v>0</v>
      </c>
      <c r="Q1286" t="s">
        <v>8303</v>
      </c>
      <c r="R1286" t="s">
        <v>8323</v>
      </c>
      <c r="S1286" t="s">
        <v>8335</v>
      </c>
      <c r="T1286" s="9">
        <f t="shared" si="62"/>
        <v>60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 s="12">
        <v>1287071015</v>
      </c>
      <c r="K1287" s="10">
        <f t="shared" si="60"/>
        <v>40512.655266203699</v>
      </c>
      <c r="L1287" s="10">
        <f t="shared" si="60"/>
        <v>40465.655266203699</v>
      </c>
      <c r="M1287" s="15">
        <f t="shared" si="61"/>
        <v>2010</v>
      </c>
      <c r="N1287" t="b">
        <v>1</v>
      </c>
      <c r="O1287">
        <v>66</v>
      </c>
      <c r="P1287" t="b">
        <v>1</v>
      </c>
      <c r="Q1287" t="s">
        <v>8274</v>
      </c>
      <c r="R1287" t="s">
        <v>8327</v>
      </c>
      <c r="S1287" t="s">
        <v>8331</v>
      </c>
      <c r="T1287" s="9">
        <f t="shared" si="62"/>
        <v>119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 s="12">
        <v>1272692732</v>
      </c>
      <c r="K1288" s="10">
        <f t="shared" si="60"/>
        <v>40330.207638888889</v>
      </c>
      <c r="L1288" s="10">
        <f t="shared" si="60"/>
        <v>40299.239953703705</v>
      </c>
      <c r="M1288" s="15">
        <f t="shared" si="61"/>
        <v>2010</v>
      </c>
      <c r="N1288" t="b">
        <v>0</v>
      </c>
      <c r="O1288">
        <v>89</v>
      </c>
      <c r="P1288" t="b">
        <v>1</v>
      </c>
      <c r="Q1288" t="s">
        <v>8277</v>
      </c>
      <c r="R1288" t="s">
        <v>8327</v>
      </c>
      <c r="S1288" t="s">
        <v>8328</v>
      </c>
      <c r="T1288" s="9">
        <f t="shared" si="62"/>
        <v>166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 s="12">
        <v>1387569630</v>
      </c>
      <c r="K1289" s="10">
        <f t="shared" si="60"/>
        <v>41658.833680555559</v>
      </c>
      <c r="L1289" s="10">
        <f t="shared" si="60"/>
        <v>41628.833680555559</v>
      </c>
      <c r="M1289" s="15">
        <f t="shared" si="61"/>
        <v>2014</v>
      </c>
      <c r="N1289" t="b">
        <v>0</v>
      </c>
      <c r="O1289">
        <v>52</v>
      </c>
      <c r="P1289" t="b">
        <v>1</v>
      </c>
      <c r="Q1289" t="s">
        <v>8274</v>
      </c>
      <c r="R1289" t="s">
        <v>8327</v>
      </c>
      <c r="S1289" t="s">
        <v>8331</v>
      </c>
      <c r="T1289" s="9">
        <f t="shared" si="62"/>
        <v>104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 s="12">
        <v>1402079466</v>
      </c>
      <c r="K1290" s="10">
        <f t="shared" si="60"/>
        <v>41826.771597222221</v>
      </c>
      <c r="L1290" s="10">
        <f t="shared" si="60"/>
        <v>41796.771597222221</v>
      </c>
      <c r="M1290" s="15">
        <f t="shared" si="61"/>
        <v>2014</v>
      </c>
      <c r="N1290" t="b">
        <v>0</v>
      </c>
      <c r="O1290">
        <v>80</v>
      </c>
      <c r="P1290" t="b">
        <v>1</v>
      </c>
      <c r="Q1290" t="s">
        <v>8269</v>
      </c>
      <c r="R1290" t="s">
        <v>8323</v>
      </c>
      <c r="S1290" t="s">
        <v>8326</v>
      </c>
      <c r="T1290" s="9">
        <f t="shared" si="62"/>
        <v>138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 s="12">
        <v>1478906554</v>
      </c>
      <c r="K1291" s="10">
        <f t="shared" si="60"/>
        <v>42710.974004629628</v>
      </c>
      <c r="L1291" s="10">
        <f t="shared" si="60"/>
        <v>42685.974004629628</v>
      </c>
      <c r="M1291" s="15">
        <f t="shared" si="61"/>
        <v>2016</v>
      </c>
      <c r="N1291" t="b">
        <v>0</v>
      </c>
      <c r="O1291">
        <v>38</v>
      </c>
      <c r="P1291" t="b">
        <v>1</v>
      </c>
      <c r="Q1291" t="s">
        <v>8269</v>
      </c>
      <c r="R1291" t="s">
        <v>8323</v>
      </c>
      <c r="S1291" t="s">
        <v>8326</v>
      </c>
      <c r="T1291" s="9">
        <f t="shared" si="62"/>
        <v>138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 s="12">
        <v>1406914291</v>
      </c>
      <c r="K1292" s="10">
        <f t="shared" si="60"/>
        <v>41882.730219907404</v>
      </c>
      <c r="L1292" s="10">
        <f t="shared" si="60"/>
        <v>41852.730219907404</v>
      </c>
      <c r="M1292" s="15">
        <f t="shared" si="61"/>
        <v>2014</v>
      </c>
      <c r="N1292" t="b">
        <v>1</v>
      </c>
      <c r="O1292">
        <v>54</v>
      </c>
      <c r="P1292" t="b">
        <v>1</v>
      </c>
      <c r="Q1292" t="s">
        <v>8274</v>
      </c>
      <c r="R1292" t="s">
        <v>8327</v>
      </c>
      <c r="S1292" t="s">
        <v>8331</v>
      </c>
      <c r="T1292" s="9">
        <f t="shared" si="62"/>
        <v>104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 s="12">
        <v>1433090603</v>
      </c>
      <c r="K1293" s="10">
        <f t="shared" si="60"/>
        <v>42190.696793981479</v>
      </c>
      <c r="L1293" s="10">
        <f t="shared" si="60"/>
        <v>42155.696793981479</v>
      </c>
      <c r="M1293" s="15">
        <f t="shared" si="61"/>
        <v>2015</v>
      </c>
      <c r="N1293" t="b">
        <v>1</v>
      </c>
      <c r="O1293">
        <v>113</v>
      </c>
      <c r="P1293" t="b">
        <v>1</v>
      </c>
      <c r="Q1293" t="s">
        <v>8269</v>
      </c>
      <c r="R1293" t="s">
        <v>8323</v>
      </c>
      <c r="S1293" t="s">
        <v>8326</v>
      </c>
      <c r="T1293" s="9">
        <f t="shared" si="62"/>
        <v>103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 s="12">
        <v>1414610126</v>
      </c>
      <c r="K1294" s="10">
        <f t="shared" si="60"/>
        <v>41974.125</v>
      </c>
      <c r="L1294" s="10">
        <f t="shared" si="60"/>
        <v>41941.802384259259</v>
      </c>
      <c r="M1294" s="15">
        <f t="shared" si="61"/>
        <v>2014</v>
      </c>
      <c r="N1294" t="b">
        <v>1</v>
      </c>
      <c r="O1294">
        <v>73</v>
      </c>
      <c r="P1294" t="b">
        <v>1</v>
      </c>
      <c r="Q1294" t="s">
        <v>8283</v>
      </c>
      <c r="R1294" t="s">
        <v>8313</v>
      </c>
      <c r="S1294" t="s">
        <v>8314</v>
      </c>
      <c r="T1294" s="9">
        <f t="shared" si="62"/>
        <v>176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 s="12">
        <v>1488694501</v>
      </c>
      <c r="K1295" s="10">
        <f t="shared" si="60"/>
        <v>42829.21876157407</v>
      </c>
      <c r="L1295" s="10">
        <f t="shared" si="60"/>
        <v>42799.260428240741</v>
      </c>
      <c r="M1295" s="15">
        <f t="shared" si="61"/>
        <v>2017</v>
      </c>
      <c r="N1295" t="b">
        <v>0</v>
      </c>
      <c r="O1295">
        <v>64</v>
      </c>
      <c r="P1295" t="b">
        <v>0</v>
      </c>
      <c r="Q1295" t="s">
        <v>8296</v>
      </c>
      <c r="R1295" t="s">
        <v>8319</v>
      </c>
      <c r="S1295" t="s">
        <v>8320</v>
      </c>
      <c r="T1295" s="9">
        <f t="shared" si="62"/>
        <v>39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 s="12">
        <v>1336009346</v>
      </c>
      <c r="K1296" s="10">
        <f t="shared" si="60"/>
        <v>41062.071134259255</v>
      </c>
      <c r="L1296" s="10">
        <f t="shared" si="60"/>
        <v>41032.071134259255</v>
      </c>
      <c r="M1296" s="15">
        <f t="shared" si="61"/>
        <v>2012</v>
      </c>
      <c r="N1296" t="b">
        <v>1</v>
      </c>
      <c r="O1296">
        <v>82</v>
      </c>
      <c r="P1296" t="b">
        <v>1</v>
      </c>
      <c r="Q1296" t="s">
        <v>8267</v>
      </c>
      <c r="R1296" t="s">
        <v>8321</v>
      </c>
      <c r="S1296" t="s">
        <v>8322</v>
      </c>
      <c r="T1296" s="9">
        <f t="shared" si="62"/>
        <v>137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 s="12">
        <v>1459861307</v>
      </c>
      <c r="K1297" s="10">
        <f t="shared" si="60"/>
        <v>42495.542905092589</v>
      </c>
      <c r="L1297" s="10">
        <f t="shared" si="60"/>
        <v>42465.542905092589</v>
      </c>
      <c r="M1297" s="15">
        <f t="shared" si="61"/>
        <v>2016</v>
      </c>
      <c r="N1297" t="b">
        <v>0</v>
      </c>
      <c r="O1297">
        <v>63</v>
      </c>
      <c r="P1297" t="b">
        <v>1</v>
      </c>
      <c r="Q1297" t="s">
        <v>8274</v>
      </c>
      <c r="R1297" t="s">
        <v>8327</v>
      </c>
      <c r="S1297" t="s">
        <v>8331</v>
      </c>
      <c r="T1297" s="9">
        <f t="shared" si="62"/>
        <v>103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 s="12">
        <v>1372210235</v>
      </c>
      <c r="K1298" s="10">
        <f t="shared" si="60"/>
        <v>41481.062905092593</v>
      </c>
      <c r="L1298" s="10">
        <f t="shared" si="60"/>
        <v>41451.062905092593</v>
      </c>
      <c r="M1298" s="15">
        <f t="shared" si="61"/>
        <v>2013</v>
      </c>
      <c r="N1298" t="b">
        <v>0</v>
      </c>
      <c r="O1298">
        <v>66</v>
      </c>
      <c r="P1298" t="b">
        <v>1</v>
      </c>
      <c r="Q1298" t="s">
        <v>8274</v>
      </c>
      <c r="R1298" t="s">
        <v>8327</v>
      </c>
      <c r="S1298" t="s">
        <v>8331</v>
      </c>
      <c r="T1298" s="9">
        <f t="shared" si="62"/>
        <v>103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 s="12">
        <v>1457112341</v>
      </c>
      <c r="K1299" s="10">
        <f t="shared" si="60"/>
        <v>42463.68450231482</v>
      </c>
      <c r="L1299" s="10">
        <f t="shared" si="60"/>
        <v>42433.726168981477</v>
      </c>
      <c r="M1299" s="15">
        <f t="shared" si="61"/>
        <v>2016</v>
      </c>
      <c r="N1299" t="b">
        <v>0</v>
      </c>
      <c r="O1299">
        <v>92</v>
      </c>
      <c r="P1299" t="b">
        <v>0</v>
      </c>
      <c r="Q1299" t="s">
        <v>8289</v>
      </c>
      <c r="R1299" t="s">
        <v>8313</v>
      </c>
      <c r="S1299" t="s">
        <v>8351</v>
      </c>
      <c r="T1299" s="9">
        <f t="shared" si="62"/>
        <v>29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 s="12">
        <v>1423455983</v>
      </c>
      <c r="K1300" s="10">
        <f t="shared" si="60"/>
        <v>42074.143321759257</v>
      </c>
      <c r="L1300" s="10">
        <f t="shared" si="60"/>
        <v>42044.184988425928</v>
      </c>
      <c r="M1300" s="15">
        <f t="shared" si="61"/>
        <v>2015</v>
      </c>
      <c r="N1300" t="b">
        <v>0</v>
      </c>
      <c r="O1300">
        <v>48</v>
      </c>
      <c r="P1300" t="b">
        <v>1</v>
      </c>
      <c r="Q1300" t="s">
        <v>8269</v>
      </c>
      <c r="R1300" t="s">
        <v>8323</v>
      </c>
      <c r="S1300" t="s">
        <v>8326</v>
      </c>
      <c r="T1300" s="9">
        <f t="shared" si="62"/>
        <v>102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 s="12">
        <v>1380477691</v>
      </c>
      <c r="K1301" s="10">
        <f t="shared" si="60"/>
        <v>41565.165972222225</v>
      </c>
      <c r="L1301" s="10">
        <f t="shared" si="60"/>
        <v>41546.75105324074</v>
      </c>
      <c r="M1301" s="15">
        <f t="shared" si="61"/>
        <v>2013</v>
      </c>
      <c r="N1301" t="b">
        <v>0</v>
      </c>
      <c r="O1301">
        <v>71</v>
      </c>
      <c r="P1301" t="b">
        <v>1</v>
      </c>
      <c r="Q1301" t="s">
        <v>8298</v>
      </c>
      <c r="R1301" t="s">
        <v>8327</v>
      </c>
      <c r="S1301" t="s">
        <v>8341</v>
      </c>
      <c r="T1301" s="9">
        <f t="shared" si="62"/>
        <v>102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 s="12">
        <v>1428515462</v>
      </c>
      <c r="K1302" s="10">
        <f t="shared" si="60"/>
        <v>42123.743773148148</v>
      </c>
      <c r="L1302" s="10">
        <f t="shared" si="60"/>
        <v>42102.743773148148</v>
      </c>
      <c r="M1302" s="15">
        <f t="shared" si="61"/>
        <v>2015</v>
      </c>
      <c r="N1302" t="b">
        <v>0</v>
      </c>
      <c r="O1302">
        <v>88</v>
      </c>
      <c r="P1302" t="b">
        <v>1</v>
      </c>
      <c r="Q1302" t="s">
        <v>8269</v>
      </c>
      <c r="R1302" t="s">
        <v>8323</v>
      </c>
      <c r="S1302" t="s">
        <v>8326</v>
      </c>
      <c r="T1302" s="9">
        <f t="shared" si="62"/>
        <v>136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 s="12">
        <v>1435782748</v>
      </c>
      <c r="K1303" s="10">
        <f t="shared" si="60"/>
        <v>42216.855879629627</v>
      </c>
      <c r="L1303" s="10">
        <f t="shared" si="60"/>
        <v>42186.855879629627</v>
      </c>
      <c r="M1303" s="15">
        <f t="shared" si="61"/>
        <v>2015</v>
      </c>
      <c r="N1303" t="b">
        <v>0</v>
      </c>
      <c r="O1303">
        <v>20</v>
      </c>
      <c r="P1303" t="b">
        <v>1</v>
      </c>
      <c r="Q1303" t="s">
        <v>8269</v>
      </c>
      <c r="R1303" t="s">
        <v>8323</v>
      </c>
      <c r="S1303" t="s">
        <v>8326</v>
      </c>
      <c r="T1303" s="9">
        <f t="shared" si="62"/>
        <v>102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 s="12">
        <v>1412611498</v>
      </c>
      <c r="K1304" s="10">
        <f t="shared" si="60"/>
        <v>41948.731944444444</v>
      </c>
      <c r="L1304" s="10">
        <f t="shared" si="60"/>
        <v>41918.670115740737</v>
      </c>
      <c r="M1304" s="15">
        <f t="shared" si="61"/>
        <v>2014</v>
      </c>
      <c r="N1304" t="b">
        <v>1</v>
      </c>
      <c r="O1304">
        <v>67</v>
      </c>
      <c r="P1304" t="b">
        <v>1</v>
      </c>
      <c r="Q1304" t="s">
        <v>8296</v>
      </c>
      <c r="R1304" t="s">
        <v>8319</v>
      </c>
      <c r="S1304" t="s">
        <v>8320</v>
      </c>
      <c r="T1304" s="9">
        <f t="shared" si="62"/>
        <v>102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 s="12">
        <v>1406390457</v>
      </c>
      <c r="K1305" s="10">
        <f t="shared" si="60"/>
        <v>41867.667326388888</v>
      </c>
      <c r="L1305" s="10">
        <f t="shared" si="60"/>
        <v>41846.667326388888</v>
      </c>
      <c r="M1305" s="15">
        <f t="shared" si="61"/>
        <v>2014</v>
      </c>
      <c r="N1305" t="b">
        <v>0</v>
      </c>
      <c r="O1305">
        <v>48</v>
      </c>
      <c r="P1305" t="b">
        <v>1</v>
      </c>
      <c r="Q1305" t="s">
        <v>8269</v>
      </c>
      <c r="R1305" t="s">
        <v>8323</v>
      </c>
      <c r="S1305" t="s">
        <v>8326</v>
      </c>
      <c r="T1305" s="9">
        <f t="shared" si="62"/>
        <v>102</v>
      </c>
    </row>
    <row r="1306" spans="1:20" ht="15.75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 s="12">
        <v>1468779210</v>
      </c>
      <c r="K1306" s="10">
        <f t="shared" si="60"/>
        <v>42583.759375000001</v>
      </c>
      <c r="L1306" s="10">
        <f t="shared" si="60"/>
        <v>42568.759375000001</v>
      </c>
      <c r="M1306" s="15">
        <f t="shared" si="61"/>
        <v>2016</v>
      </c>
      <c r="N1306" t="b">
        <v>0</v>
      </c>
      <c r="O1306">
        <v>133</v>
      </c>
      <c r="P1306" t="b">
        <v>1</v>
      </c>
      <c r="Q1306" t="s">
        <v>8274</v>
      </c>
      <c r="R1306" t="s">
        <v>8327</v>
      </c>
      <c r="S1306" t="s">
        <v>8331</v>
      </c>
      <c r="T1306" s="9">
        <f t="shared" si="62"/>
        <v>203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 s="12">
        <v>1399474134</v>
      </c>
      <c r="K1307" s="10">
        <f t="shared" si="60"/>
        <v>41793.290972222225</v>
      </c>
      <c r="L1307" s="10">
        <f t="shared" si="60"/>
        <v>41766.617291666669</v>
      </c>
      <c r="M1307" s="15">
        <f t="shared" si="61"/>
        <v>2014</v>
      </c>
      <c r="N1307" t="b">
        <v>1</v>
      </c>
      <c r="O1307">
        <v>50</v>
      </c>
      <c r="P1307" t="b">
        <v>0</v>
      </c>
      <c r="Q1307" t="s">
        <v>8269</v>
      </c>
      <c r="R1307" t="s">
        <v>8323</v>
      </c>
      <c r="S1307" t="s">
        <v>8326</v>
      </c>
      <c r="T1307" s="9">
        <f t="shared" si="62"/>
        <v>41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 s="12">
        <v>1311667854</v>
      </c>
      <c r="K1308" s="10">
        <f t="shared" si="60"/>
        <v>40810.340902777782</v>
      </c>
      <c r="L1308" s="10">
        <f t="shared" si="60"/>
        <v>40750.340902777782</v>
      </c>
      <c r="M1308" s="15">
        <f t="shared" si="61"/>
        <v>2011</v>
      </c>
      <c r="N1308" t="b">
        <v>0</v>
      </c>
      <c r="O1308">
        <v>47</v>
      </c>
      <c r="P1308" t="b">
        <v>1</v>
      </c>
      <c r="Q1308" t="s">
        <v>8274</v>
      </c>
      <c r="R1308" t="s">
        <v>8327</v>
      </c>
      <c r="S1308" t="s">
        <v>8331</v>
      </c>
      <c r="T1308" s="9">
        <f t="shared" si="62"/>
        <v>102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 s="12">
        <v>1420044814</v>
      </c>
      <c r="K1309" s="10">
        <f t="shared" si="60"/>
        <v>42034.703865740739</v>
      </c>
      <c r="L1309" s="10">
        <f t="shared" si="60"/>
        <v>42004.703865740739</v>
      </c>
      <c r="M1309" s="15">
        <f t="shared" si="61"/>
        <v>2015</v>
      </c>
      <c r="N1309" t="b">
        <v>0</v>
      </c>
      <c r="O1309">
        <v>32</v>
      </c>
      <c r="P1309" t="b">
        <v>1</v>
      </c>
      <c r="Q1309" t="s">
        <v>8303</v>
      </c>
      <c r="R1309" t="s">
        <v>8323</v>
      </c>
      <c r="S1309" t="s">
        <v>8335</v>
      </c>
      <c r="T1309" s="9">
        <f t="shared" si="62"/>
        <v>101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 s="12">
        <v>1409620903</v>
      </c>
      <c r="K1310" s="10">
        <f t="shared" si="60"/>
        <v>41903.083333333336</v>
      </c>
      <c r="L1310" s="10">
        <f t="shared" si="60"/>
        <v>41884.056747685187</v>
      </c>
      <c r="M1310" s="15">
        <f t="shared" si="61"/>
        <v>2014</v>
      </c>
      <c r="N1310" t="b">
        <v>0</v>
      </c>
      <c r="O1310">
        <v>87</v>
      </c>
      <c r="P1310" t="b">
        <v>1</v>
      </c>
      <c r="Q1310" t="s">
        <v>8269</v>
      </c>
      <c r="R1310" t="s">
        <v>8323</v>
      </c>
      <c r="S1310" t="s">
        <v>8326</v>
      </c>
      <c r="T1310" s="9">
        <f t="shared" si="62"/>
        <v>108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 s="12">
        <v>1406012515</v>
      </c>
      <c r="K1311" s="10">
        <f t="shared" si="60"/>
        <v>41872.292997685188</v>
      </c>
      <c r="L1311" s="10">
        <f t="shared" si="60"/>
        <v>41842.292997685188</v>
      </c>
      <c r="M1311" s="15">
        <f t="shared" si="61"/>
        <v>2014</v>
      </c>
      <c r="N1311" t="b">
        <v>0</v>
      </c>
      <c r="O1311">
        <v>53</v>
      </c>
      <c r="P1311" t="b">
        <v>1</v>
      </c>
      <c r="Q1311" t="s">
        <v>8263</v>
      </c>
      <c r="R1311" t="s">
        <v>8321</v>
      </c>
      <c r="S1311" t="s">
        <v>8332</v>
      </c>
      <c r="T1311" s="9">
        <f t="shared" si="62"/>
        <v>101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 s="12">
        <v>1461427938</v>
      </c>
      <c r="K1312" s="10">
        <f t="shared" si="60"/>
        <v>42522.789583333331</v>
      </c>
      <c r="L1312" s="10">
        <f t="shared" si="60"/>
        <v>42483.675208333334</v>
      </c>
      <c r="M1312" s="15">
        <f t="shared" si="61"/>
        <v>2016</v>
      </c>
      <c r="N1312" t="b">
        <v>0</v>
      </c>
      <c r="O1312">
        <v>24</v>
      </c>
      <c r="P1312" t="b">
        <v>1</v>
      </c>
      <c r="Q1312" t="s">
        <v>8269</v>
      </c>
      <c r="R1312" t="s">
        <v>8323</v>
      </c>
      <c r="S1312" t="s">
        <v>8326</v>
      </c>
      <c r="T1312" s="9">
        <f t="shared" si="62"/>
        <v>135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 s="12">
        <v>1416589890</v>
      </c>
      <c r="K1313" s="10">
        <f t="shared" si="60"/>
        <v>41994.716319444444</v>
      </c>
      <c r="L1313" s="10">
        <f t="shared" si="60"/>
        <v>41964.716319444444</v>
      </c>
      <c r="M1313" s="15">
        <f t="shared" si="61"/>
        <v>2014</v>
      </c>
      <c r="N1313" t="b">
        <v>0</v>
      </c>
      <c r="O1313">
        <v>23</v>
      </c>
      <c r="P1313" t="b">
        <v>1</v>
      </c>
      <c r="Q1313" t="s">
        <v>8269</v>
      </c>
      <c r="R1313" t="s">
        <v>8323</v>
      </c>
      <c r="S1313" t="s">
        <v>8326</v>
      </c>
      <c r="T1313" s="9">
        <f t="shared" si="62"/>
        <v>119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 s="12">
        <v>1472026801</v>
      </c>
      <c r="K1314" s="10">
        <f t="shared" si="60"/>
        <v>42666.347233796296</v>
      </c>
      <c r="L1314" s="10">
        <f t="shared" si="60"/>
        <v>42606.347233796296</v>
      </c>
      <c r="M1314" s="15">
        <f t="shared" si="61"/>
        <v>2016</v>
      </c>
      <c r="N1314" t="b">
        <v>1</v>
      </c>
      <c r="O1314">
        <v>71</v>
      </c>
      <c r="P1314" t="b">
        <v>1</v>
      </c>
      <c r="Q1314" t="s">
        <v>8283</v>
      </c>
      <c r="R1314" t="s">
        <v>8313</v>
      </c>
      <c r="S1314" t="s">
        <v>8314</v>
      </c>
      <c r="T1314" s="9">
        <f t="shared" si="62"/>
        <v>108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 s="12">
        <v>1364101272</v>
      </c>
      <c r="K1315" s="10">
        <f t="shared" si="60"/>
        <v>41387.209166666667</v>
      </c>
      <c r="L1315" s="10">
        <f t="shared" si="60"/>
        <v>41357.209166666667</v>
      </c>
      <c r="M1315" s="15">
        <f t="shared" si="61"/>
        <v>2013</v>
      </c>
      <c r="N1315" t="b">
        <v>0</v>
      </c>
      <c r="O1315">
        <v>47</v>
      </c>
      <c r="P1315" t="b">
        <v>1</v>
      </c>
      <c r="Q1315" t="s">
        <v>8264</v>
      </c>
      <c r="R1315" t="s">
        <v>8321</v>
      </c>
      <c r="S1315" t="s">
        <v>8343</v>
      </c>
      <c r="T1315" s="9">
        <f t="shared" si="62"/>
        <v>115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 s="12">
        <v>1404932105</v>
      </c>
      <c r="K1316" s="10">
        <f t="shared" si="60"/>
        <v>41839.208333333336</v>
      </c>
      <c r="L1316" s="10">
        <f t="shared" si="60"/>
        <v>41829.788252314815</v>
      </c>
      <c r="M1316" s="15">
        <f t="shared" si="61"/>
        <v>2014</v>
      </c>
      <c r="N1316" t="b">
        <v>1</v>
      </c>
      <c r="O1316">
        <v>41</v>
      </c>
      <c r="P1316" t="b">
        <v>1</v>
      </c>
      <c r="Q1316" t="s">
        <v>8269</v>
      </c>
      <c r="R1316" t="s">
        <v>8323</v>
      </c>
      <c r="S1316" t="s">
        <v>8326</v>
      </c>
      <c r="T1316" s="9">
        <f t="shared" si="62"/>
        <v>101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 s="12">
        <v>1400175682</v>
      </c>
      <c r="K1317" s="10">
        <f t="shared" si="60"/>
        <v>41807.737060185187</v>
      </c>
      <c r="L1317" s="10">
        <f t="shared" si="60"/>
        <v>41774.737060185187</v>
      </c>
      <c r="M1317" s="15">
        <f t="shared" si="61"/>
        <v>2014</v>
      </c>
      <c r="N1317" t="b">
        <v>0</v>
      </c>
      <c r="O1317">
        <v>88</v>
      </c>
      <c r="P1317" t="b">
        <v>1</v>
      </c>
      <c r="Q1317" t="s">
        <v>8274</v>
      </c>
      <c r="R1317" t="s">
        <v>8327</v>
      </c>
      <c r="S1317" t="s">
        <v>8331</v>
      </c>
      <c r="T1317" s="9">
        <f t="shared" si="62"/>
        <v>101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 s="12">
        <v>1398283307</v>
      </c>
      <c r="K1318" s="10">
        <f t="shared" si="60"/>
        <v>41782.83457175926</v>
      </c>
      <c r="L1318" s="10">
        <f t="shared" si="60"/>
        <v>41752.83457175926</v>
      </c>
      <c r="M1318" s="15">
        <f t="shared" si="61"/>
        <v>2014</v>
      </c>
      <c r="N1318" t="b">
        <v>0</v>
      </c>
      <c r="O1318">
        <v>56</v>
      </c>
      <c r="P1318" t="b">
        <v>1</v>
      </c>
      <c r="Q1318" t="s">
        <v>8269</v>
      </c>
      <c r="R1318" t="s">
        <v>8323</v>
      </c>
      <c r="S1318" t="s">
        <v>8326</v>
      </c>
      <c r="T1318" s="9">
        <f t="shared" si="62"/>
        <v>101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 s="12">
        <v>1428526049</v>
      </c>
      <c r="K1319" s="10">
        <f t="shared" si="60"/>
        <v>42133.866307870368</v>
      </c>
      <c r="L1319" s="10">
        <f t="shared" si="60"/>
        <v>42102.866307870368</v>
      </c>
      <c r="M1319" s="15">
        <f t="shared" si="61"/>
        <v>2015</v>
      </c>
      <c r="N1319" t="b">
        <v>0</v>
      </c>
      <c r="O1319">
        <v>13</v>
      </c>
      <c r="P1319" t="b">
        <v>1</v>
      </c>
      <c r="Q1319" t="s">
        <v>8269</v>
      </c>
      <c r="R1319" t="s">
        <v>8323</v>
      </c>
      <c r="S1319" t="s">
        <v>8326</v>
      </c>
      <c r="T1319" s="9">
        <f t="shared" si="62"/>
        <v>101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 s="12">
        <v>1321200332</v>
      </c>
      <c r="K1320" s="10">
        <f t="shared" si="60"/>
        <v>40891.207638888889</v>
      </c>
      <c r="L1320" s="10">
        <f t="shared" si="60"/>
        <v>40860.67050925926</v>
      </c>
      <c r="M1320" s="15">
        <f t="shared" si="61"/>
        <v>2011</v>
      </c>
      <c r="N1320" t="b">
        <v>0</v>
      </c>
      <c r="O1320">
        <v>35</v>
      </c>
      <c r="P1320" t="b">
        <v>1</v>
      </c>
      <c r="Q1320" t="s">
        <v>8277</v>
      </c>
      <c r="R1320" t="s">
        <v>8327</v>
      </c>
      <c r="S1320" t="s">
        <v>8328</v>
      </c>
      <c r="T1320" s="9">
        <f t="shared" si="62"/>
        <v>101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 s="12">
        <v>1361858673</v>
      </c>
      <c r="K1321" s="10">
        <f t="shared" si="60"/>
        <v>41361.211493055554</v>
      </c>
      <c r="L1321" s="10">
        <f t="shared" si="60"/>
        <v>41331.253159722226</v>
      </c>
      <c r="M1321" s="15">
        <f t="shared" si="61"/>
        <v>2013</v>
      </c>
      <c r="N1321" t="b">
        <v>0</v>
      </c>
      <c r="O1321">
        <v>98</v>
      </c>
      <c r="P1321" t="b">
        <v>1</v>
      </c>
      <c r="Q1321" t="s">
        <v>8290</v>
      </c>
      <c r="R1321" t="s">
        <v>8327</v>
      </c>
      <c r="S1321" t="s">
        <v>8338</v>
      </c>
      <c r="T1321" s="9">
        <f t="shared" si="62"/>
        <v>161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 s="12">
        <v>1409494187</v>
      </c>
      <c r="K1322" s="10">
        <f t="shared" si="60"/>
        <v>41912.590127314819</v>
      </c>
      <c r="L1322" s="10">
        <f t="shared" si="60"/>
        <v>41882.590127314819</v>
      </c>
      <c r="M1322" s="15">
        <f t="shared" si="61"/>
        <v>2014</v>
      </c>
      <c r="N1322" t="b">
        <v>0</v>
      </c>
      <c r="O1322">
        <v>87</v>
      </c>
      <c r="P1322" t="b">
        <v>1</v>
      </c>
      <c r="Q1322" t="s">
        <v>8274</v>
      </c>
      <c r="R1322" t="s">
        <v>8327</v>
      </c>
      <c r="S1322" t="s">
        <v>8331</v>
      </c>
      <c r="T1322" s="9">
        <f t="shared" si="62"/>
        <v>115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 s="12">
        <v>1468122163</v>
      </c>
      <c r="K1323" s="10">
        <f t="shared" si="60"/>
        <v>42592.166666666672</v>
      </c>
      <c r="L1323" s="10">
        <f t="shared" si="60"/>
        <v>42561.154664351852</v>
      </c>
      <c r="M1323" s="15">
        <f t="shared" si="61"/>
        <v>2016</v>
      </c>
      <c r="N1323" t="b">
        <v>0</v>
      </c>
      <c r="O1323">
        <v>61</v>
      </c>
      <c r="P1323" t="b">
        <v>1</v>
      </c>
      <c r="Q1323" t="s">
        <v>8269</v>
      </c>
      <c r="R1323" t="s">
        <v>8323</v>
      </c>
      <c r="S1323" t="s">
        <v>8326</v>
      </c>
      <c r="T1323" s="9">
        <f t="shared" si="62"/>
        <v>100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 s="12">
        <v>1483124208</v>
      </c>
      <c r="K1324" s="10">
        <f t="shared" si="60"/>
        <v>42767.979861111111</v>
      </c>
      <c r="L1324" s="10">
        <f t="shared" si="60"/>
        <v>42734.789444444439</v>
      </c>
      <c r="M1324" s="15">
        <f t="shared" si="61"/>
        <v>2017</v>
      </c>
      <c r="N1324" t="b">
        <v>0</v>
      </c>
      <c r="O1324">
        <v>115</v>
      </c>
      <c r="P1324" t="b">
        <v>1</v>
      </c>
      <c r="Q1324" t="s">
        <v>8269</v>
      </c>
      <c r="R1324" t="s">
        <v>8323</v>
      </c>
      <c r="S1324" t="s">
        <v>8326</v>
      </c>
      <c r="T1324" s="9">
        <f t="shared" si="62"/>
        <v>100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 s="12">
        <v>1333597555</v>
      </c>
      <c r="K1325" s="10">
        <f t="shared" si="60"/>
        <v>41045.207638888889</v>
      </c>
      <c r="L1325" s="10">
        <f t="shared" si="60"/>
        <v>41004.15688657407</v>
      </c>
      <c r="M1325" s="15">
        <f t="shared" si="61"/>
        <v>2012</v>
      </c>
      <c r="N1325" t="b">
        <v>0</v>
      </c>
      <c r="O1325">
        <v>55</v>
      </c>
      <c r="P1325" t="b">
        <v>1</v>
      </c>
      <c r="Q1325" t="s">
        <v>8277</v>
      </c>
      <c r="R1325" t="s">
        <v>8327</v>
      </c>
      <c r="S1325" t="s">
        <v>8328</v>
      </c>
      <c r="T1325" s="9">
        <f t="shared" si="62"/>
        <v>115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 s="12">
        <v>1419281610</v>
      </c>
      <c r="K1326" s="10">
        <f t="shared" si="60"/>
        <v>42015.870486111111</v>
      </c>
      <c r="L1326" s="10">
        <f t="shared" si="60"/>
        <v>41995.870486111111</v>
      </c>
      <c r="M1326" s="15">
        <f t="shared" si="61"/>
        <v>2015</v>
      </c>
      <c r="N1326" t="b">
        <v>0</v>
      </c>
      <c r="O1326">
        <v>33</v>
      </c>
      <c r="P1326" t="b">
        <v>1</v>
      </c>
      <c r="Q1326" t="s">
        <v>8269</v>
      </c>
      <c r="R1326" t="s">
        <v>8323</v>
      </c>
      <c r="S1326" t="s">
        <v>8326</v>
      </c>
      <c r="T1326" s="9">
        <f t="shared" si="62"/>
        <v>100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 s="12">
        <v>1466185176</v>
      </c>
      <c r="K1327" s="10">
        <f t="shared" si="60"/>
        <v>42583.290972222225</v>
      </c>
      <c r="L1327" s="10">
        <f t="shared" si="60"/>
        <v>42538.735833333332</v>
      </c>
      <c r="M1327" s="15">
        <f t="shared" si="61"/>
        <v>2016</v>
      </c>
      <c r="N1327" t="b">
        <v>0</v>
      </c>
      <c r="O1327">
        <v>70</v>
      </c>
      <c r="P1327" t="b">
        <v>1</v>
      </c>
      <c r="Q1327" t="s">
        <v>8269</v>
      </c>
      <c r="R1327" t="s">
        <v>8323</v>
      </c>
      <c r="S1327" t="s">
        <v>8326</v>
      </c>
      <c r="T1327" s="9">
        <f t="shared" si="62"/>
        <v>133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 s="12">
        <v>1458336479</v>
      </c>
      <c r="K1328" s="10">
        <f t="shared" si="60"/>
        <v>42507.894432870366</v>
      </c>
      <c r="L1328" s="10">
        <f t="shared" si="60"/>
        <v>42447.894432870366</v>
      </c>
      <c r="M1328" s="15">
        <f t="shared" si="61"/>
        <v>2016</v>
      </c>
      <c r="N1328" t="b">
        <v>0</v>
      </c>
      <c r="O1328">
        <v>49</v>
      </c>
      <c r="P1328" t="b">
        <v>1</v>
      </c>
      <c r="Q1328" t="s">
        <v>8269</v>
      </c>
      <c r="R1328" t="s">
        <v>8323</v>
      </c>
      <c r="S1328" t="s">
        <v>8326</v>
      </c>
      <c r="T1328" s="9">
        <f t="shared" si="62"/>
        <v>100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 s="12">
        <v>1315597261</v>
      </c>
      <c r="K1329" s="10">
        <f t="shared" si="60"/>
        <v>40825.820150462961</v>
      </c>
      <c r="L1329" s="10">
        <f t="shared" si="60"/>
        <v>40795.820150462961</v>
      </c>
      <c r="M1329" s="15">
        <f t="shared" si="61"/>
        <v>2011</v>
      </c>
      <c r="N1329" t="b">
        <v>0</v>
      </c>
      <c r="O1329">
        <v>100</v>
      </c>
      <c r="P1329" t="b">
        <v>1</v>
      </c>
      <c r="Q1329" t="s">
        <v>8264</v>
      </c>
      <c r="R1329" t="s">
        <v>8321</v>
      </c>
      <c r="S1329" t="s">
        <v>8343</v>
      </c>
      <c r="T1329" s="9">
        <f t="shared" si="62"/>
        <v>100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 s="12">
        <v>1442794397</v>
      </c>
      <c r="K1330" s="10">
        <f t="shared" si="60"/>
        <v>42303.009224537032</v>
      </c>
      <c r="L1330" s="10">
        <f t="shared" si="60"/>
        <v>42268.009224537032</v>
      </c>
      <c r="M1330" s="15">
        <f t="shared" si="61"/>
        <v>2015</v>
      </c>
      <c r="N1330" t="b">
        <v>0</v>
      </c>
      <c r="O1330">
        <v>35</v>
      </c>
      <c r="P1330" t="b">
        <v>1</v>
      </c>
      <c r="Q1330" t="s">
        <v>8269</v>
      </c>
      <c r="R1330" t="s">
        <v>8323</v>
      </c>
      <c r="S1330" t="s">
        <v>8326</v>
      </c>
      <c r="T1330" s="9">
        <f t="shared" si="62"/>
        <v>105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 s="12">
        <v>1478050429</v>
      </c>
      <c r="K1331" s="10">
        <f t="shared" si="60"/>
        <v>42721.290972222225</v>
      </c>
      <c r="L1331" s="10">
        <f t="shared" si="60"/>
        <v>42676.065150462964</v>
      </c>
      <c r="M1331" s="15">
        <f t="shared" si="61"/>
        <v>2016</v>
      </c>
      <c r="N1331" t="b">
        <v>0</v>
      </c>
      <c r="O1331">
        <v>31</v>
      </c>
      <c r="P1331" t="b">
        <v>1</v>
      </c>
      <c r="Q1331" t="s">
        <v>8269</v>
      </c>
      <c r="R1331" t="s">
        <v>8323</v>
      </c>
      <c r="S1331" t="s">
        <v>8326</v>
      </c>
      <c r="T1331" s="9">
        <f t="shared" si="62"/>
        <v>100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 s="12">
        <v>1431649255</v>
      </c>
      <c r="K1332" s="10">
        <f t="shared" si="60"/>
        <v>42169.014525462961</v>
      </c>
      <c r="L1332" s="10">
        <f t="shared" si="60"/>
        <v>42139.014525462961</v>
      </c>
      <c r="M1332" s="15">
        <f t="shared" si="61"/>
        <v>2015</v>
      </c>
      <c r="N1332" t="b">
        <v>0</v>
      </c>
      <c r="O1332">
        <v>54</v>
      </c>
      <c r="P1332" t="b">
        <v>1</v>
      </c>
      <c r="Q1332" t="s">
        <v>8301</v>
      </c>
      <c r="R1332" t="s">
        <v>8323</v>
      </c>
      <c r="S1332" t="s">
        <v>8324</v>
      </c>
      <c r="T1332" s="9">
        <f t="shared" si="62"/>
        <v>107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 s="12">
        <v>1401910634</v>
      </c>
      <c r="K1333" s="10">
        <f t="shared" si="60"/>
        <v>41824.458333333336</v>
      </c>
      <c r="L1333" s="10">
        <f t="shared" si="60"/>
        <v>41794.817523148144</v>
      </c>
      <c r="M1333" s="15">
        <f t="shared" si="61"/>
        <v>2014</v>
      </c>
      <c r="N1333" t="b">
        <v>0</v>
      </c>
      <c r="O1333">
        <v>13</v>
      </c>
      <c r="P1333" t="b">
        <v>1</v>
      </c>
      <c r="Q1333" t="s">
        <v>8269</v>
      </c>
      <c r="R1333" t="s">
        <v>8323</v>
      </c>
      <c r="S1333" t="s">
        <v>8326</v>
      </c>
      <c r="T1333" s="9">
        <f t="shared" si="62"/>
        <v>100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 s="12">
        <v>1470242180</v>
      </c>
      <c r="K1334" s="10">
        <f t="shared" si="60"/>
        <v>42615.691898148143</v>
      </c>
      <c r="L1334" s="10">
        <f t="shared" si="60"/>
        <v>42585.691898148143</v>
      </c>
      <c r="M1334" s="15">
        <f t="shared" si="61"/>
        <v>2016</v>
      </c>
      <c r="N1334" t="b">
        <v>1</v>
      </c>
      <c r="O1334">
        <v>38</v>
      </c>
      <c r="P1334" t="b">
        <v>0</v>
      </c>
      <c r="Q1334" t="s">
        <v>8283</v>
      </c>
      <c r="R1334" t="s">
        <v>8313</v>
      </c>
      <c r="S1334" t="s">
        <v>8314</v>
      </c>
      <c r="T1334" s="9">
        <f t="shared" si="62"/>
        <v>36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 s="12">
        <v>1265269559</v>
      </c>
      <c r="K1335" s="10">
        <f t="shared" si="60"/>
        <v>40253.295833333337</v>
      </c>
      <c r="L1335" s="10">
        <f t="shared" si="60"/>
        <v>40213.323599537034</v>
      </c>
      <c r="M1335" s="15">
        <f t="shared" si="61"/>
        <v>2010</v>
      </c>
      <c r="N1335" t="b">
        <v>1</v>
      </c>
      <c r="O1335">
        <v>84</v>
      </c>
      <c r="P1335" t="b">
        <v>1</v>
      </c>
      <c r="Q1335" t="s">
        <v>8267</v>
      </c>
      <c r="R1335" t="s">
        <v>8321</v>
      </c>
      <c r="S1335" t="s">
        <v>8322</v>
      </c>
      <c r="T1335" s="9">
        <f t="shared" si="62"/>
        <v>114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 s="12">
        <v>1298289355</v>
      </c>
      <c r="K1336" s="10">
        <f t="shared" si="60"/>
        <v>40641.455497685187</v>
      </c>
      <c r="L1336" s="10">
        <f t="shared" si="60"/>
        <v>40595.497164351851</v>
      </c>
      <c r="M1336" s="15">
        <f t="shared" si="61"/>
        <v>2011</v>
      </c>
      <c r="N1336" t="b">
        <v>0</v>
      </c>
      <c r="O1336">
        <v>57</v>
      </c>
      <c r="P1336" t="b">
        <v>1</v>
      </c>
      <c r="Q1336" t="s">
        <v>8264</v>
      </c>
      <c r="R1336" t="s">
        <v>8321</v>
      </c>
      <c r="S1336" t="s">
        <v>8343</v>
      </c>
      <c r="T1336" s="9">
        <f t="shared" si="62"/>
        <v>114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 s="12">
        <v>1364996645</v>
      </c>
      <c r="K1337" s="10">
        <f t="shared" si="60"/>
        <v>41397.572280092594</v>
      </c>
      <c r="L1337" s="10">
        <f t="shared" si="60"/>
        <v>41367.572280092594</v>
      </c>
      <c r="M1337" s="15">
        <f t="shared" si="61"/>
        <v>2013</v>
      </c>
      <c r="N1337" t="b">
        <v>0</v>
      </c>
      <c r="O1337">
        <v>74</v>
      </c>
      <c r="P1337" t="b">
        <v>1</v>
      </c>
      <c r="Q1337" t="s">
        <v>8272</v>
      </c>
      <c r="R1337" t="s">
        <v>8311</v>
      </c>
      <c r="S1337" t="s">
        <v>8333</v>
      </c>
      <c r="T1337" s="9">
        <f t="shared" si="62"/>
        <v>179</v>
      </c>
    </row>
    <row r="1338" spans="1:20" ht="15.75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 s="12">
        <v>1434650084</v>
      </c>
      <c r="K1338" s="10">
        <f t="shared" si="60"/>
        <v>42187.152777777781</v>
      </c>
      <c r="L1338" s="10">
        <f t="shared" si="60"/>
        <v>42173.746342592596</v>
      </c>
      <c r="M1338" s="15">
        <f t="shared" si="61"/>
        <v>2015</v>
      </c>
      <c r="N1338" t="b">
        <v>0</v>
      </c>
      <c r="O1338">
        <v>63</v>
      </c>
      <c r="P1338" t="b">
        <v>1</v>
      </c>
      <c r="Q1338" t="s">
        <v>8277</v>
      </c>
      <c r="R1338" t="s">
        <v>8327</v>
      </c>
      <c r="S1338" t="s">
        <v>8328</v>
      </c>
      <c r="T1338" s="9">
        <f t="shared" si="62"/>
        <v>132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 s="12">
        <v>1314124129</v>
      </c>
      <c r="K1339" s="10">
        <f t="shared" si="60"/>
        <v>40808.770011574074</v>
      </c>
      <c r="L1339" s="10">
        <f t="shared" si="60"/>
        <v>40778.770011574074</v>
      </c>
      <c r="M1339" s="15">
        <f t="shared" si="61"/>
        <v>2011</v>
      </c>
      <c r="N1339" t="b">
        <v>0</v>
      </c>
      <c r="O1339">
        <v>56</v>
      </c>
      <c r="P1339" t="b">
        <v>1</v>
      </c>
      <c r="Q1339" t="s">
        <v>8274</v>
      </c>
      <c r="R1339" t="s">
        <v>8327</v>
      </c>
      <c r="S1339" t="s">
        <v>8331</v>
      </c>
      <c r="T1339" s="9">
        <f t="shared" si="62"/>
        <v>132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 s="12">
        <v>1400694790</v>
      </c>
      <c r="K1340" s="10">
        <f t="shared" si="60"/>
        <v>41810.917361111111</v>
      </c>
      <c r="L1340" s="10">
        <f t="shared" si="60"/>
        <v>41780.745254629626</v>
      </c>
      <c r="M1340" s="15">
        <f t="shared" si="61"/>
        <v>2014</v>
      </c>
      <c r="N1340" t="b">
        <v>1</v>
      </c>
      <c r="O1340">
        <v>73</v>
      </c>
      <c r="P1340" t="b">
        <v>1</v>
      </c>
      <c r="Q1340" t="s">
        <v>8301</v>
      </c>
      <c r="R1340" t="s">
        <v>8323</v>
      </c>
      <c r="S1340" t="s">
        <v>8324</v>
      </c>
      <c r="T1340" s="9">
        <f t="shared" si="62"/>
        <v>101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 s="12">
        <v>1385585434</v>
      </c>
      <c r="K1341" s="10">
        <f t="shared" si="60"/>
        <v>41639.291666666664</v>
      </c>
      <c r="L1341" s="10">
        <f t="shared" si="60"/>
        <v>41605.868449074071</v>
      </c>
      <c r="M1341" s="15">
        <f t="shared" si="61"/>
        <v>2013</v>
      </c>
      <c r="N1341" t="b">
        <v>1</v>
      </c>
      <c r="O1341">
        <v>85</v>
      </c>
      <c r="P1341" t="b">
        <v>1</v>
      </c>
      <c r="Q1341" t="s">
        <v>8277</v>
      </c>
      <c r="R1341" t="s">
        <v>8327</v>
      </c>
      <c r="S1341" t="s">
        <v>8328</v>
      </c>
      <c r="T1341" s="9">
        <f t="shared" si="62"/>
        <v>171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 s="12">
        <v>1481838481</v>
      </c>
      <c r="K1342" s="10">
        <f t="shared" si="60"/>
        <v>42749.90834490741</v>
      </c>
      <c r="L1342" s="10">
        <f t="shared" si="60"/>
        <v>42719.90834490741</v>
      </c>
      <c r="M1342" s="15">
        <f t="shared" si="61"/>
        <v>2017</v>
      </c>
      <c r="N1342" t="b">
        <v>0</v>
      </c>
      <c r="O1342">
        <v>82</v>
      </c>
      <c r="P1342" t="b">
        <v>1</v>
      </c>
      <c r="Q1342" t="s">
        <v>8274</v>
      </c>
      <c r="R1342" t="s">
        <v>8327</v>
      </c>
      <c r="S1342" t="s">
        <v>8331</v>
      </c>
      <c r="T1342" s="9">
        <f t="shared" si="62"/>
        <v>112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 s="12">
        <v>1378586179</v>
      </c>
      <c r="K1343" s="10">
        <f t="shared" si="60"/>
        <v>41552.208333333336</v>
      </c>
      <c r="L1343" s="10">
        <f t="shared" si="60"/>
        <v>41524.858553240745</v>
      </c>
      <c r="M1343" s="15">
        <f t="shared" si="61"/>
        <v>2013</v>
      </c>
      <c r="N1343" t="b">
        <v>0</v>
      </c>
      <c r="O1343">
        <v>65</v>
      </c>
      <c r="P1343" t="b">
        <v>1</v>
      </c>
      <c r="Q1343" t="s">
        <v>8298</v>
      </c>
      <c r="R1343" t="s">
        <v>8327</v>
      </c>
      <c r="S1343" t="s">
        <v>8341</v>
      </c>
      <c r="T1343" s="9">
        <f t="shared" si="62"/>
        <v>112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 s="12">
        <v>1468593057</v>
      </c>
      <c r="K1344" s="10">
        <f t="shared" si="60"/>
        <v>42596.604826388888</v>
      </c>
      <c r="L1344" s="10">
        <f t="shared" si="60"/>
        <v>42566.604826388888</v>
      </c>
      <c r="M1344" s="15">
        <f t="shared" si="61"/>
        <v>2016</v>
      </c>
      <c r="N1344" t="b">
        <v>0</v>
      </c>
      <c r="O1344">
        <v>64</v>
      </c>
      <c r="P1344" t="b">
        <v>1</v>
      </c>
      <c r="Q1344" t="s">
        <v>8269</v>
      </c>
      <c r="R1344" t="s">
        <v>8323</v>
      </c>
      <c r="S1344" t="s">
        <v>8326</v>
      </c>
      <c r="T1344" s="9">
        <f t="shared" si="62"/>
        <v>130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 s="12">
        <v>1421983138</v>
      </c>
      <c r="K1345" s="10">
        <f t="shared" si="60"/>
        <v>42062.020833333328</v>
      </c>
      <c r="L1345" s="10">
        <f t="shared" si="60"/>
        <v>42027.138171296298</v>
      </c>
      <c r="M1345" s="15">
        <f t="shared" si="61"/>
        <v>2015</v>
      </c>
      <c r="N1345" t="b">
        <v>0</v>
      </c>
      <c r="O1345">
        <v>61</v>
      </c>
      <c r="P1345" t="b">
        <v>1</v>
      </c>
      <c r="Q1345" t="s">
        <v>8298</v>
      </c>
      <c r="R1345" t="s">
        <v>8327</v>
      </c>
      <c r="S1345" t="s">
        <v>8341</v>
      </c>
      <c r="T1345" s="9">
        <f t="shared" si="62"/>
        <v>195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 s="12">
        <v>1460219110</v>
      </c>
      <c r="K1346" s="10">
        <f t="shared" si="60"/>
        <v>42499.166666666672</v>
      </c>
      <c r="L1346" s="10">
        <f t="shared" si="60"/>
        <v>42469.68414351852</v>
      </c>
      <c r="M1346" s="15">
        <f t="shared" si="61"/>
        <v>2016</v>
      </c>
      <c r="N1346" t="b">
        <v>0</v>
      </c>
      <c r="O1346">
        <v>37</v>
      </c>
      <c r="P1346" t="b">
        <v>0</v>
      </c>
      <c r="Q1346" t="s">
        <v>8269</v>
      </c>
      <c r="R1346" t="s">
        <v>8323</v>
      </c>
      <c r="S1346" t="s">
        <v>8326</v>
      </c>
      <c r="T1346" s="9">
        <f t="shared" si="62"/>
        <v>78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 s="12">
        <v>1435133807</v>
      </c>
      <c r="K1347" s="10">
        <f t="shared" ref="K1347:L1410" si="63">(I1347/86400)+DATE(1970,1,1)</f>
        <v>42219.75</v>
      </c>
      <c r="L1347" s="10">
        <f t="shared" si="63"/>
        <v>42179.344988425924</v>
      </c>
      <c r="M1347" s="15">
        <f t="shared" ref="M1347:M1410" si="64">+YEAR(K1347)</f>
        <v>2015</v>
      </c>
      <c r="N1347" t="b">
        <v>0</v>
      </c>
      <c r="O1347">
        <v>39</v>
      </c>
      <c r="P1347" t="b">
        <v>1</v>
      </c>
      <c r="Q1347" t="s">
        <v>8269</v>
      </c>
      <c r="R1347" t="s">
        <v>8323</v>
      </c>
      <c r="S1347" t="s">
        <v>8326</v>
      </c>
      <c r="T1347" s="9">
        <f t="shared" ref="T1347:T1410" si="65">ROUND(E1347/D1347*100,0)</f>
        <v>118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 s="12">
        <v>1406958354</v>
      </c>
      <c r="K1348" s="10">
        <f t="shared" si="63"/>
        <v>41876.207638888889</v>
      </c>
      <c r="L1348" s="10">
        <f t="shared" si="63"/>
        <v>41853.240208333329</v>
      </c>
      <c r="M1348" s="15">
        <f t="shared" si="64"/>
        <v>2014</v>
      </c>
      <c r="N1348" t="b">
        <v>0</v>
      </c>
      <c r="O1348">
        <v>31</v>
      </c>
      <c r="P1348" t="b">
        <v>1</v>
      </c>
      <c r="Q1348" t="s">
        <v>8269</v>
      </c>
      <c r="R1348" t="s">
        <v>8323</v>
      </c>
      <c r="S1348" t="s">
        <v>8326</v>
      </c>
      <c r="T1348" s="9">
        <f t="shared" si="65"/>
        <v>111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 s="12">
        <v>1474339696</v>
      </c>
      <c r="K1349" s="10">
        <f t="shared" si="63"/>
        <v>42663.116851851853</v>
      </c>
      <c r="L1349" s="10">
        <f t="shared" si="63"/>
        <v>42633.116851851853</v>
      </c>
      <c r="M1349" s="15">
        <f t="shared" si="64"/>
        <v>2016</v>
      </c>
      <c r="N1349" t="b">
        <v>0</v>
      </c>
      <c r="O1349">
        <v>66</v>
      </c>
      <c r="P1349" t="b">
        <v>1</v>
      </c>
      <c r="Q1349" t="s">
        <v>8269</v>
      </c>
      <c r="R1349" t="s">
        <v>8323</v>
      </c>
      <c r="S1349" t="s">
        <v>8326</v>
      </c>
      <c r="T1349" s="9">
        <f t="shared" si="65"/>
        <v>111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 s="12">
        <v>1397854356</v>
      </c>
      <c r="K1350" s="10">
        <f t="shared" si="63"/>
        <v>41779.290972222225</v>
      </c>
      <c r="L1350" s="10">
        <f t="shared" si="63"/>
        <v>41747.86986111111</v>
      </c>
      <c r="M1350" s="15">
        <f t="shared" si="64"/>
        <v>2014</v>
      </c>
      <c r="N1350" t="b">
        <v>0</v>
      </c>
      <c r="O1350">
        <v>46</v>
      </c>
      <c r="P1350" t="b">
        <v>0</v>
      </c>
      <c r="Q1350" t="s">
        <v>8269</v>
      </c>
      <c r="R1350" t="s">
        <v>8323</v>
      </c>
      <c r="S1350" t="s">
        <v>8326</v>
      </c>
      <c r="T1350" s="9">
        <f t="shared" si="65"/>
        <v>35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 s="12">
        <v>1487082286</v>
      </c>
      <c r="K1351" s="10">
        <f t="shared" si="63"/>
        <v>42808.558865740742</v>
      </c>
      <c r="L1351" s="10">
        <f t="shared" si="63"/>
        <v>42780.600532407407</v>
      </c>
      <c r="M1351" s="15">
        <f t="shared" si="64"/>
        <v>2017</v>
      </c>
      <c r="N1351" t="b">
        <v>1</v>
      </c>
      <c r="O1351">
        <v>70</v>
      </c>
      <c r="P1351" t="b">
        <v>1</v>
      </c>
      <c r="Q1351" t="s">
        <v>8283</v>
      </c>
      <c r="R1351" t="s">
        <v>8313</v>
      </c>
      <c r="S1351" t="s">
        <v>8314</v>
      </c>
      <c r="T1351" s="9">
        <f t="shared" si="65"/>
        <v>110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 s="12">
        <v>1359575988</v>
      </c>
      <c r="K1352" s="10">
        <f t="shared" si="63"/>
        <v>41334.833194444444</v>
      </c>
      <c r="L1352" s="10">
        <f t="shared" si="63"/>
        <v>41304.833194444444</v>
      </c>
      <c r="M1352" s="15">
        <f t="shared" si="64"/>
        <v>2013</v>
      </c>
      <c r="N1352" t="b">
        <v>1</v>
      </c>
      <c r="O1352">
        <v>120</v>
      </c>
      <c r="P1352" t="b">
        <v>1</v>
      </c>
      <c r="Q1352" t="s">
        <v>8267</v>
      </c>
      <c r="R1352" t="s">
        <v>8321</v>
      </c>
      <c r="S1352" t="s">
        <v>8322</v>
      </c>
      <c r="T1352" s="9">
        <f t="shared" si="65"/>
        <v>385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 s="12">
        <v>1396974355</v>
      </c>
      <c r="K1353" s="10">
        <f t="shared" si="63"/>
        <v>41782.684664351851</v>
      </c>
      <c r="L1353" s="10">
        <f t="shared" si="63"/>
        <v>41737.684664351851</v>
      </c>
      <c r="M1353" s="15">
        <f t="shared" si="64"/>
        <v>2014</v>
      </c>
      <c r="N1353" t="b">
        <v>0</v>
      </c>
      <c r="O1353">
        <v>81</v>
      </c>
      <c r="P1353" t="b">
        <v>1</v>
      </c>
      <c r="Q1353" t="s">
        <v>8290</v>
      </c>
      <c r="R1353" t="s">
        <v>8327</v>
      </c>
      <c r="S1353" t="s">
        <v>8338</v>
      </c>
      <c r="T1353" s="9">
        <f t="shared" si="65"/>
        <v>101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 s="12">
        <v>1462209169</v>
      </c>
      <c r="K1354" s="10">
        <f t="shared" si="63"/>
        <v>42522.717233796298</v>
      </c>
      <c r="L1354" s="10">
        <f t="shared" si="63"/>
        <v>42492.717233796298</v>
      </c>
      <c r="M1354" s="15">
        <f t="shared" si="64"/>
        <v>2016</v>
      </c>
      <c r="N1354" t="b">
        <v>0</v>
      </c>
      <c r="O1354">
        <v>130</v>
      </c>
      <c r="P1354" t="b">
        <v>1</v>
      </c>
      <c r="Q1354" t="s">
        <v>8269</v>
      </c>
      <c r="R1354" t="s">
        <v>8323</v>
      </c>
      <c r="S1354" t="s">
        <v>8326</v>
      </c>
      <c r="T1354" s="9">
        <f t="shared" si="65"/>
        <v>109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 s="12">
        <v>1427121931</v>
      </c>
      <c r="K1355" s="10">
        <f t="shared" si="63"/>
        <v>42117.290972222225</v>
      </c>
      <c r="L1355" s="10">
        <f t="shared" si="63"/>
        <v>42086.614942129629</v>
      </c>
      <c r="M1355" s="15">
        <f t="shared" si="64"/>
        <v>2015</v>
      </c>
      <c r="N1355" t="b">
        <v>0</v>
      </c>
      <c r="O1355">
        <v>86</v>
      </c>
      <c r="P1355" t="b">
        <v>1</v>
      </c>
      <c r="Q1355" t="s">
        <v>8269</v>
      </c>
      <c r="R1355" t="s">
        <v>8323</v>
      </c>
      <c r="S1355" t="s">
        <v>8326</v>
      </c>
      <c r="T1355" s="9">
        <f t="shared" si="65"/>
        <v>109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 s="12">
        <v>1415737515</v>
      </c>
      <c r="K1356" s="10">
        <f t="shared" si="63"/>
        <v>41974.850868055553</v>
      </c>
      <c r="L1356" s="10">
        <f t="shared" si="63"/>
        <v>41954.850868055553</v>
      </c>
      <c r="M1356" s="15">
        <f t="shared" si="64"/>
        <v>2014</v>
      </c>
      <c r="N1356" t="b">
        <v>0</v>
      </c>
      <c r="O1356">
        <v>50</v>
      </c>
      <c r="P1356" t="b">
        <v>1</v>
      </c>
      <c r="Q1356" t="s">
        <v>8303</v>
      </c>
      <c r="R1356" t="s">
        <v>8323</v>
      </c>
      <c r="S1356" t="s">
        <v>8335</v>
      </c>
      <c r="T1356" s="9">
        <f t="shared" si="65"/>
        <v>109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 s="12">
        <v>1399563953</v>
      </c>
      <c r="K1357" s="10">
        <f t="shared" si="63"/>
        <v>41803.290972222225</v>
      </c>
      <c r="L1357" s="10">
        <f t="shared" si="63"/>
        <v>41767.656863425924</v>
      </c>
      <c r="M1357" s="15">
        <f t="shared" si="64"/>
        <v>2014</v>
      </c>
      <c r="N1357" t="b">
        <v>1</v>
      </c>
      <c r="O1357">
        <v>59</v>
      </c>
      <c r="P1357" t="b">
        <v>1</v>
      </c>
      <c r="Q1357" t="s">
        <v>8274</v>
      </c>
      <c r="R1357" t="s">
        <v>8327</v>
      </c>
      <c r="S1357" t="s">
        <v>8331</v>
      </c>
      <c r="T1357" s="9">
        <f t="shared" si="65"/>
        <v>152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 s="12">
        <v>1265493806</v>
      </c>
      <c r="K1358" s="10">
        <f t="shared" si="63"/>
        <v>40252.913194444445</v>
      </c>
      <c r="L1358" s="10">
        <f t="shared" si="63"/>
        <v>40215.919050925928</v>
      </c>
      <c r="M1358" s="15">
        <f t="shared" si="64"/>
        <v>2010</v>
      </c>
      <c r="N1358" t="b">
        <v>1</v>
      </c>
      <c r="O1358">
        <v>79</v>
      </c>
      <c r="P1358" t="b">
        <v>1</v>
      </c>
      <c r="Q1358" t="s">
        <v>8293</v>
      </c>
      <c r="R1358" t="s">
        <v>8308</v>
      </c>
      <c r="S1358" t="s">
        <v>8309</v>
      </c>
      <c r="T1358" s="9">
        <f t="shared" si="65"/>
        <v>126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 s="12">
        <v>1434609424</v>
      </c>
      <c r="K1359" s="10">
        <f t="shared" si="63"/>
        <v>42217.745138888888</v>
      </c>
      <c r="L1359" s="10">
        <f t="shared" si="63"/>
        <v>42173.275740740741</v>
      </c>
      <c r="M1359" s="15">
        <f t="shared" si="64"/>
        <v>2015</v>
      </c>
      <c r="N1359" t="b">
        <v>0</v>
      </c>
      <c r="O1359">
        <v>28</v>
      </c>
      <c r="P1359" t="b">
        <v>0</v>
      </c>
      <c r="Q1359" t="s">
        <v>8270</v>
      </c>
      <c r="R1359" t="s">
        <v>8308</v>
      </c>
      <c r="S1359" t="s">
        <v>8342</v>
      </c>
      <c r="T1359" s="9">
        <f t="shared" si="65"/>
        <v>5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 s="12">
        <v>1329890585</v>
      </c>
      <c r="K1360" s="10">
        <f t="shared" si="63"/>
        <v>40989.866666666669</v>
      </c>
      <c r="L1360" s="10">
        <f t="shared" si="63"/>
        <v>40961.252141203702</v>
      </c>
      <c r="M1360" s="15">
        <f t="shared" si="64"/>
        <v>2012</v>
      </c>
      <c r="N1360" t="b">
        <v>0</v>
      </c>
      <c r="O1360">
        <v>56</v>
      </c>
      <c r="P1360" t="b">
        <v>1</v>
      </c>
      <c r="Q1360" t="s">
        <v>8298</v>
      </c>
      <c r="R1360" t="s">
        <v>8327</v>
      </c>
      <c r="S1360" t="s">
        <v>8341</v>
      </c>
      <c r="T1360" s="9">
        <f t="shared" si="65"/>
        <v>103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 s="12">
        <v>1334442519</v>
      </c>
      <c r="K1361" s="10">
        <f t="shared" si="63"/>
        <v>41061.165972222225</v>
      </c>
      <c r="L1361" s="10">
        <f t="shared" si="63"/>
        <v>41013.936562499999</v>
      </c>
      <c r="M1361" s="15">
        <f t="shared" si="64"/>
        <v>2012</v>
      </c>
      <c r="N1361" t="b">
        <v>1</v>
      </c>
      <c r="O1361">
        <v>60</v>
      </c>
      <c r="P1361" t="b">
        <v>1</v>
      </c>
      <c r="Q1361" t="s">
        <v>8269</v>
      </c>
      <c r="R1361" t="s">
        <v>8323</v>
      </c>
      <c r="S1361" t="s">
        <v>8326</v>
      </c>
      <c r="T1361" s="9">
        <f t="shared" si="65"/>
        <v>126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 s="12">
        <v>1461985967</v>
      </c>
      <c r="K1362" s="10">
        <f t="shared" si="63"/>
        <v>42527.083333333328</v>
      </c>
      <c r="L1362" s="10">
        <f t="shared" si="63"/>
        <v>42490.133877314816</v>
      </c>
      <c r="M1362" s="15">
        <f t="shared" si="64"/>
        <v>2016</v>
      </c>
      <c r="N1362" t="b">
        <v>0</v>
      </c>
      <c r="O1362">
        <v>60</v>
      </c>
      <c r="P1362" t="b">
        <v>1</v>
      </c>
      <c r="Q1362" t="s">
        <v>8269</v>
      </c>
      <c r="R1362" t="s">
        <v>8323</v>
      </c>
      <c r="S1362" t="s">
        <v>8326</v>
      </c>
      <c r="T1362" s="9">
        <f t="shared" si="65"/>
        <v>107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 s="12">
        <v>1390853620</v>
      </c>
      <c r="K1363" s="10">
        <f t="shared" si="63"/>
        <v>41696.842824074076</v>
      </c>
      <c r="L1363" s="10">
        <f t="shared" si="63"/>
        <v>41666.842824074076</v>
      </c>
      <c r="M1363" s="15">
        <f t="shared" si="64"/>
        <v>2014</v>
      </c>
      <c r="N1363" t="b">
        <v>1</v>
      </c>
      <c r="O1363">
        <v>74</v>
      </c>
      <c r="P1363" t="b">
        <v>1</v>
      </c>
      <c r="Q1363" t="s">
        <v>8274</v>
      </c>
      <c r="R1363" t="s">
        <v>8327</v>
      </c>
      <c r="S1363" t="s">
        <v>8331</v>
      </c>
      <c r="T1363" s="9">
        <f t="shared" si="65"/>
        <v>114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 s="12">
        <v>1423506179</v>
      </c>
      <c r="K1364" s="10">
        <f t="shared" si="63"/>
        <v>42058.765960648147</v>
      </c>
      <c r="L1364" s="10">
        <f t="shared" si="63"/>
        <v>42044.765960648147</v>
      </c>
      <c r="M1364" s="15">
        <f t="shared" si="64"/>
        <v>2015</v>
      </c>
      <c r="N1364" t="b">
        <v>0</v>
      </c>
      <c r="O1364">
        <v>50</v>
      </c>
      <c r="P1364" t="b">
        <v>1</v>
      </c>
      <c r="Q1364" t="s">
        <v>8303</v>
      </c>
      <c r="R1364" t="s">
        <v>8323</v>
      </c>
      <c r="S1364" t="s">
        <v>8335</v>
      </c>
      <c r="T1364" s="9">
        <f t="shared" si="65"/>
        <v>125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 s="12">
        <v>1375008418</v>
      </c>
      <c r="K1365" s="10">
        <f t="shared" si="63"/>
        <v>41543.449282407411</v>
      </c>
      <c r="L1365" s="10">
        <f t="shared" si="63"/>
        <v>41483.449282407411</v>
      </c>
      <c r="M1365" s="15">
        <f t="shared" si="64"/>
        <v>2013</v>
      </c>
      <c r="N1365" t="b">
        <v>0</v>
      </c>
      <c r="O1365">
        <v>63</v>
      </c>
      <c r="P1365" t="b">
        <v>1</v>
      </c>
      <c r="Q1365" t="s">
        <v>8298</v>
      </c>
      <c r="R1365" t="s">
        <v>8327</v>
      </c>
      <c r="S1365" t="s">
        <v>8341</v>
      </c>
      <c r="T1365" s="9">
        <f t="shared" si="65"/>
        <v>107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 s="12">
        <v>1328760129</v>
      </c>
      <c r="K1366" s="10">
        <f t="shared" si="63"/>
        <v>40978.16815972222</v>
      </c>
      <c r="L1366" s="10">
        <f t="shared" si="63"/>
        <v>40948.16815972222</v>
      </c>
      <c r="M1366" s="15">
        <f t="shared" si="64"/>
        <v>2012</v>
      </c>
      <c r="N1366" t="b">
        <v>1</v>
      </c>
      <c r="O1366">
        <v>73</v>
      </c>
      <c r="P1366" t="b">
        <v>1</v>
      </c>
      <c r="Q1366" t="s">
        <v>8277</v>
      </c>
      <c r="R1366" t="s">
        <v>8327</v>
      </c>
      <c r="S1366" t="s">
        <v>8328</v>
      </c>
      <c r="T1366" s="9">
        <f t="shared" si="65"/>
        <v>107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 s="12">
        <v>1410555998</v>
      </c>
      <c r="K1367" s="10">
        <f t="shared" si="63"/>
        <v>41913.165972222225</v>
      </c>
      <c r="L1367" s="10">
        <f t="shared" si="63"/>
        <v>41894.879606481481</v>
      </c>
      <c r="M1367" s="15">
        <f t="shared" si="64"/>
        <v>2014</v>
      </c>
      <c r="N1367" t="b">
        <v>1</v>
      </c>
      <c r="O1367">
        <v>55</v>
      </c>
      <c r="P1367" t="b">
        <v>1</v>
      </c>
      <c r="Q1367" t="s">
        <v>8267</v>
      </c>
      <c r="R1367" t="s">
        <v>8321</v>
      </c>
      <c r="S1367" t="s">
        <v>8322</v>
      </c>
      <c r="T1367" s="9">
        <f t="shared" si="65"/>
        <v>107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 s="12">
        <v>1470169166</v>
      </c>
      <c r="K1368" s="10">
        <f t="shared" si="63"/>
        <v>42624.846828703703</v>
      </c>
      <c r="L1368" s="10">
        <f t="shared" si="63"/>
        <v>42584.846828703703</v>
      </c>
      <c r="M1368" s="15">
        <f t="shared" si="64"/>
        <v>2016</v>
      </c>
      <c r="N1368" t="b">
        <v>0</v>
      </c>
      <c r="O1368">
        <v>78</v>
      </c>
      <c r="P1368" t="b">
        <v>1</v>
      </c>
      <c r="Q1368" t="s">
        <v>8269</v>
      </c>
      <c r="R1368" t="s">
        <v>8323</v>
      </c>
      <c r="S1368" t="s">
        <v>8326</v>
      </c>
      <c r="T1368" s="9">
        <f t="shared" si="65"/>
        <v>124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 s="12">
        <v>1443461616</v>
      </c>
      <c r="K1369" s="10">
        <f t="shared" si="63"/>
        <v>42305.731666666667</v>
      </c>
      <c r="L1369" s="10">
        <f t="shared" si="63"/>
        <v>42275.731666666667</v>
      </c>
      <c r="M1369" s="15">
        <f t="shared" si="64"/>
        <v>2015</v>
      </c>
      <c r="N1369" t="b">
        <v>0</v>
      </c>
      <c r="O1369">
        <v>52</v>
      </c>
      <c r="P1369" t="b">
        <v>1</v>
      </c>
      <c r="Q1369" t="s">
        <v>8269</v>
      </c>
      <c r="R1369" t="s">
        <v>8323</v>
      </c>
      <c r="S1369" t="s">
        <v>8326</v>
      </c>
      <c r="T1369" s="9">
        <f t="shared" si="65"/>
        <v>107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 s="12">
        <v>1470227660</v>
      </c>
      <c r="K1370" s="10">
        <f t="shared" si="63"/>
        <v>42599.165972222225</v>
      </c>
      <c r="L1370" s="10">
        <f t="shared" si="63"/>
        <v>42585.523842592593</v>
      </c>
      <c r="M1370" s="15">
        <f t="shared" si="64"/>
        <v>2016</v>
      </c>
      <c r="N1370" t="b">
        <v>0</v>
      </c>
      <c r="O1370">
        <v>47</v>
      </c>
      <c r="P1370" t="b">
        <v>1</v>
      </c>
      <c r="Q1370" t="s">
        <v>8269</v>
      </c>
      <c r="R1370" t="s">
        <v>8323</v>
      </c>
      <c r="S1370" t="s">
        <v>8326</v>
      </c>
      <c r="T1370" s="9">
        <f t="shared" si="65"/>
        <v>106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 s="12">
        <v>1403453368</v>
      </c>
      <c r="K1371" s="10">
        <f t="shared" si="63"/>
        <v>41842.67324074074</v>
      </c>
      <c r="L1371" s="10">
        <f t="shared" si="63"/>
        <v>41812.67324074074</v>
      </c>
      <c r="M1371" s="15">
        <f t="shared" si="64"/>
        <v>2014</v>
      </c>
      <c r="N1371" t="b">
        <v>0</v>
      </c>
      <c r="O1371">
        <v>117</v>
      </c>
      <c r="P1371" t="b">
        <v>1</v>
      </c>
      <c r="Q1371" t="s">
        <v>8263</v>
      </c>
      <c r="R1371" t="s">
        <v>8321</v>
      </c>
      <c r="S1371" t="s">
        <v>8332</v>
      </c>
      <c r="T1371" s="9">
        <f t="shared" si="65"/>
        <v>123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 s="12">
        <v>1364827370</v>
      </c>
      <c r="K1372" s="10">
        <f t="shared" si="63"/>
        <v>41425.613078703704</v>
      </c>
      <c r="L1372" s="10">
        <f t="shared" si="63"/>
        <v>41365.613078703704</v>
      </c>
      <c r="M1372" s="15">
        <f t="shared" si="64"/>
        <v>2013</v>
      </c>
      <c r="N1372" t="b">
        <v>0</v>
      </c>
      <c r="O1372">
        <v>47</v>
      </c>
      <c r="P1372" t="b">
        <v>1</v>
      </c>
      <c r="Q1372" t="s">
        <v>8264</v>
      </c>
      <c r="R1372" t="s">
        <v>8321</v>
      </c>
      <c r="S1372" t="s">
        <v>8343</v>
      </c>
      <c r="T1372" s="9">
        <f t="shared" si="65"/>
        <v>247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 s="12">
        <v>1411333887</v>
      </c>
      <c r="K1373" s="10">
        <f t="shared" si="63"/>
        <v>41933.882951388892</v>
      </c>
      <c r="L1373" s="10">
        <f t="shared" si="63"/>
        <v>41903.882951388892</v>
      </c>
      <c r="M1373" s="15">
        <f t="shared" si="64"/>
        <v>2014</v>
      </c>
      <c r="N1373" t="b">
        <v>0</v>
      </c>
      <c r="O1373">
        <v>25</v>
      </c>
      <c r="P1373" t="b">
        <v>0</v>
      </c>
      <c r="Q1373" t="s">
        <v>8269</v>
      </c>
      <c r="R1373" t="s">
        <v>8323</v>
      </c>
      <c r="S1373" t="s">
        <v>8326</v>
      </c>
      <c r="T1373" s="9">
        <f t="shared" si="65"/>
        <v>37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 s="12">
        <v>1430445163</v>
      </c>
      <c r="K1374" s="10">
        <f t="shared" si="63"/>
        <v>42156.165972222225</v>
      </c>
      <c r="L1374" s="10">
        <f t="shared" si="63"/>
        <v>42125.078275462962</v>
      </c>
      <c r="M1374" s="15">
        <f t="shared" si="64"/>
        <v>2015</v>
      </c>
      <c r="N1374" t="b">
        <v>0</v>
      </c>
      <c r="O1374">
        <v>67</v>
      </c>
      <c r="P1374" t="b">
        <v>1</v>
      </c>
      <c r="Q1374" t="s">
        <v>8298</v>
      </c>
      <c r="R1374" t="s">
        <v>8327</v>
      </c>
      <c r="S1374" t="s">
        <v>8341</v>
      </c>
      <c r="T1374" s="9">
        <f t="shared" si="65"/>
        <v>123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 s="12">
        <v>1476386395</v>
      </c>
      <c r="K1375" s="10">
        <f t="shared" si="63"/>
        <v>42667.875</v>
      </c>
      <c r="L1375" s="10">
        <f t="shared" si="63"/>
        <v>42656.805497685185</v>
      </c>
      <c r="M1375" s="15">
        <f t="shared" si="64"/>
        <v>2016</v>
      </c>
      <c r="N1375" t="b">
        <v>0</v>
      </c>
      <c r="O1375">
        <v>62</v>
      </c>
      <c r="P1375" t="b">
        <v>1</v>
      </c>
      <c r="Q1375" t="s">
        <v>8275</v>
      </c>
      <c r="R1375" t="s">
        <v>8327</v>
      </c>
      <c r="S1375" t="s">
        <v>8336</v>
      </c>
      <c r="T1375" s="9">
        <f t="shared" si="65"/>
        <v>105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 s="12">
        <v>1433254268</v>
      </c>
      <c r="K1376" s="10">
        <f t="shared" si="63"/>
        <v>42179.083333333328</v>
      </c>
      <c r="L1376" s="10">
        <f t="shared" si="63"/>
        <v>42157.591064814813</v>
      </c>
      <c r="M1376" s="15">
        <f t="shared" si="64"/>
        <v>2015</v>
      </c>
      <c r="N1376" t="b">
        <v>0</v>
      </c>
      <c r="O1376">
        <v>29</v>
      </c>
      <c r="P1376" t="b">
        <v>1</v>
      </c>
      <c r="Q1376" t="s">
        <v>8269</v>
      </c>
      <c r="R1376" t="s">
        <v>8323</v>
      </c>
      <c r="S1376" t="s">
        <v>8326</v>
      </c>
      <c r="T1376" s="9">
        <f t="shared" si="65"/>
        <v>108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 s="12">
        <v>1432484080</v>
      </c>
      <c r="K1377" s="10">
        <f t="shared" si="63"/>
        <v>42170.676851851851</v>
      </c>
      <c r="L1377" s="10">
        <f t="shared" si="63"/>
        <v>42148.676851851851</v>
      </c>
      <c r="M1377" s="15">
        <f t="shared" si="64"/>
        <v>2015</v>
      </c>
      <c r="N1377" t="b">
        <v>0</v>
      </c>
      <c r="O1377">
        <v>111</v>
      </c>
      <c r="P1377" t="b">
        <v>1</v>
      </c>
      <c r="Q1377" t="s">
        <v>8269</v>
      </c>
      <c r="R1377" t="s">
        <v>8323</v>
      </c>
      <c r="S1377" t="s">
        <v>8326</v>
      </c>
      <c r="T1377" s="9">
        <f t="shared" si="65"/>
        <v>105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 s="12">
        <v>1449116407</v>
      </c>
      <c r="K1378" s="10">
        <f t="shared" si="63"/>
        <v>42373.180636574078</v>
      </c>
      <c r="L1378" s="10">
        <f t="shared" si="63"/>
        <v>42341.180636574078</v>
      </c>
      <c r="M1378" s="15">
        <f t="shared" si="64"/>
        <v>2016</v>
      </c>
      <c r="N1378" t="b">
        <v>0</v>
      </c>
      <c r="O1378">
        <v>46</v>
      </c>
      <c r="P1378" t="b">
        <v>1</v>
      </c>
      <c r="Q1378" t="s">
        <v>8269</v>
      </c>
      <c r="R1378" t="s">
        <v>8323</v>
      </c>
      <c r="S1378" t="s">
        <v>8326</v>
      </c>
      <c r="T1378" s="9">
        <f t="shared" si="65"/>
        <v>105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 s="12">
        <v>1445791811</v>
      </c>
      <c r="K1379" s="10">
        <f t="shared" si="63"/>
        <v>42337.958333333328</v>
      </c>
      <c r="L1379" s="10">
        <f t="shared" si="63"/>
        <v>42302.701516203699</v>
      </c>
      <c r="M1379" s="15">
        <f t="shared" si="64"/>
        <v>2015</v>
      </c>
      <c r="N1379" t="b">
        <v>0</v>
      </c>
      <c r="O1379">
        <v>51</v>
      </c>
      <c r="P1379" t="b">
        <v>1</v>
      </c>
      <c r="Q1379" t="s">
        <v>8269</v>
      </c>
      <c r="R1379" t="s">
        <v>8323</v>
      </c>
      <c r="S1379" t="s">
        <v>8326</v>
      </c>
      <c r="T1379" s="9">
        <f t="shared" si="65"/>
        <v>104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 s="12">
        <v>1338352043</v>
      </c>
      <c r="K1380" s="10">
        <f t="shared" si="63"/>
        <v>41089.185682870375</v>
      </c>
      <c r="L1380" s="10">
        <f t="shared" si="63"/>
        <v>41059.185682870375</v>
      </c>
      <c r="M1380" s="15">
        <f t="shared" si="64"/>
        <v>2012</v>
      </c>
      <c r="N1380" t="b">
        <v>0</v>
      </c>
      <c r="O1380">
        <v>79</v>
      </c>
      <c r="P1380" t="b">
        <v>1</v>
      </c>
      <c r="Q1380" t="s">
        <v>8274</v>
      </c>
      <c r="R1380" t="s">
        <v>8327</v>
      </c>
      <c r="S1380" t="s">
        <v>8331</v>
      </c>
      <c r="T1380" s="9">
        <f t="shared" si="65"/>
        <v>121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 s="12">
        <v>1457553121</v>
      </c>
      <c r="K1381" s="10">
        <f t="shared" si="63"/>
        <v>42468.786122685182</v>
      </c>
      <c r="L1381" s="10">
        <f t="shared" si="63"/>
        <v>42438.827789351853</v>
      </c>
      <c r="M1381" s="15">
        <f t="shared" si="64"/>
        <v>2016</v>
      </c>
      <c r="N1381" t="b">
        <v>1</v>
      </c>
      <c r="O1381">
        <v>29</v>
      </c>
      <c r="P1381" t="b">
        <v>1</v>
      </c>
      <c r="Q1381" t="s">
        <v>8267</v>
      </c>
      <c r="R1381" t="s">
        <v>8321</v>
      </c>
      <c r="S1381" t="s">
        <v>8322</v>
      </c>
      <c r="T1381" s="9">
        <f t="shared" si="65"/>
        <v>104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 s="12">
        <v>1427221560</v>
      </c>
      <c r="K1382" s="10">
        <f t="shared" si="63"/>
        <v>42111.666666666672</v>
      </c>
      <c r="L1382" s="10">
        <f t="shared" si="63"/>
        <v>42087.768055555556</v>
      </c>
      <c r="M1382" s="15">
        <f t="shared" si="64"/>
        <v>2015</v>
      </c>
      <c r="N1382" t="b">
        <v>0</v>
      </c>
      <c r="O1382">
        <v>29</v>
      </c>
      <c r="P1382" t="b">
        <v>1</v>
      </c>
      <c r="Q1382" t="s">
        <v>8269</v>
      </c>
      <c r="R1382" t="s">
        <v>8323</v>
      </c>
      <c r="S1382" t="s">
        <v>8326</v>
      </c>
      <c r="T1382" s="9">
        <f t="shared" si="65"/>
        <v>121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 s="12">
        <v>1401205731</v>
      </c>
      <c r="K1383" s="10">
        <f t="shared" si="63"/>
        <v>41812.65892361111</v>
      </c>
      <c r="L1383" s="10">
        <f t="shared" si="63"/>
        <v>41786.65892361111</v>
      </c>
      <c r="M1383" s="15">
        <f t="shared" si="64"/>
        <v>2014</v>
      </c>
      <c r="N1383" t="b">
        <v>0</v>
      </c>
      <c r="O1383">
        <v>60</v>
      </c>
      <c r="P1383" t="b">
        <v>1</v>
      </c>
      <c r="Q1383" t="s">
        <v>8264</v>
      </c>
      <c r="R1383" t="s">
        <v>8321</v>
      </c>
      <c r="S1383" t="s">
        <v>8343</v>
      </c>
      <c r="T1383" s="9">
        <f t="shared" si="65"/>
        <v>103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 s="12">
        <v>1300354764</v>
      </c>
      <c r="K1384" s="10">
        <f t="shared" si="63"/>
        <v>40680.402361111112</v>
      </c>
      <c r="L1384" s="10">
        <f t="shared" si="63"/>
        <v>40619.402361111112</v>
      </c>
      <c r="M1384" s="15">
        <f t="shared" si="64"/>
        <v>2011</v>
      </c>
      <c r="N1384" t="b">
        <v>0</v>
      </c>
      <c r="O1384">
        <v>46</v>
      </c>
      <c r="P1384" t="b">
        <v>1</v>
      </c>
      <c r="Q1384" t="s">
        <v>8264</v>
      </c>
      <c r="R1384" t="s">
        <v>8321</v>
      </c>
      <c r="S1384" t="s">
        <v>8343</v>
      </c>
      <c r="T1384" s="9">
        <f t="shared" si="65"/>
        <v>120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 s="12">
        <v>1441297645</v>
      </c>
      <c r="K1385" s="10">
        <f t="shared" si="63"/>
        <v>42288.208333333328</v>
      </c>
      <c r="L1385" s="10">
        <f t="shared" si="63"/>
        <v>42250.685706018514</v>
      </c>
      <c r="M1385" s="15">
        <f t="shared" si="64"/>
        <v>2015</v>
      </c>
      <c r="N1385" t="b">
        <v>0</v>
      </c>
      <c r="O1385">
        <v>57</v>
      </c>
      <c r="P1385" t="b">
        <v>0</v>
      </c>
      <c r="Q1385" t="s">
        <v>8273</v>
      </c>
      <c r="R1385" t="s">
        <v>8311</v>
      </c>
      <c r="S1385" t="s">
        <v>8352</v>
      </c>
      <c r="T1385" s="9">
        <f t="shared" si="65"/>
        <v>51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 s="12">
        <v>1422834819</v>
      </c>
      <c r="K1386" s="10">
        <f t="shared" si="63"/>
        <v>42094.536111111112</v>
      </c>
      <c r="L1386" s="10">
        <f t="shared" si="63"/>
        <v>42036.995590277773</v>
      </c>
      <c r="M1386" s="15">
        <f t="shared" si="64"/>
        <v>2015</v>
      </c>
      <c r="N1386" t="b">
        <v>0</v>
      </c>
      <c r="O1386">
        <v>27</v>
      </c>
      <c r="P1386" t="b">
        <v>1</v>
      </c>
      <c r="Q1386" t="s">
        <v>8269</v>
      </c>
      <c r="R1386" t="s">
        <v>8323</v>
      </c>
      <c r="S1386" t="s">
        <v>8326</v>
      </c>
      <c r="T1386" s="9">
        <f t="shared" si="65"/>
        <v>103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 s="12">
        <v>1346885050</v>
      </c>
      <c r="K1387" s="10">
        <f t="shared" si="63"/>
        <v>41187.947337962964</v>
      </c>
      <c r="L1387" s="10">
        <f t="shared" si="63"/>
        <v>41157.947337962964</v>
      </c>
      <c r="M1387" s="15">
        <f t="shared" si="64"/>
        <v>2012</v>
      </c>
      <c r="N1387" t="b">
        <v>0</v>
      </c>
      <c r="O1387">
        <v>69</v>
      </c>
      <c r="P1387" t="b">
        <v>1</v>
      </c>
      <c r="Q1387" t="s">
        <v>8274</v>
      </c>
      <c r="R1387" t="s">
        <v>8327</v>
      </c>
      <c r="S1387" t="s">
        <v>8331</v>
      </c>
      <c r="T1387" s="9">
        <f t="shared" si="65"/>
        <v>119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 s="12">
        <v>1479577761</v>
      </c>
      <c r="K1388" s="10">
        <f t="shared" si="63"/>
        <v>42718.742604166662</v>
      </c>
      <c r="L1388" s="10">
        <f t="shared" si="63"/>
        <v>42693.742604166662</v>
      </c>
      <c r="M1388" s="15">
        <f t="shared" si="64"/>
        <v>2016</v>
      </c>
      <c r="N1388" t="b">
        <v>0</v>
      </c>
      <c r="O1388">
        <v>96</v>
      </c>
      <c r="P1388" t="b">
        <v>1</v>
      </c>
      <c r="Q1388" t="s">
        <v>8269</v>
      </c>
      <c r="R1388" t="s">
        <v>8323</v>
      </c>
      <c r="S1388" t="s">
        <v>8326</v>
      </c>
      <c r="T1388" s="9">
        <f t="shared" si="65"/>
        <v>128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 s="12">
        <v>1456121174</v>
      </c>
      <c r="K1389" s="10">
        <f t="shared" si="63"/>
        <v>42482.21266203704</v>
      </c>
      <c r="L1389" s="10">
        <f t="shared" si="63"/>
        <v>42422.254328703704</v>
      </c>
      <c r="M1389" s="15">
        <f t="shared" si="64"/>
        <v>2016</v>
      </c>
      <c r="N1389" t="b">
        <v>0</v>
      </c>
      <c r="O1389">
        <v>81</v>
      </c>
      <c r="P1389" t="b">
        <v>0</v>
      </c>
      <c r="Q1389" t="s">
        <v>8271</v>
      </c>
      <c r="R1389" t="s">
        <v>8308</v>
      </c>
      <c r="S1389" t="s">
        <v>8310</v>
      </c>
      <c r="T1389" s="9">
        <f t="shared" si="65"/>
        <v>18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 s="12">
        <v>1308496075</v>
      </c>
      <c r="K1390" s="10">
        <f t="shared" si="63"/>
        <v>40759.630497685182</v>
      </c>
      <c r="L1390" s="10">
        <f t="shared" si="63"/>
        <v>40713.630497685182</v>
      </c>
      <c r="M1390" s="15">
        <f t="shared" si="64"/>
        <v>2011</v>
      </c>
      <c r="N1390" t="b">
        <v>0</v>
      </c>
      <c r="O1390">
        <v>62</v>
      </c>
      <c r="P1390" t="b">
        <v>1</v>
      </c>
      <c r="Q1390" t="s">
        <v>8272</v>
      </c>
      <c r="R1390" t="s">
        <v>8311</v>
      </c>
      <c r="S1390" t="s">
        <v>8333</v>
      </c>
      <c r="T1390" s="9">
        <f t="shared" si="65"/>
        <v>119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 s="12">
        <v>1481133653</v>
      </c>
      <c r="K1391" s="10">
        <f t="shared" si="63"/>
        <v>42771.750613425931</v>
      </c>
      <c r="L1391" s="10">
        <f t="shared" si="63"/>
        <v>42711.750613425931</v>
      </c>
      <c r="M1391" s="15">
        <f t="shared" si="64"/>
        <v>2017</v>
      </c>
      <c r="N1391" t="b">
        <v>0</v>
      </c>
      <c r="O1391">
        <v>6</v>
      </c>
      <c r="P1391" t="b">
        <v>0</v>
      </c>
      <c r="Q1391" t="s">
        <v>8271</v>
      </c>
      <c r="R1391" t="s">
        <v>8308</v>
      </c>
      <c r="S1391" t="s">
        <v>8310</v>
      </c>
      <c r="T1391" s="9">
        <f t="shared" si="65"/>
        <v>4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 s="12">
        <v>1432410639</v>
      </c>
      <c r="K1392" s="10">
        <f t="shared" si="63"/>
        <v>42176.934027777781</v>
      </c>
      <c r="L1392" s="10">
        <f t="shared" si="63"/>
        <v>42147.826840277776</v>
      </c>
      <c r="M1392" s="15">
        <f t="shared" si="64"/>
        <v>2015</v>
      </c>
      <c r="N1392" t="b">
        <v>0</v>
      </c>
      <c r="O1392">
        <v>62</v>
      </c>
      <c r="P1392" t="b">
        <v>1</v>
      </c>
      <c r="Q1392" t="s">
        <v>8269</v>
      </c>
      <c r="R1392" t="s">
        <v>8323</v>
      </c>
      <c r="S1392" t="s">
        <v>8326</v>
      </c>
      <c r="T1392" s="9">
        <f t="shared" si="65"/>
        <v>118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 s="12">
        <v>1372296436</v>
      </c>
      <c r="K1393" s="10">
        <f t="shared" si="63"/>
        <v>41482.060601851852</v>
      </c>
      <c r="L1393" s="10">
        <f t="shared" si="63"/>
        <v>41452.060601851852</v>
      </c>
      <c r="M1393" s="15">
        <f t="shared" si="64"/>
        <v>2013</v>
      </c>
      <c r="N1393" t="b">
        <v>0</v>
      </c>
      <c r="O1393">
        <v>69</v>
      </c>
      <c r="P1393" t="b">
        <v>1</v>
      </c>
      <c r="Q1393" t="s">
        <v>8278</v>
      </c>
      <c r="R1393" t="s">
        <v>8327</v>
      </c>
      <c r="S1393" t="s">
        <v>8329</v>
      </c>
      <c r="T1393" s="9">
        <f t="shared" si="65"/>
        <v>101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 s="12">
        <v>1288160403</v>
      </c>
      <c r="K1394" s="10">
        <f t="shared" si="63"/>
        <v>40568.166666666664</v>
      </c>
      <c r="L1394" s="10">
        <f t="shared" si="63"/>
        <v>40478.263923611114</v>
      </c>
      <c r="M1394" s="15">
        <f t="shared" si="64"/>
        <v>2011</v>
      </c>
      <c r="N1394" t="b">
        <v>1</v>
      </c>
      <c r="O1394">
        <v>104</v>
      </c>
      <c r="P1394" t="b">
        <v>1</v>
      </c>
      <c r="Q1394" t="s">
        <v>8269</v>
      </c>
      <c r="R1394" t="s">
        <v>8323</v>
      </c>
      <c r="S1394" t="s">
        <v>8326</v>
      </c>
      <c r="T1394" s="9">
        <f t="shared" si="65"/>
        <v>101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 s="12">
        <v>1467468008</v>
      </c>
      <c r="K1395" s="10">
        <f t="shared" si="63"/>
        <v>42611.708333333328</v>
      </c>
      <c r="L1395" s="10">
        <f t="shared" si="63"/>
        <v>42553.583425925928</v>
      </c>
      <c r="M1395" s="15">
        <f t="shared" si="64"/>
        <v>2016</v>
      </c>
      <c r="N1395" t="b">
        <v>0</v>
      </c>
      <c r="O1395">
        <v>39</v>
      </c>
      <c r="P1395" t="b">
        <v>1</v>
      </c>
      <c r="Q1395" t="s">
        <v>8303</v>
      </c>
      <c r="R1395" t="s">
        <v>8323</v>
      </c>
      <c r="S1395" t="s">
        <v>8335</v>
      </c>
      <c r="T1395" s="9">
        <f t="shared" si="65"/>
        <v>101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 s="12">
        <v>1404140667</v>
      </c>
      <c r="K1396" s="10">
        <f t="shared" si="63"/>
        <v>41841.165972222225</v>
      </c>
      <c r="L1396" s="10">
        <f t="shared" si="63"/>
        <v>41820.62809027778</v>
      </c>
      <c r="M1396" s="15">
        <f t="shared" si="64"/>
        <v>2014</v>
      </c>
      <c r="N1396" t="b">
        <v>0</v>
      </c>
      <c r="O1396">
        <v>40</v>
      </c>
      <c r="P1396" t="b">
        <v>1</v>
      </c>
      <c r="Q1396" t="s">
        <v>8269</v>
      </c>
      <c r="R1396" t="s">
        <v>8323</v>
      </c>
      <c r="S1396" t="s">
        <v>8326</v>
      </c>
      <c r="T1396" s="9">
        <f t="shared" si="65"/>
        <v>101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 s="12">
        <v>1424221866</v>
      </c>
      <c r="K1397" s="10">
        <f t="shared" si="63"/>
        <v>42096.041666666672</v>
      </c>
      <c r="L1397" s="10">
        <f t="shared" si="63"/>
        <v>42053.049375000002</v>
      </c>
      <c r="M1397" s="15">
        <f t="shared" si="64"/>
        <v>2015</v>
      </c>
      <c r="N1397" t="b">
        <v>0</v>
      </c>
      <c r="O1397">
        <v>33</v>
      </c>
      <c r="P1397" t="b">
        <v>0</v>
      </c>
      <c r="Q1397" t="s">
        <v>8269</v>
      </c>
      <c r="R1397" t="s">
        <v>8323</v>
      </c>
      <c r="S1397" t="s">
        <v>8326</v>
      </c>
      <c r="T1397" s="9">
        <f t="shared" si="65"/>
        <v>71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 s="12">
        <v>1467973256</v>
      </c>
      <c r="K1398" s="10">
        <f t="shared" si="63"/>
        <v>42583.957638888889</v>
      </c>
      <c r="L1398" s="10">
        <f t="shared" si="63"/>
        <v>42559.431203703702</v>
      </c>
      <c r="M1398" s="15">
        <f t="shared" si="64"/>
        <v>2016</v>
      </c>
      <c r="N1398" t="b">
        <v>0</v>
      </c>
      <c r="O1398">
        <v>46</v>
      </c>
      <c r="P1398" t="b">
        <v>1</v>
      </c>
      <c r="Q1398" t="s">
        <v>8269</v>
      </c>
      <c r="R1398" t="s">
        <v>8323</v>
      </c>
      <c r="S1398" t="s">
        <v>8326</v>
      </c>
      <c r="T1398" s="9">
        <f t="shared" si="65"/>
        <v>101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 s="12">
        <v>1407787774</v>
      </c>
      <c r="K1399" s="10">
        <f t="shared" si="63"/>
        <v>41892.83997685185</v>
      </c>
      <c r="L1399" s="10">
        <f t="shared" si="63"/>
        <v>41862.83997685185</v>
      </c>
      <c r="M1399" s="15">
        <f t="shared" si="64"/>
        <v>2014</v>
      </c>
      <c r="N1399" t="b">
        <v>1</v>
      </c>
      <c r="O1399">
        <v>34</v>
      </c>
      <c r="P1399" t="b">
        <v>1</v>
      </c>
      <c r="Q1399" t="s">
        <v>8269</v>
      </c>
      <c r="R1399" t="s">
        <v>8323</v>
      </c>
      <c r="S1399" t="s">
        <v>8326</v>
      </c>
      <c r="T1399" s="9">
        <f t="shared" si="65"/>
        <v>100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 s="12">
        <v>1301950070</v>
      </c>
      <c r="K1400" s="10">
        <f t="shared" si="63"/>
        <v>40688.166666666664</v>
      </c>
      <c r="L1400" s="10">
        <f t="shared" si="63"/>
        <v>40637.86655092593</v>
      </c>
      <c r="M1400" s="15">
        <f t="shared" si="64"/>
        <v>2011</v>
      </c>
      <c r="N1400" t="b">
        <v>1</v>
      </c>
      <c r="O1400">
        <v>61</v>
      </c>
      <c r="P1400" t="b">
        <v>1</v>
      </c>
      <c r="Q1400" t="s">
        <v>8267</v>
      </c>
      <c r="R1400" t="s">
        <v>8321</v>
      </c>
      <c r="S1400" t="s">
        <v>8322</v>
      </c>
      <c r="T1400" s="9">
        <f t="shared" si="65"/>
        <v>153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 s="12">
        <v>1401125238</v>
      </c>
      <c r="K1401" s="10">
        <f t="shared" si="63"/>
        <v>41801.166666666664</v>
      </c>
      <c r="L1401" s="10">
        <f t="shared" si="63"/>
        <v>41785.72729166667</v>
      </c>
      <c r="M1401" s="15">
        <f t="shared" si="64"/>
        <v>2014</v>
      </c>
      <c r="N1401" t="b">
        <v>0</v>
      </c>
      <c r="O1401">
        <v>40</v>
      </c>
      <c r="P1401" t="b">
        <v>1</v>
      </c>
      <c r="Q1401" t="s">
        <v>8301</v>
      </c>
      <c r="R1401" t="s">
        <v>8323</v>
      </c>
      <c r="S1401" t="s">
        <v>8324</v>
      </c>
      <c r="T1401" s="9">
        <f t="shared" si="65"/>
        <v>103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 s="12">
        <v>1415125088</v>
      </c>
      <c r="K1402" s="10">
        <f t="shared" si="63"/>
        <v>41987.762592592597</v>
      </c>
      <c r="L1402" s="10">
        <f t="shared" si="63"/>
        <v>41947.762592592597</v>
      </c>
      <c r="M1402" s="15">
        <f t="shared" si="64"/>
        <v>2014</v>
      </c>
      <c r="N1402" t="b">
        <v>0</v>
      </c>
      <c r="O1402">
        <v>35</v>
      </c>
      <c r="P1402" t="b">
        <v>1</v>
      </c>
      <c r="Q1402" t="s">
        <v>8269</v>
      </c>
      <c r="R1402" t="s">
        <v>8323</v>
      </c>
      <c r="S1402" t="s">
        <v>8326</v>
      </c>
      <c r="T1402" s="9">
        <f t="shared" si="65"/>
        <v>117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 s="12">
        <v>1460155212</v>
      </c>
      <c r="K1403" s="10">
        <f t="shared" si="63"/>
        <v>42475.875</v>
      </c>
      <c r="L1403" s="10">
        <f t="shared" si="63"/>
        <v>42468.94458333333</v>
      </c>
      <c r="M1403" s="15">
        <f t="shared" si="64"/>
        <v>2016</v>
      </c>
      <c r="N1403" t="b">
        <v>0</v>
      </c>
      <c r="O1403">
        <v>12</v>
      </c>
      <c r="P1403" t="b">
        <v>1</v>
      </c>
      <c r="Q1403" t="s">
        <v>8263</v>
      </c>
      <c r="R1403" t="s">
        <v>8321</v>
      </c>
      <c r="S1403" t="s">
        <v>8332</v>
      </c>
      <c r="T1403" s="9">
        <f t="shared" si="65"/>
        <v>100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 s="12">
        <v>1356979110</v>
      </c>
      <c r="K1404" s="10">
        <f t="shared" si="63"/>
        <v>41298.776736111111</v>
      </c>
      <c r="L1404" s="10">
        <f t="shared" si="63"/>
        <v>41274.776736111111</v>
      </c>
      <c r="M1404" s="15">
        <f t="shared" si="64"/>
        <v>2013</v>
      </c>
      <c r="N1404" t="b">
        <v>0</v>
      </c>
      <c r="O1404">
        <v>35</v>
      </c>
      <c r="P1404" t="b">
        <v>1</v>
      </c>
      <c r="Q1404" t="s">
        <v>8264</v>
      </c>
      <c r="R1404" t="s">
        <v>8321</v>
      </c>
      <c r="S1404" t="s">
        <v>8343</v>
      </c>
      <c r="T1404" s="9">
        <f t="shared" si="65"/>
        <v>100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 s="12">
        <v>1332948694</v>
      </c>
      <c r="K1405" s="10">
        <f t="shared" si="63"/>
        <v>41026.646921296298</v>
      </c>
      <c r="L1405" s="10">
        <f t="shared" si="63"/>
        <v>40996.646921296298</v>
      </c>
      <c r="M1405" s="15">
        <f t="shared" si="64"/>
        <v>2012</v>
      </c>
      <c r="N1405" t="b">
        <v>0</v>
      </c>
      <c r="O1405">
        <v>20</v>
      </c>
      <c r="P1405" t="b">
        <v>1</v>
      </c>
      <c r="Q1405" t="s">
        <v>8274</v>
      </c>
      <c r="R1405" t="s">
        <v>8327</v>
      </c>
      <c r="S1405" t="s">
        <v>8331</v>
      </c>
      <c r="T1405" s="9">
        <f t="shared" si="65"/>
        <v>233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 s="12">
        <v>1309311545</v>
      </c>
      <c r="K1406" s="10">
        <f t="shared" si="63"/>
        <v>40746.068807870368</v>
      </c>
      <c r="L1406" s="10">
        <f t="shared" si="63"/>
        <v>40723.068807870368</v>
      </c>
      <c r="M1406" s="15">
        <f t="shared" si="64"/>
        <v>2011</v>
      </c>
      <c r="N1406" t="b">
        <v>0</v>
      </c>
      <c r="O1406">
        <v>56</v>
      </c>
      <c r="P1406" t="b">
        <v>1</v>
      </c>
      <c r="Q1406" t="s">
        <v>8290</v>
      </c>
      <c r="R1406" t="s">
        <v>8327</v>
      </c>
      <c r="S1406" t="s">
        <v>8338</v>
      </c>
      <c r="T1406" s="9">
        <f t="shared" si="65"/>
        <v>175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 s="12">
        <v>1409090013</v>
      </c>
      <c r="K1407" s="10">
        <f t="shared" si="63"/>
        <v>41898.912187499998</v>
      </c>
      <c r="L1407" s="10">
        <f t="shared" si="63"/>
        <v>41877.912187499998</v>
      </c>
      <c r="M1407" s="15">
        <f t="shared" si="64"/>
        <v>2014</v>
      </c>
      <c r="N1407" t="b">
        <v>0</v>
      </c>
      <c r="O1407">
        <v>82</v>
      </c>
      <c r="P1407" t="b">
        <v>1</v>
      </c>
      <c r="Q1407" t="s">
        <v>8271</v>
      </c>
      <c r="R1407" t="s">
        <v>8308</v>
      </c>
      <c r="S1407" t="s">
        <v>8310</v>
      </c>
      <c r="T1407" s="9">
        <f t="shared" si="65"/>
        <v>140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 s="12">
        <v>1442268063</v>
      </c>
      <c r="K1408" s="10">
        <f t="shared" si="63"/>
        <v>42291.917395833334</v>
      </c>
      <c r="L1408" s="10">
        <f t="shared" si="63"/>
        <v>42261.917395833334</v>
      </c>
      <c r="M1408" s="15">
        <f t="shared" si="64"/>
        <v>2015</v>
      </c>
      <c r="N1408" t="b">
        <v>0</v>
      </c>
      <c r="O1408">
        <v>63</v>
      </c>
      <c r="P1408" t="b">
        <v>1</v>
      </c>
      <c r="Q1408" t="s">
        <v>8269</v>
      </c>
      <c r="R1408" t="s">
        <v>8323</v>
      </c>
      <c r="S1408" t="s">
        <v>8326</v>
      </c>
      <c r="T1408" s="9">
        <f t="shared" si="65"/>
        <v>116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 s="12">
        <v>1405743181</v>
      </c>
      <c r="K1409" s="10">
        <f t="shared" si="63"/>
        <v>41853.175706018519</v>
      </c>
      <c r="L1409" s="10">
        <f t="shared" si="63"/>
        <v>41839.175706018519</v>
      </c>
      <c r="M1409" s="15">
        <f t="shared" si="64"/>
        <v>2014</v>
      </c>
      <c r="N1409" t="b">
        <v>1</v>
      </c>
      <c r="O1409">
        <v>55</v>
      </c>
      <c r="P1409" t="b">
        <v>1</v>
      </c>
      <c r="Q1409" t="s">
        <v>8269</v>
      </c>
      <c r="R1409" t="s">
        <v>8323</v>
      </c>
      <c r="S1409" t="s">
        <v>8326</v>
      </c>
      <c r="T1409" s="9">
        <f t="shared" si="65"/>
        <v>116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 s="12">
        <v>1429651266</v>
      </c>
      <c r="K1410" s="10">
        <f t="shared" si="63"/>
        <v>42151.114583333328</v>
      </c>
      <c r="L1410" s="10">
        <f t="shared" si="63"/>
        <v>42115.889652777776</v>
      </c>
      <c r="M1410" s="15">
        <f t="shared" si="64"/>
        <v>2015</v>
      </c>
      <c r="N1410" t="b">
        <v>0</v>
      </c>
      <c r="O1410">
        <v>74</v>
      </c>
      <c r="P1410" t="b">
        <v>1</v>
      </c>
      <c r="Q1410" t="s">
        <v>8269</v>
      </c>
      <c r="R1410" t="s">
        <v>8323</v>
      </c>
      <c r="S1410" t="s">
        <v>8326</v>
      </c>
      <c r="T1410" s="9">
        <f t="shared" si="65"/>
        <v>108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 s="12">
        <v>1457539235</v>
      </c>
      <c r="K1411" s="10">
        <f t="shared" ref="K1411:L1474" si="66">(I1411/86400)+DATE(1970,1,1)</f>
        <v>42468.625405092593</v>
      </c>
      <c r="L1411" s="10">
        <f t="shared" si="66"/>
        <v>42438.667071759264</v>
      </c>
      <c r="M1411" s="15">
        <f t="shared" ref="M1411:M1474" si="67">+YEAR(K1411)</f>
        <v>2016</v>
      </c>
      <c r="N1411" t="b">
        <v>0</v>
      </c>
      <c r="O1411">
        <v>117</v>
      </c>
      <c r="P1411" t="b">
        <v>1</v>
      </c>
      <c r="Q1411" t="s">
        <v>8274</v>
      </c>
      <c r="R1411" t="s">
        <v>8327</v>
      </c>
      <c r="S1411" t="s">
        <v>8331</v>
      </c>
      <c r="T1411" s="9">
        <f t="shared" ref="T1411:T1474" si="68">ROUND(E1411/D1411*100,0)</f>
        <v>139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 s="12">
        <v>1453757800</v>
      </c>
      <c r="K1412" s="10">
        <f t="shared" si="66"/>
        <v>42454.858796296292</v>
      </c>
      <c r="L1412" s="10">
        <f t="shared" si="66"/>
        <v>42394.900462962964</v>
      </c>
      <c r="M1412" s="15">
        <f t="shared" si="67"/>
        <v>2016</v>
      </c>
      <c r="N1412" t="b">
        <v>0</v>
      </c>
      <c r="O1412">
        <v>30</v>
      </c>
      <c r="P1412" t="b">
        <v>0</v>
      </c>
      <c r="Q1412" t="s">
        <v>8282</v>
      </c>
      <c r="R1412" t="s">
        <v>8319</v>
      </c>
      <c r="S1412" t="s">
        <v>8345</v>
      </c>
      <c r="T1412" s="9">
        <f t="shared" si="68"/>
        <v>7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 s="12">
        <v>1281028152</v>
      </c>
      <c r="K1413" s="10">
        <f t="shared" si="66"/>
        <v>40432.165972222225</v>
      </c>
      <c r="L1413" s="10">
        <f t="shared" si="66"/>
        <v>40395.714722222227</v>
      </c>
      <c r="M1413" s="15">
        <f t="shared" si="67"/>
        <v>2010</v>
      </c>
      <c r="N1413" t="b">
        <v>0</v>
      </c>
      <c r="O1413">
        <v>75</v>
      </c>
      <c r="P1413" t="b">
        <v>1</v>
      </c>
      <c r="Q1413" t="s">
        <v>8277</v>
      </c>
      <c r="R1413" t="s">
        <v>8327</v>
      </c>
      <c r="S1413" t="s">
        <v>8328</v>
      </c>
      <c r="T1413" s="9">
        <f t="shared" si="68"/>
        <v>116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 s="12">
        <v>1434180944</v>
      </c>
      <c r="K1414" s="10">
        <f t="shared" si="66"/>
        <v>42198.316481481481</v>
      </c>
      <c r="L1414" s="10">
        <f t="shared" si="66"/>
        <v>42168.316481481481</v>
      </c>
      <c r="M1414" s="15">
        <f t="shared" si="67"/>
        <v>2015</v>
      </c>
      <c r="N1414" t="b">
        <v>0</v>
      </c>
      <c r="O1414">
        <v>112</v>
      </c>
      <c r="P1414" t="b">
        <v>1</v>
      </c>
      <c r="Q1414" t="s">
        <v>8269</v>
      </c>
      <c r="R1414" t="s">
        <v>8323</v>
      </c>
      <c r="S1414" t="s">
        <v>8326</v>
      </c>
      <c r="T1414" s="9">
        <f t="shared" si="68"/>
        <v>116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 s="12">
        <v>1330968347</v>
      </c>
      <c r="K1415" s="10">
        <f t="shared" si="66"/>
        <v>41020.165972222225</v>
      </c>
      <c r="L1415" s="10">
        <f t="shared" si="66"/>
        <v>40973.726238425923</v>
      </c>
      <c r="M1415" s="15">
        <f t="shared" si="67"/>
        <v>2012</v>
      </c>
      <c r="N1415" t="b">
        <v>0</v>
      </c>
      <c r="O1415">
        <v>42</v>
      </c>
      <c r="P1415" t="b">
        <v>1</v>
      </c>
      <c r="Q1415" t="s">
        <v>8290</v>
      </c>
      <c r="R1415" t="s">
        <v>8327</v>
      </c>
      <c r="S1415" t="s">
        <v>8338</v>
      </c>
      <c r="T1415" s="9">
        <f t="shared" si="68"/>
        <v>115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 s="12">
        <v>1423366789</v>
      </c>
      <c r="K1416" s="10">
        <f t="shared" si="66"/>
        <v>42073.110983796301</v>
      </c>
      <c r="L1416" s="10">
        <f t="shared" si="66"/>
        <v>42043.152650462958</v>
      </c>
      <c r="M1416" s="15">
        <f t="shared" si="67"/>
        <v>2015</v>
      </c>
      <c r="N1416" t="b">
        <v>0</v>
      </c>
      <c r="O1416">
        <v>70</v>
      </c>
      <c r="P1416" t="b">
        <v>1</v>
      </c>
      <c r="Q1416" t="s">
        <v>8277</v>
      </c>
      <c r="R1416" t="s">
        <v>8327</v>
      </c>
      <c r="S1416" t="s">
        <v>8328</v>
      </c>
      <c r="T1416" s="9">
        <f t="shared" si="68"/>
        <v>173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 s="12">
        <v>1433980206</v>
      </c>
      <c r="K1417" s="10">
        <f t="shared" si="66"/>
        <v>42187.993125000001</v>
      </c>
      <c r="L1417" s="10">
        <f t="shared" si="66"/>
        <v>42165.993125000001</v>
      </c>
      <c r="M1417" s="15">
        <f t="shared" si="67"/>
        <v>2015</v>
      </c>
      <c r="N1417" t="b">
        <v>0</v>
      </c>
      <c r="O1417">
        <v>40</v>
      </c>
      <c r="P1417" t="b">
        <v>1</v>
      </c>
      <c r="Q1417" t="s">
        <v>8269</v>
      </c>
      <c r="R1417" t="s">
        <v>8323</v>
      </c>
      <c r="S1417" t="s">
        <v>8326</v>
      </c>
      <c r="T1417" s="9">
        <f t="shared" si="68"/>
        <v>105</v>
      </c>
    </row>
    <row r="1418" spans="1:20" ht="45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 s="12">
        <v>1488827677</v>
      </c>
      <c r="K1418" s="10">
        <f t="shared" si="66"/>
        <v>42830.760150462964</v>
      </c>
      <c r="L1418" s="10">
        <f t="shared" si="66"/>
        <v>42800.801817129628</v>
      </c>
      <c r="M1418" s="15">
        <f t="shared" si="67"/>
        <v>2017</v>
      </c>
      <c r="N1418" t="b">
        <v>1</v>
      </c>
      <c r="O1418">
        <v>26</v>
      </c>
      <c r="P1418" t="b">
        <v>0</v>
      </c>
      <c r="Q1418" t="s">
        <v>8301</v>
      </c>
      <c r="R1418" t="s">
        <v>8323</v>
      </c>
      <c r="S1418" t="s">
        <v>8324</v>
      </c>
      <c r="T1418" s="9">
        <f t="shared" si="68"/>
        <v>34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 s="12">
        <v>1456793925</v>
      </c>
      <c r="K1419" s="10">
        <f t="shared" si="66"/>
        <v>42449.999131944445</v>
      </c>
      <c r="L1419" s="10">
        <f t="shared" si="66"/>
        <v>42430.040798611109</v>
      </c>
      <c r="M1419" s="15">
        <f t="shared" si="67"/>
        <v>2016</v>
      </c>
      <c r="N1419" t="b">
        <v>0</v>
      </c>
      <c r="O1419">
        <v>31</v>
      </c>
      <c r="P1419" t="b">
        <v>1</v>
      </c>
      <c r="Q1419" t="s">
        <v>8269</v>
      </c>
      <c r="R1419" t="s">
        <v>8323</v>
      </c>
      <c r="S1419" t="s">
        <v>8326</v>
      </c>
      <c r="T1419" s="9">
        <f t="shared" si="68"/>
        <v>115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 s="12">
        <v>1387390555</v>
      </c>
      <c r="K1420" s="10">
        <f t="shared" si="66"/>
        <v>41654.814583333333</v>
      </c>
      <c r="L1420" s="10">
        <f t="shared" si="66"/>
        <v>41626.761053240742</v>
      </c>
      <c r="M1420" s="15">
        <f t="shared" si="67"/>
        <v>2014</v>
      </c>
      <c r="N1420" t="b">
        <v>0</v>
      </c>
      <c r="O1420">
        <v>33</v>
      </c>
      <c r="P1420" t="b">
        <v>1</v>
      </c>
      <c r="Q1420" t="s">
        <v>8277</v>
      </c>
      <c r="R1420" t="s">
        <v>8327</v>
      </c>
      <c r="S1420" t="s">
        <v>8328</v>
      </c>
      <c r="T1420" s="9">
        <f t="shared" si="68"/>
        <v>114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 s="12">
        <v>1328559435</v>
      </c>
      <c r="K1421" s="10">
        <f t="shared" si="66"/>
        <v>40985.803645833337</v>
      </c>
      <c r="L1421" s="10">
        <f t="shared" si="66"/>
        <v>40945.845312500001</v>
      </c>
      <c r="M1421" s="15">
        <f t="shared" si="67"/>
        <v>2012</v>
      </c>
      <c r="N1421" t="b">
        <v>0</v>
      </c>
      <c r="O1421">
        <v>70</v>
      </c>
      <c r="P1421" t="b">
        <v>1</v>
      </c>
      <c r="Q1421" t="s">
        <v>8274</v>
      </c>
      <c r="R1421" t="s">
        <v>8327</v>
      </c>
      <c r="S1421" t="s">
        <v>8331</v>
      </c>
      <c r="T1421" s="9">
        <f t="shared" si="68"/>
        <v>122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 s="12">
        <v>1468843554</v>
      </c>
      <c r="K1422" s="10">
        <f t="shared" si="66"/>
        <v>42599.50409722222</v>
      </c>
      <c r="L1422" s="10">
        <f t="shared" si="66"/>
        <v>42569.50409722222</v>
      </c>
      <c r="M1422" s="15">
        <f t="shared" si="67"/>
        <v>2016</v>
      </c>
      <c r="N1422" t="b">
        <v>0</v>
      </c>
      <c r="O1422">
        <v>34</v>
      </c>
      <c r="P1422" t="b">
        <v>0</v>
      </c>
      <c r="Q1422" t="s">
        <v>8271</v>
      </c>
      <c r="R1422" t="s">
        <v>8308</v>
      </c>
      <c r="S1422" t="s">
        <v>8310</v>
      </c>
      <c r="T1422" s="9">
        <f t="shared" si="68"/>
        <v>1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 s="12">
        <v>1401756143</v>
      </c>
      <c r="K1423" s="10">
        <f t="shared" si="66"/>
        <v>41823.029432870375</v>
      </c>
      <c r="L1423" s="10">
        <f t="shared" si="66"/>
        <v>41793.029432870375</v>
      </c>
      <c r="M1423" s="15">
        <f t="shared" si="67"/>
        <v>2014</v>
      </c>
      <c r="N1423" t="b">
        <v>0</v>
      </c>
      <c r="O1423">
        <v>27</v>
      </c>
      <c r="P1423" t="b">
        <v>0</v>
      </c>
      <c r="Q1423" t="s">
        <v>8300</v>
      </c>
      <c r="R1423" t="s">
        <v>8308</v>
      </c>
      <c r="S1423" t="s">
        <v>8340</v>
      </c>
      <c r="T1423" s="9">
        <f t="shared" si="68"/>
        <v>18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 s="12">
        <v>1416360585</v>
      </c>
      <c r="K1424" s="10">
        <f t="shared" si="66"/>
        <v>41997.062326388885</v>
      </c>
      <c r="L1424" s="10">
        <f t="shared" si="66"/>
        <v>41962.062326388885</v>
      </c>
      <c r="M1424" s="15">
        <f t="shared" si="67"/>
        <v>2014</v>
      </c>
      <c r="N1424" t="b">
        <v>0</v>
      </c>
      <c r="O1424">
        <v>22</v>
      </c>
      <c r="P1424" t="b">
        <v>0</v>
      </c>
      <c r="Q1424" t="s">
        <v>8288</v>
      </c>
      <c r="R1424" t="s">
        <v>8311</v>
      </c>
      <c r="S1424" t="s">
        <v>8349</v>
      </c>
      <c r="T1424" s="9">
        <f t="shared" si="68"/>
        <v>14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 s="12">
        <v>1386216545</v>
      </c>
      <c r="K1425" s="10">
        <f t="shared" si="66"/>
        <v>41643.172974537039</v>
      </c>
      <c r="L1425" s="10">
        <f t="shared" si="66"/>
        <v>41613.172974537039</v>
      </c>
      <c r="M1425" s="15">
        <f t="shared" si="67"/>
        <v>2014</v>
      </c>
      <c r="N1425" t="b">
        <v>0</v>
      </c>
      <c r="O1425">
        <v>30</v>
      </c>
      <c r="P1425" t="b">
        <v>0</v>
      </c>
      <c r="Q1425" t="s">
        <v>8280</v>
      </c>
      <c r="R1425" t="s">
        <v>8316</v>
      </c>
      <c r="S1425" t="s">
        <v>8334</v>
      </c>
      <c r="T1425" s="9">
        <f t="shared" si="68"/>
        <v>6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 s="12">
        <v>1421960934</v>
      </c>
      <c r="K1426" s="10">
        <f t="shared" si="66"/>
        <v>42086.093055555553</v>
      </c>
      <c r="L1426" s="10">
        <f t="shared" si="66"/>
        <v>42026.88118055556</v>
      </c>
      <c r="M1426" s="15">
        <f t="shared" si="67"/>
        <v>2015</v>
      </c>
      <c r="N1426" t="b">
        <v>0</v>
      </c>
      <c r="O1426">
        <v>30</v>
      </c>
      <c r="P1426" t="b">
        <v>1</v>
      </c>
      <c r="Q1426" t="s">
        <v>8269</v>
      </c>
      <c r="R1426" t="s">
        <v>8323</v>
      </c>
      <c r="S1426" t="s">
        <v>8326</v>
      </c>
      <c r="T1426" s="9">
        <f t="shared" si="68"/>
        <v>114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 s="12">
        <v>1404970632</v>
      </c>
      <c r="K1427" s="10">
        <f t="shared" si="66"/>
        <v>41860.234166666669</v>
      </c>
      <c r="L1427" s="10">
        <f t="shared" si="66"/>
        <v>41830.234166666669</v>
      </c>
      <c r="M1427" s="15">
        <f t="shared" si="67"/>
        <v>2014</v>
      </c>
      <c r="N1427" t="b">
        <v>0</v>
      </c>
      <c r="O1427">
        <v>7</v>
      </c>
      <c r="P1427" t="b">
        <v>0</v>
      </c>
      <c r="Q1427" t="s">
        <v>8269</v>
      </c>
      <c r="R1427" t="s">
        <v>8323</v>
      </c>
      <c r="S1427" t="s">
        <v>8326</v>
      </c>
      <c r="T1427" s="9">
        <f t="shared" si="68"/>
        <v>62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 s="12">
        <v>1351796674</v>
      </c>
      <c r="K1428" s="10">
        <f t="shared" si="66"/>
        <v>41250.979166666664</v>
      </c>
      <c r="L1428" s="10">
        <f t="shared" si="66"/>
        <v>41214.794837962967</v>
      </c>
      <c r="M1428" s="15">
        <f t="shared" si="67"/>
        <v>2012</v>
      </c>
      <c r="N1428" t="b">
        <v>0</v>
      </c>
      <c r="O1428">
        <v>60</v>
      </c>
      <c r="P1428" t="b">
        <v>1</v>
      </c>
      <c r="Q1428" t="s">
        <v>8264</v>
      </c>
      <c r="R1428" t="s">
        <v>8321</v>
      </c>
      <c r="S1428" t="s">
        <v>8343</v>
      </c>
      <c r="T1428" s="9">
        <f t="shared" si="68"/>
        <v>106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 s="12">
        <v>1425891201</v>
      </c>
      <c r="K1429" s="10">
        <f t="shared" si="66"/>
        <v>42102.370381944449</v>
      </c>
      <c r="L1429" s="10">
        <f t="shared" si="66"/>
        <v>42072.370381944449</v>
      </c>
      <c r="M1429" s="15">
        <f t="shared" si="67"/>
        <v>2015</v>
      </c>
      <c r="N1429" t="b">
        <v>0</v>
      </c>
      <c r="O1429">
        <v>51</v>
      </c>
      <c r="P1429" t="b">
        <v>1</v>
      </c>
      <c r="Q1429" t="s">
        <v>8269</v>
      </c>
      <c r="R1429" t="s">
        <v>8323</v>
      </c>
      <c r="S1429" t="s">
        <v>8326</v>
      </c>
      <c r="T1429" s="9">
        <f t="shared" si="68"/>
        <v>136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 s="12">
        <v>1310693986</v>
      </c>
      <c r="K1430" s="10">
        <f t="shared" si="66"/>
        <v>40768.958333333336</v>
      </c>
      <c r="L1430" s="10">
        <f t="shared" si="66"/>
        <v>40739.069282407407</v>
      </c>
      <c r="M1430" s="15">
        <f t="shared" si="67"/>
        <v>2011</v>
      </c>
      <c r="N1430" t="b">
        <v>0</v>
      </c>
      <c r="O1430">
        <v>37</v>
      </c>
      <c r="P1430" t="b">
        <v>1</v>
      </c>
      <c r="Q1430" t="s">
        <v>8264</v>
      </c>
      <c r="R1430" t="s">
        <v>8321</v>
      </c>
      <c r="S1430" t="s">
        <v>8343</v>
      </c>
      <c r="T1430" s="9">
        <f t="shared" si="68"/>
        <v>105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 s="12">
        <v>1458820564</v>
      </c>
      <c r="K1431" s="10">
        <f t="shared" si="66"/>
        <v>42490.5</v>
      </c>
      <c r="L1431" s="10">
        <f t="shared" si="66"/>
        <v>42453.49726851852</v>
      </c>
      <c r="M1431" s="15">
        <f t="shared" si="67"/>
        <v>2016</v>
      </c>
      <c r="N1431" t="b">
        <v>0</v>
      </c>
      <c r="O1431">
        <v>72</v>
      </c>
      <c r="P1431" t="b">
        <v>1</v>
      </c>
      <c r="Q1431" t="s">
        <v>8299</v>
      </c>
      <c r="R1431" t="s">
        <v>8308</v>
      </c>
      <c r="S1431" t="s">
        <v>8315</v>
      </c>
      <c r="T1431" s="9">
        <f t="shared" si="68"/>
        <v>170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 s="12">
        <v>1437508976</v>
      </c>
      <c r="K1432" s="10">
        <f t="shared" si="66"/>
        <v>42236.835370370369</v>
      </c>
      <c r="L1432" s="10">
        <f t="shared" si="66"/>
        <v>42206.835370370369</v>
      </c>
      <c r="M1432" s="15">
        <f t="shared" si="67"/>
        <v>2015</v>
      </c>
      <c r="N1432" t="b">
        <v>1</v>
      </c>
      <c r="O1432">
        <v>74</v>
      </c>
      <c r="P1432" t="b">
        <v>1</v>
      </c>
      <c r="Q1432" t="s">
        <v>8269</v>
      </c>
      <c r="R1432" t="s">
        <v>8323</v>
      </c>
      <c r="S1432" t="s">
        <v>8326</v>
      </c>
      <c r="T1432" s="9">
        <f t="shared" si="68"/>
        <v>110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 s="12">
        <v>1405928601</v>
      </c>
      <c r="K1433" s="10">
        <f t="shared" si="66"/>
        <v>41856.321770833332</v>
      </c>
      <c r="L1433" s="10">
        <f t="shared" si="66"/>
        <v>41841.321770833332</v>
      </c>
      <c r="M1433" s="15">
        <f t="shared" si="67"/>
        <v>2014</v>
      </c>
      <c r="N1433" t="b">
        <v>0</v>
      </c>
      <c r="O1433">
        <v>68</v>
      </c>
      <c r="P1433" t="b">
        <v>1</v>
      </c>
      <c r="Q1433" t="s">
        <v>8263</v>
      </c>
      <c r="R1433" t="s">
        <v>8321</v>
      </c>
      <c r="S1433" t="s">
        <v>8332</v>
      </c>
      <c r="T1433" s="9">
        <f t="shared" si="68"/>
        <v>130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 s="12">
        <v>1416600960</v>
      </c>
      <c r="K1434" s="10">
        <f t="shared" si="66"/>
        <v>41998.844444444447</v>
      </c>
      <c r="L1434" s="10">
        <f t="shared" si="66"/>
        <v>41964.844444444447</v>
      </c>
      <c r="M1434" s="15">
        <f t="shared" si="67"/>
        <v>2014</v>
      </c>
      <c r="N1434" t="b">
        <v>0</v>
      </c>
      <c r="O1434">
        <v>38</v>
      </c>
      <c r="P1434" t="b">
        <v>0</v>
      </c>
      <c r="Q1434" t="s">
        <v>8282</v>
      </c>
      <c r="R1434" t="s">
        <v>8319</v>
      </c>
      <c r="S1434" t="s">
        <v>8345</v>
      </c>
      <c r="T1434" s="9">
        <f t="shared" si="68"/>
        <v>6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 s="12">
        <v>1295575001</v>
      </c>
      <c r="K1435" s="10">
        <f t="shared" si="66"/>
        <v>40594.081030092595</v>
      </c>
      <c r="L1435" s="10">
        <f t="shared" si="66"/>
        <v>40564.081030092595</v>
      </c>
      <c r="M1435" s="15">
        <f t="shared" si="67"/>
        <v>2011</v>
      </c>
      <c r="N1435" t="b">
        <v>0</v>
      </c>
      <c r="O1435">
        <v>36</v>
      </c>
      <c r="P1435" t="b">
        <v>1</v>
      </c>
      <c r="Q1435" t="s">
        <v>8277</v>
      </c>
      <c r="R1435" t="s">
        <v>8327</v>
      </c>
      <c r="S1435" t="s">
        <v>8328</v>
      </c>
      <c r="T1435" s="9">
        <f t="shared" si="68"/>
        <v>226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 s="12">
        <v>1461370956</v>
      </c>
      <c r="K1436" s="10">
        <f t="shared" si="66"/>
        <v>42489.290972222225</v>
      </c>
      <c r="L1436" s="10">
        <f t="shared" si="66"/>
        <v>42483.015694444446</v>
      </c>
      <c r="M1436" s="15">
        <f t="shared" si="67"/>
        <v>2016</v>
      </c>
      <c r="N1436" t="b">
        <v>0</v>
      </c>
      <c r="O1436">
        <v>69</v>
      </c>
      <c r="P1436" t="b">
        <v>1</v>
      </c>
      <c r="Q1436" t="s">
        <v>8269</v>
      </c>
      <c r="R1436" t="s">
        <v>8323</v>
      </c>
      <c r="S1436" t="s">
        <v>8326</v>
      </c>
      <c r="T1436" s="9">
        <f t="shared" si="68"/>
        <v>113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 s="12">
        <v>1473850434</v>
      </c>
      <c r="K1437" s="10">
        <f t="shared" si="66"/>
        <v>42648.454097222224</v>
      </c>
      <c r="L1437" s="10">
        <f t="shared" si="66"/>
        <v>42627.454097222224</v>
      </c>
      <c r="M1437" s="15">
        <f t="shared" si="67"/>
        <v>2016</v>
      </c>
      <c r="N1437" t="b">
        <v>0</v>
      </c>
      <c r="O1437">
        <v>34</v>
      </c>
      <c r="P1437" t="b">
        <v>1</v>
      </c>
      <c r="Q1437" t="s">
        <v>8269</v>
      </c>
      <c r="R1437" t="s">
        <v>8323</v>
      </c>
      <c r="S1437" t="s">
        <v>8326</v>
      </c>
      <c r="T1437" s="9">
        <f t="shared" si="68"/>
        <v>113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 s="12">
        <v>1339109212</v>
      </c>
      <c r="K1438" s="10">
        <f t="shared" si="66"/>
        <v>41100.991666666669</v>
      </c>
      <c r="L1438" s="10">
        <f t="shared" si="66"/>
        <v>41067.949212962965</v>
      </c>
      <c r="M1438" s="15">
        <f t="shared" si="67"/>
        <v>2012</v>
      </c>
      <c r="N1438" t="b">
        <v>0</v>
      </c>
      <c r="O1438">
        <v>81</v>
      </c>
      <c r="P1438" t="b">
        <v>1</v>
      </c>
      <c r="Q1438" t="s">
        <v>8277</v>
      </c>
      <c r="R1438" t="s">
        <v>8327</v>
      </c>
      <c r="S1438" t="s">
        <v>8328</v>
      </c>
      <c r="T1438" s="9">
        <f t="shared" si="68"/>
        <v>101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 s="12">
        <v>1326872367</v>
      </c>
      <c r="K1439" s="10">
        <f t="shared" si="66"/>
        <v>40971.319062499999</v>
      </c>
      <c r="L1439" s="10">
        <f t="shared" si="66"/>
        <v>40926.319062499999</v>
      </c>
      <c r="M1439" s="15">
        <f t="shared" si="67"/>
        <v>2012</v>
      </c>
      <c r="N1439" t="b">
        <v>0</v>
      </c>
      <c r="O1439">
        <v>57</v>
      </c>
      <c r="P1439" t="b">
        <v>1</v>
      </c>
      <c r="Q1439" t="s">
        <v>8274</v>
      </c>
      <c r="R1439" t="s">
        <v>8327</v>
      </c>
      <c r="S1439" t="s">
        <v>8331</v>
      </c>
      <c r="T1439" s="9">
        <f t="shared" si="68"/>
        <v>135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 s="12">
        <v>1376501292</v>
      </c>
      <c r="K1440" s="10">
        <f t="shared" si="66"/>
        <v>41530.72791666667</v>
      </c>
      <c r="L1440" s="10">
        <f t="shared" si="66"/>
        <v>41500.72791666667</v>
      </c>
      <c r="M1440" s="15">
        <f t="shared" si="67"/>
        <v>2013</v>
      </c>
      <c r="N1440" t="b">
        <v>1</v>
      </c>
      <c r="O1440">
        <v>76</v>
      </c>
      <c r="P1440" t="b">
        <v>1</v>
      </c>
      <c r="Q1440" t="s">
        <v>8286</v>
      </c>
      <c r="R1440" t="s">
        <v>8311</v>
      </c>
      <c r="S1440" t="s">
        <v>8312</v>
      </c>
      <c r="T1440" s="9">
        <f t="shared" si="68"/>
        <v>112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 s="12">
        <v>1459411371</v>
      </c>
      <c r="K1441" s="10">
        <f t="shared" si="66"/>
        <v>42488.249305555553</v>
      </c>
      <c r="L1441" s="10">
        <f t="shared" si="66"/>
        <v>42460.335312499999</v>
      </c>
      <c r="M1441" s="15">
        <f t="shared" si="67"/>
        <v>2016</v>
      </c>
      <c r="N1441" t="b">
        <v>0</v>
      </c>
      <c r="O1441">
        <v>34</v>
      </c>
      <c r="P1441" t="b">
        <v>1</v>
      </c>
      <c r="Q1441" t="s">
        <v>8269</v>
      </c>
      <c r="R1441" t="s">
        <v>8323</v>
      </c>
      <c r="S1441" t="s">
        <v>8326</v>
      </c>
      <c r="T1441" s="9">
        <f t="shared" si="68"/>
        <v>102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 s="12">
        <v>1435645490</v>
      </c>
      <c r="K1442" s="10">
        <f t="shared" si="66"/>
        <v>42221.458333333328</v>
      </c>
      <c r="L1442" s="10">
        <f t="shared" si="66"/>
        <v>42185.267245370371</v>
      </c>
      <c r="M1442" s="15">
        <f t="shared" si="67"/>
        <v>2015</v>
      </c>
      <c r="N1442" t="b">
        <v>0</v>
      </c>
      <c r="O1442">
        <v>76</v>
      </c>
      <c r="P1442" t="b">
        <v>1</v>
      </c>
      <c r="Q1442" t="s">
        <v>8269</v>
      </c>
      <c r="R1442" t="s">
        <v>8323</v>
      </c>
      <c r="S1442" t="s">
        <v>8326</v>
      </c>
      <c r="T1442" s="9">
        <f t="shared" si="68"/>
        <v>112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 s="12">
        <v>1412149970</v>
      </c>
      <c r="K1443" s="10">
        <f t="shared" si="66"/>
        <v>41946.370023148149</v>
      </c>
      <c r="L1443" s="10">
        <f t="shared" si="66"/>
        <v>41913.328356481477</v>
      </c>
      <c r="M1443" s="15">
        <f t="shared" si="67"/>
        <v>2014</v>
      </c>
      <c r="N1443" t="b">
        <v>0</v>
      </c>
      <c r="O1443">
        <v>55</v>
      </c>
      <c r="P1443" t="b">
        <v>1</v>
      </c>
      <c r="Q1443" t="s">
        <v>8277</v>
      </c>
      <c r="R1443" t="s">
        <v>8327</v>
      </c>
      <c r="S1443" t="s">
        <v>8328</v>
      </c>
      <c r="T1443" s="9">
        <f t="shared" si="68"/>
        <v>105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 s="12">
        <v>1451655808</v>
      </c>
      <c r="K1444" s="10">
        <f t="shared" si="66"/>
        <v>42394.994444444441</v>
      </c>
      <c r="L1444" s="10">
        <f t="shared" si="66"/>
        <v>42370.571851851855</v>
      </c>
      <c r="M1444" s="15">
        <f t="shared" si="67"/>
        <v>2016</v>
      </c>
      <c r="N1444" t="b">
        <v>0</v>
      </c>
      <c r="O1444">
        <v>83</v>
      </c>
      <c r="P1444" t="b">
        <v>1</v>
      </c>
      <c r="Q1444" t="s">
        <v>8267</v>
      </c>
      <c r="R1444" t="s">
        <v>8321</v>
      </c>
      <c r="S1444" t="s">
        <v>8322</v>
      </c>
      <c r="T1444" s="9">
        <f t="shared" si="68"/>
        <v>112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 s="12">
        <v>1306417323</v>
      </c>
      <c r="K1445" s="10">
        <f t="shared" si="66"/>
        <v>40719.570868055554</v>
      </c>
      <c r="L1445" s="10">
        <f t="shared" si="66"/>
        <v>40689.570868055554</v>
      </c>
      <c r="M1445" s="15">
        <f t="shared" si="67"/>
        <v>2011</v>
      </c>
      <c r="N1445" t="b">
        <v>0</v>
      </c>
      <c r="O1445">
        <v>49</v>
      </c>
      <c r="P1445" t="b">
        <v>1</v>
      </c>
      <c r="Q1445" t="s">
        <v>8272</v>
      </c>
      <c r="R1445" t="s">
        <v>8311</v>
      </c>
      <c r="S1445" t="s">
        <v>8333</v>
      </c>
      <c r="T1445" s="9">
        <f t="shared" si="68"/>
        <v>112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 s="12">
        <v>1464653696</v>
      </c>
      <c r="K1446" s="10">
        <f t="shared" si="66"/>
        <v>42543.163194444445</v>
      </c>
      <c r="L1446" s="10">
        <f t="shared" si="66"/>
        <v>42521.010370370372</v>
      </c>
      <c r="M1446" s="15">
        <f t="shared" si="67"/>
        <v>2016</v>
      </c>
      <c r="N1446" t="b">
        <v>0</v>
      </c>
      <c r="O1446">
        <v>23</v>
      </c>
      <c r="P1446" t="b">
        <v>1</v>
      </c>
      <c r="Q1446" t="s">
        <v>8269</v>
      </c>
      <c r="R1446" t="s">
        <v>8323</v>
      </c>
      <c r="S1446" t="s">
        <v>8326</v>
      </c>
      <c r="T1446" s="9">
        <f t="shared" si="68"/>
        <v>102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 s="12">
        <v>1463771421</v>
      </c>
      <c r="K1447" s="10">
        <f t="shared" si="66"/>
        <v>42533.708333333328</v>
      </c>
      <c r="L1447" s="10">
        <f t="shared" si="66"/>
        <v>42510.798854166671</v>
      </c>
      <c r="M1447" s="15">
        <f t="shared" si="67"/>
        <v>2016</v>
      </c>
      <c r="N1447" t="b">
        <v>0</v>
      </c>
      <c r="O1447">
        <v>28</v>
      </c>
      <c r="P1447" t="b">
        <v>1</v>
      </c>
      <c r="Q1447" t="s">
        <v>8269</v>
      </c>
      <c r="R1447" t="s">
        <v>8323</v>
      </c>
      <c r="S1447" t="s">
        <v>8326</v>
      </c>
      <c r="T1447" s="9">
        <f t="shared" si="68"/>
        <v>100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 s="12">
        <v>1447614732</v>
      </c>
      <c r="K1448" s="10">
        <f t="shared" si="66"/>
        <v>42341.895833333328</v>
      </c>
      <c r="L1448" s="10">
        <f t="shared" si="66"/>
        <v>42323.800138888888</v>
      </c>
      <c r="M1448" s="15">
        <f t="shared" si="67"/>
        <v>2015</v>
      </c>
      <c r="N1448" t="b">
        <v>0</v>
      </c>
      <c r="O1448">
        <v>8</v>
      </c>
      <c r="P1448" t="b">
        <v>1</v>
      </c>
      <c r="Q1448" t="s">
        <v>8277</v>
      </c>
      <c r="R1448" t="s">
        <v>8327</v>
      </c>
      <c r="S1448" t="s">
        <v>8328</v>
      </c>
      <c r="T1448" s="9">
        <f t="shared" si="68"/>
        <v>111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 s="12">
        <v>1458336672</v>
      </c>
      <c r="K1449" s="10">
        <f t="shared" si="66"/>
        <v>42470.166666666672</v>
      </c>
      <c r="L1449" s="10">
        <f t="shared" si="66"/>
        <v>42447.896666666667</v>
      </c>
      <c r="M1449" s="15">
        <f t="shared" si="67"/>
        <v>2016</v>
      </c>
      <c r="N1449" t="b">
        <v>0</v>
      </c>
      <c r="O1449">
        <v>36</v>
      </c>
      <c r="P1449" t="b">
        <v>1</v>
      </c>
      <c r="Q1449" t="s">
        <v>8269</v>
      </c>
      <c r="R1449" t="s">
        <v>8323</v>
      </c>
      <c r="S1449" t="s">
        <v>8326</v>
      </c>
      <c r="T1449" s="9">
        <f t="shared" si="68"/>
        <v>111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 s="12">
        <v>1340944096</v>
      </c>
      <c r="K1450" s="10">
        <f t="shared" si="66"/>
        <v>41109.186296296299</v>
      </c>
      <c r="L1450" s="10">
        <f t="shared" si="66"/>
        <v>41089.186296296299</v>
      </c>
      <c r="M1450" s="15">
        <f t="shared" si="67"/>
        <v>2012</v>
      </c>
      <c r="N1450" t="b">
        <v>0</v>
      </c>
      <c r="O1450">
        <v>115</v>
      </c>
      <c r="P1450" t="b">
        <v>1</v>
      </c>
      <c r="Q1450" t="s">
        <v>8277</v>
      </c>
      <c r="R1450" t="s">
        <v>8327</v>
      </c>
      <c r="S1450" t="s">
        <v>8328</v>
      </c>
      <c r="T1450" s="9">
        <f t="shared" si="68"/>
        <v>111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 s="12">
        <v>1434484070</v>
      </c>
      <c r="K1451" s="10">
        <f t="shared" si="66"/>
        <v>42201.824884259258</v>
      </c>
      <c r="L1451" s="10">
        <f t="shared" si="66"/>
        <v>42171.824884259258</v>
      </c>
      <c r="M1451" s="15">
        <f t="shared" si="67"/>
        <v>2015</v>
      </c>
      <c r="N1451" t="b">
        <v>0</v>
      </c>
      <c r="O1451">
        <v>52</v>
      </c>
      <c r="P1451" t="b">
        <v>1</v>
      </c>
      <c r="Q1451" t="s">
        <v>8269</v>
      </c>
      <c r="R1451" t="s">
        <v>8323</v>
      </c>
      <c r="S1451" t="s">
        <v>8326</v>
      </c>
      <c r="T1451" s="9">
        <f t="shared" si="68"/>
        <v>111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 s="12">
        <v>1449436390</v>
      </c>
      <c r="K1452" s="10">
        <f t="shared" si="66"/>
        <v>42366.25</v>
      </c>
      <c r="L1452" s="10">
        <f t="shared" si="66"/>
        <v>42344.884143518517</v>
      </c>
      <c r="M1452" s="15">
        <f t="shared" si="67"/>
        <v>2015</v>
      </c>
      <c r="N1452" t="b">
        <v>1</v>
      </c>
      <c r="O1452">
        <v>47</v>
      </c>
      <c r="P1452" t="b">
        <v>0</v>
      </c>
      <c r="Q1452" t="s">
        <v>8300</v>
      </c>
      <c r="R1452" t="s">
        <v>8308</v>
      </c>
      <c r="S1452" t="s">
        <v>8340</v>
      </c>
      <c r="T1452" s="9">
        <f t="shared" si="68"/>
        <v>33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 s="12">
        <v>1417469639</v>
      </c>
      <c r="K1453" s="10">
        <f t="shared" si="66"/>
        <v>42009.851388888885</v>
      </c>
      <c r="L1453" s="10">
        <f t="shared" si="66"/>
        <v>41974.898599537039</v>
      </c>
      <c r="M1453" s="15">
        <f t="shared" si="67"/>
        <v>2015</v>
      </c>
      <c r="N1453" t="b">
        <v>0</v>
      </c>
      <c r="O1453">
        <v>43</v>
      </c>
      <c r="P1453" t="b">
        <v>1</v>
      </c>
      <c r="Q1453" t="s">
        <v>8269</v>
      </c>
      <c r="R1453" t="s">
        <v>8323</v>
      </c>
      <c r="S1453" t="s">
        <v>8326</v>
      </c>
      <c r="T1453" s="9">
        <f t="shared" si="68"/>
        <v>111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 s="12">
        <v>1346806909</v>
      </c>
      <c r="K1454" s="10">
        <f t="shared" si="66"/>
        <v>41175.165972222225</v>
      </c>
      <c r="L1454" s="10">
        <f t="shared" si="66"/>
        <v>41157.042928240742</v>
      </c>
      <c r="M1454" s="15">
        <f t="shared" si="67"/>
        <v>2012</v>
      </c>
      <c r="N1454" t="b">
        <v>0</v>
      </c>
      <c r="O1454">
        <v>97</v>
      </c>
      <c r="P1454" t="b">
        <v>1</v>
      </c>
      <c r="Q1454" t="s">
        <v>8272</v>
      </c>
      <c r="R1454" t="s">
        <v>8311</v>
      </c>
      <c r="S1454" t="s">
        <v>8333</v>
      </c>
      <c r="T1454" s="9">
        <f t="shared" si="68"/>
        <v>111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 s="12">
        <v>1414164715</v>
      </c>
      <c r="K1455" s="10">
        <f t="shared" si="66"/>
        <v>41981.688831018517</v>
      </c>
      <c r="L1455" s="10">
        <f t="shared" si="66"/>
        <v>41936.647164351853</v>
      </c>
      <c r="M1455" s="15">
        <f t="shared" si="67"/>
        <v>2014</v>
      </c>
      <c r="N1455" t="b">
        <v>0</v>
      </c>
      <c r="O1455">
        <v>37</v>
      </c>
      <c r="P1455" t="b">
        <v>0</v>
      </c>
      <c r="Q1455" t="s">
        <v>8271</v>
      </c>
      <c r="R1455" t="s">
        <v>8308</v>
      </c>
      <c r="S1455" t="s">
        <v>8310</v>
      </c>
      <c r="T1455" s="9">
        <f t="shared" si="68"/>
        <v>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 s="12">
        <v>1434475476</v>
      </c>
      <c r="K1456" s="10">
        <f t="shared" si="66"/>
        <v>42201.725416666668</v>
      </c>
      <c r="L1456" s="10">
        <f t="shared" si="66"/>
        <v>42171.725416666668</v>
      </c>
      <c r="M1456" s="15">
        <f t="shared" si="67"/>
        <v>2015</v>
      </c>
      <c r="N1456" t="b">
        <v>1</v>
      </c>
      <c r="O1456">
        <v>49</v>
      </c>
      <c r="P1456" t="b">
        <v>1</v>
      </c>
      <c r="Q1456" t="s">
        <v>8269</v>
      </c>
      <c r="R1456" t="s">
        <v>8323</v>
      </c>
      <c r="S1456" t="s">
        <v>8326</v>
      </c>
      <c r="T1456" s="9">
        <f t="shared" si="68"/>
        <v>100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 s="12">
        <v>1400725112</v>
      </c>
      <c r="K1457" s="10">
        <f t="shared" si="66"/>
        <v>41794.207638888889</v>
      </c>
      <c r="L1457" s="10">
        <f t="shared" si="66"/>
        <v>41781.096203703702</v>
      </c>
      <c r="M1457" s="15">
        <f t="shared" si="67"/>
        <v>2014</v>
      </c>
      <c r="N1457" t="b">
        <v>0</v>
      </c>
      <c r="O1457">
        <v>44</v>
      </c>
      <c r="P1457" t="b">
        <v>1</v>
      </c>
      <c r="Q1457" t="s">
        <v>8269</v>
      </c>
      <c r="R1457" t="s">
        <v>8323</v>
      </c>
      <c r="S1457" t="s">
        <v>8326</v>
      </c>
      <c r="T1457" s="9">
        <f t="shared" si="68"/>
        <v>118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 s="12">
        <v>1346276349</v>
      </c>
      <c r="K1458" s="10">
        <f t="shared" si="66"/>
        <v>41165.165972222225</v>
      </c>
      <c r="L1458" s="10">
        <f t="shared" si="66"/>
        <v>41150.902187500003</v>
      </c>
      <c r="M1458" s="15">
        <f t="shared" si="67"/>
        <v>2012</v>
      </c>
      <c r="N1458" t="b">
        <v>1</v>
      </c>
      <c r="O1458">
        <v>151</v>
      </c>
      <c r="P1458" t="b">
        <v>1</v>
      </c>
      <c r="Q1458" t="s">
        <v>8299</v>
      </c>
      <c r="R1458" t="s">
        <v>8308</v>
      </c>
      <c r="S1458" t="s">
        <v>8315</v>
      </c>
      <c r="T1458" s="9">
        <f t="shared" si="68"/>
        <v>661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 s="12">
        <v>1429306520</v>
      </c>
      <c r="K1459" s="10">
        <f t="shared" si="66"/>
        <v>42163.159722222219</v>
      </c>
      <c r="L1459" s="10">
        <f t="shared" si="66"/>
        <v>42111.899537037039</v>
      </c>
      <c r="M1459" s="15">
        <f t="shared" si="67"/>
        <v>2015</v>
      </c>
      <c r="N1459" t="b">
        <v>0</v>
      </c>
      <c r="O1459">
        <v>44</v>
      </c>
      <c r="P1459" t="b">
        <v>1</v>
      </c>
      <c r="Q1459" t="s">
        <v>8274</v>
      </c>
      <c r="R1459" t="s">
        <v>8327</v>
      </c>
      <c r="S1459" t="s">
        <v>8331</v>
      </c>
      <c r="T1459" s="9">
        <f t="shared" si="68"/>
        <v>132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 s="12">
        <v>1315588033</v>
      </c>
      <c r="K1460" s="10">
        <f t="shared" si="66"/>
        <v>40825.71334490741</v>
      </c>
      <c r="L1460" s="10">
        <f t="shared" si="66"/>
        <v>40795.71334490741</v>
      </c>
      <c r="M1460" s="15">
        <f t="shared" si="67"/>
        <v>2011</v>
      </c>
      <c r="N1460" t="b">
        <v>0</v>
      </c>
      <c r="O1460">
        <v>27</v>
      </c>
      <c r="P1460" t="b">
        <v>0</v>
      </c>
      <c r="Q1460" t="s">
        <v>8280</v>
      </c>
      <c r="R1460" t="s">
        <v>8316</v>
      </c>
      <c r="S1460" t="s">
        <v>8334</v>
      </c>
      <c r="T1460" s="9">
        <f t="shared" si="68"/>
        <v>18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 s="12">
        <v>1473200844</v>
      </c>
      <c r="K1461" s="10">
        <f t="shared" si="66"/>
        <v>42643.875</v>
      </c>
      <c r="L1461" s="10">
        <f t="shared" si="66"/>
        <v>42619.935694444444</v>
      </c>
      <c r="M1461" s="15">
        <f t="shared" si="67"/>
        <v>2016</v>
      </c>
      <c r="N1461" t="b">
        <v>0</v>
      </c>
      <c r="O1461">
        <v>70</v>
      </c>
      <c r="P1461" t="b">
        <v>1</v>
      </c>
      <c r="Q1461" t="s">
        <v>8269</v>
      </c>
      <c r="R1461" t="s">
        <v>8323</v>
      </c>
      <c r="S1461" t="s">
        <v>8326</v>
      </c>
      <c r="T1461" s="9">
        <f t="shared" si="68"/>
        <v>110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 s="12">
        <v>1395407445</v>
      </c>
      <c r="K1462" s="10">
        <f t="shared" si="66"/>
        <v>41733.916666666664</v>
      </c>
      <c r="L1462" s="10">
        <f t="shared" si="66"/>
        <v>41719.549131944441</v>
      </c>
      <c r="M1462" s="15">
        <f t="shared" si="67"/>
        <v>2014</v>
      </c>
      <c r="N1462" t="b">
        <v>0</v>
      </c>
      <c r="O1462">
        <v>117</v>
      </c>
      <c r="P1462" t="b">
        <v>1</v>
      </c>
      <c r="Q1462" t="s">
        <v>8263</v>
      </c>
      <c r="R1462" t="s">
        <v>8321</v>
      </c>
      <c r="S1462" t="s">
        <v>8332</v>
      </c>
      <c r="T1462" s="9">
        <f t="shared" si="68"/>
        <v>110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 s="12">
        <v>1438639130</v>
      </c>
      <c r="K1463" s="10">
        <f t="shared" si="66"/>
        <v>42240.083333333328</v>
      </c>
      <c r="L1463" s="10">
        <f t="shared" si="66"/>
        <v>42219.915856481486</v>
      </c>
      <c r="M1463" s="15">
        <f t="shared" si="67"/>
        <v>2015</v>
      </c>
      <c r="N1463" t="b">
        <v>0</v>
      </c>
      <c r="O1463">
        <v>24</v>
      </c>
      <c r="P1463" t="b">
        <v>1</v>
      </c>
      <c r="Q1463" t="s">
        <v>8269</v>
      </c>
      <c r="R1463" t="s">
        <v>8323</v>
      </c>
      <c r="S1463" t="s">
        <v>8326</v>
      </c>
      <c r="T1463" s="9">
        <f t="shared" si="68"/>
        <v>109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 s="12">
        <v>1404932004</v>
      </c>
      <c r="K1464" s="10">
        <f t="shared" si="66"/>
        <v>41859.787083333329</v>
      </c>
      <c r="L1464" s="10">
        <f t="shared" si="66"/>
        <v>41829.787083333329</v>
      </c>
      <c r="M1464" s="15">
        <f t="shared" si="67"/>
        <v>2014</v>
      </c>
      <c r="N1464" t="b">
        <v>0</v>
      </c>
      <c r="O1464">
        <v>39</v>
      </c>
      <c r="P1464" t="b">
        <v>1</v>
      </c>
      <c r="Q1464" t="s">
        <v>8269</v>
      </c>
      <c r="R1464" t="s">
        <v>8323</v>
      </c>
      <c r="S1464" t="s">
        <v>8326</v>
      </c>
      <c r="T1464" s="9">
        <f t="shared" si="68"/>
        <v>109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 s="12">
        <v>1464958484</v>
      </c>
      <c r="K1465" s="10">
        <f t="shared" si="66"/>
        <v>42561.957638888889</v>
      </c>
      <c r="L1465" s="10">
        <f t="shared" si="66"/>
        <v>42524.53800925926</v>
      </c>
      <c r="M1465" s="15">
        <f t="shared" si="67"/>
        <v>2016</v>
      </c>
      <c r="N1465" t="b">
        <v>0</v>
      </c>
      <c r="O1465">
        <v>21</v>
      </c>
      <c r="P1465" t="b">
        <v>1</v>
      </c>
      <c r="Q1465" t="s">
        <v>8269</v>
      </c>
      <c r="R1465" t="s">
        <v>8323</v>
      </c>
      <c r="S1465" t="s">
        <v>8326</v>
      </c>
      <c r="T1465" s="9">
        <f t="shared" si="68"/>
        <v>109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 s="12">
        <v>1447594176</v>
      </c>
      <c r="K1466" s="10">
        <f t="shared" si="66"/>
        <v>42352</v>
      </c>
      <c r="L1466" s="10">
        <f t="shared" si="66"/>
        <v>42323.562222222223</v>
      </c>
      <c r="M1466" s="15">
        <f t="shared" si="67"/>
        <v>2015</v>
      </c>
      <c r="N1466" t="b">
        <v>0</v>
      </c>
      <c r="O1466">
        <v>46</v>
      </c>
      <c r="P1466" t="b">
        <v>1</v>
      </c>
      <c r="Q1466" t="s">
        <v>8269</v>
      </c>
      <c r="R1466" t="s">
        <v>8323</v>
      </c>
      <c r="S1466" t="s">
        <v>8326</v>
      </c>
      <c r="T1466" s="9">
        <f t="shared" si="68"/>
        <v>109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 s="12">
        <v>1432032067</v>
      </c>
      <c r="K1467" s="10">
        <f t="shared" si="66"/>
        <v>42173.445219907408</v>
      </c>
      <c r="L1467" s="10">
        <f t="shared" si="66"/>
        <v>42143.445219907408</v>
      </c>
      <c r="M1467" s="15">
        <f t="shared" si="67"/>
        <v>2015</v>
      </c>
      <c r="N1467" t="b">
        <v>0</v>
      </c>
      <c r="O1467">
        <v>57</v>
      </c>
      <c r="P1467" t="b">
        <v>1</v>
      </c>
      <c r="Q1467" t="s">
        <v>8269</v>
      </c>
      <c r="R1467" t="s">
        <v>8323</v>
      </c>
      <c r="S1467" t="s">
        <v>8326</v>
      </c>
      <c r="T1467" s="9">
        <f t="shared" si="68"/>
        <v>109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 s="12">
        <v>1408313438</v>
      </c>
      <c r="K1468" s="10">
        <f t="shared" si="66"/>
        <v>41898.875</v>
      </c>
      <c r="L1468" s="10">
        <f t="shared" si="66"/>
        <v>41868.924050925925</v>
      </c>
      <c r="M1468" s="15">
        <f t="shared" si="67"/>
        <v>2014</v>
      </c>
      <c r="N1468" t="b">
        <v>1</v>
      </c>
      <c r="O1468">
        <v>70</v>
      </c>
      <c r="P1468" t="b">
        <v>1</v>
      </c>
      <c r="Q1468" t="s">
        <v>8269</v>
      </c>
      <c r="R1468" t="s">
        <v>8323</v>
      </c>
      <c r="S1468" t="s">
        <v>8326</v>
      </c>
      <c r="T1468" s="9">
        <f t="shared" si="68"/>
        <v>102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 s="12">
        <v>1461607591</v>
      </c>
      <c r="K1469" s="10">
        <f t="shared" si="66"/>
        <v>42515.754525462966</v>
      </c>
      <c r="L1469" s="10">
        <f t="shared" si="66"/>
        <v>42485.754525462966</v>
      </c>
      <c r="M1469" s="15">
        <f t="shared" si="67"/>
        <v>2016</v>
      </c>
      <c r="N1469" t="b">
        <v>0</v>
      </c>
      <c r="O1469">
        <v>61</v>
      </c>
      <c r="P1469" t="b">
        <v>1</v>
      </c>
      <c r="Q1469" t="s">
        <v>8296</v>
      </c>
      <c r="R1469" t="s">
        <v>8319</v>
      </c>
      <c r="S1469" t="s">
        <v>8320</v>
      </c>
      <c r="T1469" s="9">
        <f t="shared" si="68"/>
        <v>109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 s="12">
        <v>1421812637</v>
      </c>
      <c r="K1470" s="10">
        <f t="shared" si="66"/>
        <v>42056.458333333328</v>
      </c>
      <c r="L1470" s="10">
        <f t="shared" si="66"/>
        <v>42025.164780092593</v>
      </c>
      <c r="M1470" s="15">
        <f t="shared" si="67"/>
        <v>2015</v>
      </c>
      <c r="N1470" t="b">
        <v>0</v>
      </c>
      <c r="O1470">
        <v>38</v>
      </c>
      <c r="P1470" t="b">
        <v>1</v>
      </c>
      <c r="Q1470" t="s">
        <v>8303</v>
      </c>
      <c r="R1470" t="s">
        <v>8323</v>
      </c>
      <c r="S1470" t="s">
        <v>8335</v>
      </c>
      <c r="T1470" s="9">
        <f t="shared" si="68"/>
        <v>105</v>
      </c>
    </row>
    <row r="1471" spans="1:20" ht="45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 s="12">
        <v>1462841990</v>
      </c>
      <c r="K1471" s="10">
        <f t="shared" si="66"/>
        <v>42527.291666666672</v>
      </c>
      <c r="L1471" s="10">
        <f t="shared" si="66"/>
        <v>42500.041550925926</v>
      </c>
      <c r="M1471" s="15">
        <f t="shared" si="67"/>
        <v>2016</v>
      </c>
      <c r="N1471" t="b">
        <v>0</v>
      </c>
      <c r="O1471">
        <v>40</v>
      </c>
      <c r="P1471" t="b">
        <v>1</v>
      </c>
      <c r="Q1471" t="s">
        <v>8269</v>
      </c>
      <c r="R1471" t="s">
        <v>8323</v>
      </c>
      <c r="S1471" t="s">
        <v>8326</v>
      </c>
      <c r="T1471" s="9">
        <f t="shared" si="68"/>
        <v>109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 s="12">
        <v>1455790405</v>
      </c>
      <c r="K1472" s="10">
        <f t="shared" si="66"/>
        <v>42478.384317129632</v>
      </c>
      <c r="L1472" s="10">
        <f t="shared" si="66"/>
        <v>42418.425983796296</v>
      </c>
      <c r="M1472" s="15">
        <f t="shared" si="67"/>
        <v>2016</v>
      </c>
      <c r="N1472" t="b">
        <v>0</v>
      </c>
      <c r="O1472">
        <v>24</v>
      </c>
      <c r="P1472" t="b">
        <v>1</v>
      </c>
      <c r="Q1472" t="s">
        <v>8269</v>
      </c>
      <c r="R1472" t="s">
        <v>8323</v>
      </c>
      <c r="S1472" t="s">
        <v>8326</v>
      </c>
      <c r="T1472" s="9">
        <f t="shared" si="68"/>
        <v>109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 s="12">
        <v>1396468782</v>
      </c>
      <c r="K1473" s="10">
        <f t="shared" si="66"/>
        <v>41763.290972222225</v>
      </c>
      <c r="L1473" s="10">
        <f t="shared" si="66"/>
        <v>41731.833124999997</v>
      </c>
      <c r="M1473" s="15">
        <f t="shared" si="67"/>
        <v>2014</v>
      </c>
      <c r="N1473" t="b">
        <v>0</v>
      </c>
      <c r="O1473">
        <v>46</v>
      </c>
      <c r="P1473" t="b">
        <v>1</v>
      </c>
      <c r="Q1473" t="s">
        <v>8277</v>
      </c>
      <c r="R1473" t="s">
        <v>8327</v>
      </c>
      <c r="S1473" t="s">
        <v>8328</v>
      </c>
      <c r="T1473" s="9">
        <f t="shared" si="68"/>
        <v>108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 s="12">
        <v>1395155478</v>
      </c>
      <c r="K1474" s="10">
        <f t="shared" si="66"/>
        <v>41747.958333333336</v>
      </c>
      <c r="L1474" s="10">
        <f t="shared" si="66"/>
        <v>41716.632847222223</v>
      </c>
      <c r="M1474" s="15">
        <f t="shared" si="67"/>
        <v>2014</v>
      </c>
      <c r="N1474" t="b">
        <v>1</v>
      </c>
      <c r="O1474">
        <v>79</v>
      </c>
      <c r="P1474" t="b">
        <v>1</v>
      </c>
      <c r="Q1474" t="s">
        <v>8277</v>
      </c>
      <c r="R1474" t="s">
        <v>8327</v>
      </c>
      <c r="S1474" t="s">
        <v>8328</v>
      </c>
      <c r="T1474" s="9">
        <f t="shared" si="68"/>
        <v>108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 s="12">
        <v>1384480685</v>
      </c>
      <c r="K1475" s="10">
        <f t="shared" ref="K1475:L1538" si="69">(I1475/86400)+DATE(1970,1,1)</f>
        <v>41623.082002314812</v>
      </c>
      <c r="L1475" s="10">
        <f t="shared" si="69"/>
        <v>41593.082002314812</v>
      </c>
      <c r="M1475" s="15">
        <f t="shared" ref="M1475:M1538" si="70">+YEAR(K1475)</f>
        <v>2013</v>
      </c>
      <c r="N1475" t="b">
        <v>1</v>
      </c>
      <c r="O1475">
        <v>77</v>
      </c>
      <c r="P1475" t="b">
        <v>1</v>
      </c>
      <c r="Q1475" t="s">
        <v>8277</v>
      </c>
      <c r="R1475" t="s">
        <v>8327</v>
      </c>
      <c r="S1475" t="s">
        <v>8328</v>
      </c>
      <c r="T1475" s="9">
        <f t="shared" ref="T1475:T1538" si="71">ROUND(E1475/D1475*100,0)</f>
        <v>108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 s="12">
        <v>1332978688</v>
      </c>
      <c r="K1476" s="10">
        <f t="shared" si="69"/>
        <v>41028.166666666664</v>
      </c>
      <c r="L1476" s="10">
        <f t="shared" si="69"/>
        <v>40996.994074074071</v>
      </c>
      <c r="M1476" s="15">
        <f t="shared" si="70"/>
        <v>2012</v>
      </c>
      <c r="N1476" t="b">
        <v>0</v>
      </c>
      <c r="O1476">
        <v>71</v>
      </c>
      <c r="P1476" t="b">
        <v>1</v>
      </c>
      <c r="Q1476" t="s">
        <v>8274</v>
      </c>
      <c r="R1476" t="s">
        <v>8327</v>
      </c>
      <c r="S1476" t="s">
        <v>8331</v>
      </c>
      <c r="T1476" s="9">
        <f t="shared" si="71"/>
        <v>108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 s="12">
        <v>1447195695</v>
      </c>
      <c r="K1477" s="10">
        <f t="shared" si="69"/>
        <v>42335.041666666672</v>
      </c>
      <c r="L1477" s="10">
        <f t="shared" si="69"/>
        <v>42318.950173611112</v>
      </c>
      <c r="M1477" s="15">
        <f t="shared" si="70"/>
        <v>2015</v>
      </c>
      <c r="N1477" t="b">
        <v>0</v>
      </c>
      <c r="O1477">
        <v>83</v>
      </c>
      <c r="P1477" t="b">
        <v>1</v>
      </c>
      <c r="Q1477" t="s">
        <v>8283</v>
      </c>
      <c r="R1477" t="s">
        <v>8313</v>
      </c>
      <c r="S1477" t="s">
        <v>8314</v>
      </c>
      <c r="T1477" s="9">
        <f t="shared" si="71"/>
        <v>129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 s="12">
        <v>1434999621</v>
      </c>
      <c r="K1478" s="10">
        <f t="shared" si="69"/>
        <v>42181.958333333328</v>
      </c>
      <c r="L1478" s="10">
        <f t="shared" si="69"/>
        <v>42177.791909722218</v>
      </c>
      <c r="M1478" s="15">
        <f t="shared" si="70"/>
        <v>2015</v>
      </c>
      <c r="N1478" t="b">
        <v>0</v>
      </c>
      <c r="O1478">
        <v>42</v>
      </c>
      <c r="P1478" t="b">
        <v>1</v>
      </c>
      <c r="Q1478" t="s">
        <v>8301</v>
      </c>
      <c r="R1478" t="s">
        <v>8323</v>
      </c>
      <c r="S1478" t="s">
        <v>8324</v>
      </c>
      <c r="T1478" s="9">
        <f t="shared" si="71"/>
        <v>108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 s="12">
        <v>1431453687</v>
      </c>
      <c r="K1479" s="10">
        <f t="shared" si="69"/>
        <v>42166.75100694444</v>
      </c>
      <c r="L1479" s="10">
        <f t="shared" si="69"/>
        <v>42136.75100694444</v>
      </c>
      <c r="M1479" s="15">
        <f t="shared" si="70"/>
        <v>2015</v>
      </c>
      <c r="N1479" t="b">
        <v>0</v>
      </c>
      <c r="O1479">
        <v>205</v>
      </c>
      <c r="P1479" t="b">
        <v>1</v>
      </c>
      <c r="Q1479" t="s">
        <v>8295</v>
      </c>
      <c r="R1479" t="s">
        <v>8316</v>
      </c>
      <c r="S1479" t="s">
        <v>8317</v>
      </c>
      <c r="T1479" s="9">
        <f t="shared" si="71"/>
        <v>147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 s="12">
        <v>1433647882</v>
      </c>
      <c r="K1480" s="10">
        <f t="shared" si="69"/>
        <v>42176.146782407406</v>
      </c>
      <c r="L1480" s="10">
        <f t="shared" si="69"/>
        <v>42162.146782407406</v>
      </c>
      <c r="M1480" s="15">
        <f t="shared" si="70"/>
        <v>2015</v>
      </c>
      <c r="N1480" t="b">
        <v>0</v>
      </c>
      <c r="O1480">
        <v>19</v>
      </c>
      <c r="P1480" t="b">
        <v>1</v>
      </c>
      <c r="Q1480" t="s">
        <v>8272</v>
      </c>
      <c r="R1480" t="s">
        <v>8311</v>
      </c>
      <c r="S1480" t="s">
        <v>8333</v>
      </c>
      <c r="T1480" s="9">
        <f t="shared" si="71"/>
        <v>107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 s="12">
        <v>1306608888</v>
      </c>
      <c r="K1481" s="10">
        <f t="shared" si="69"/>
        <v>40755.290972222225</v>
      </c>
      <c r="L1481" s="10">
        <f t="shared" si="69"/>
        <v>40691.788055555553</v>
      </c>
      <c r="M1481" s="15">
        <f t="shared" si="70"/>
        <v>2011</v>
      </c>
      <c r="N1481" t="b">
        <v>0</v>
      </c>
      <c r="O1481">
        <v>24</v>
      </c>
      <c r="P1481" t="b">
        <v>1</v>
      </c>
      <c r="Q1481" t="s">
        <v>8274</v>
      </c>
      <c r="R1481" t="s">
        <v>8327</v>
      </c>
      <c r="S1481" t="s">
        <v>8331</v>
      </c>
      <c r="T1481" s="9">
        <f t="shared" si="71"/>
        <v>107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 s="12">
        <v>1487091661</v>
      </c>
      <c r="K1482" s="10">
        <f t="shared" si="69"/>
        <v>42810.667372685188</v>
      </c>
      <c r="L1482" s="10">
        <f t="shared" si="69"/>
        <v>42780.709039351852</v>
      </c>
      <c r="M1482" s="15">
        <f t="shared" si="70"/>
        <v>2017</v>
      </c>
      <c r="N1482" t="b">
        <v>0</v>
      </c>
      <c r="O1482">
        <v>15</v>
      </c>
      <c r="P1482" t="b">
        <v>0</v>
      </c>
      <c r="Q1482" t="s">
        <v>8271</v>
      </c>
      <c r="R1482" t="s">
        <v>8308</v>
      </c>
      <c r="S1482" t="s">
        <v>8310</v>
      </c>
      <c r="T1482" s="9">
        <f t="shared" si="71"/>
        <v>16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 s="12">
        <v>1481129340</v>
      </c>
      <c r="K1483" s="10">
        <f t="shared" si="69"/>
        <v>42732.700694444444</v>
      </c>
      <c r="L1483" s="10">
        <f t="shared" si="69"/>
        <v>42711.700694444444</v>
      </c>
      <c r="M1483" s="15">
        <f t="shared" si="70"/>
        <v>2016</v>
      </c>
      <c r="N1483" t="b">
        <v>0</v>
      </c>
      <c r="O1483">
        <v>85</v>
      </c>
      <c r="P1483" t="b">
        <v>1</v>
      </c>
      <c r="Q1483" t="s">
        <v>8283</v>
      </c>
      <c r="R1483" t="s">
        <v>8313</v>
      </c>
      <c r="S1483" t="s">
        <v>8314</v>
      </c>
      <c r="T1483" s="9">
        <f t="shared" si="71"/>
        <v>161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 s="12">
        <v>1306197066</v>
      </c>
      <c r="K1484" s="10">
        <f t="shared" si="69"/>
        <v>40729.021597222221</v>
      </c>
      <c r="L1484" s="10">
        <f t="shared" si="69"/>
        <v>40687.021597222221</v>
      </c>
      <c r="M1484" s="15">
        <f t="shared" si="70"/>
        <v>2011</v>
      </c>
      <c r="N1484" t="b">
        <v>0</v>
      </c>
      <c r="O1484">
        <v>75</v>
      </c>
      <c r="P1484" t="b">
        <v>1</v>
      </c>
      <c r="Q1484" t="s">
        <v>8277</v>
      </c>
      <c r="R1484" t="s">
        <v>8327</v>
      </c>
      <c r="S1484" t="s">
        <v>8328</v>
      </c>
      <c r="T1484" s="9">
        <f t="shared" si="71"/>
        <v>100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 s="12">
        <v>1406908078</v>
      </c>
      <c r="K1485" s="10">
        <f t="shared" si="69"/>
        <v>41882.658310185187</v>
      </c>
      <c r="L1485" s="10">
        <f t="shared" si="69"/>
        <v>41852.658310185187</v>
      </c>
      <c r="M1485" s="15">
        <f t="shared" si="70"/>
        <v>2014</v>
      </c>
      <c r="N1485" t="b">
        <v>0</v>
      </c>
      <c r="O1485">
        <v>43</v>
      </c>
      <c r="P1485" t="b">
        <v>1</v>
      </c>
      <c r="Q1485" t="s">
        <v>8269</v>
      </c>
      <c r="R1485" t="s">
        <v>8323</v>
      </c>
      <c r="S1485" t="s">
        <v>8326</v>
      </c>
      <c r="T1485" s="9">
        <f t="shared" si="71"/>
        <v>100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 s="12">
        <v>1318864308</v>
      </c>
      <c r="K1486" s="10">
        <f t="shared" si="69"/>
        <v>40863.674861111111</v>
      </c>
      <c r="L1486" s="10">
        <f t="shared" si="69"/>
        <v>40833.633194444446</v>
      </c>
      <c r="M1486" s="15">
        <f t="shared" si="70"/>
        <v>2011</v>
      </c>
      <c r="N1486" t="b">
        <v>0</v>
      </c>
      <c r="O1486">
        <v>65</v>
      </c>
      <c r="P1486" t="b">
        <v>1</v>
      </c>
      <c r="Q1486" t="s">
        <v>8277</v>
      </c>
      <c r="R1486" t="s">
        <v>8327</v>
      </c>
      <c r="S1486" t="s">
        <v>8328</v>
      </c>
      <c r="T1486" s="9">
        <f t="shared" si="71"/>
        <v>107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 s="12">
        <v>1438549026</v>
      </c>
      <c r="K1487" s="10">
        <f t="shared" si="69"/>
        <v>42244.166666666672</v>
      </c>
      <c r="L1487" s="10">
        <f t="shared" si="69"/>
        <v>42218.872986111106</v>
      </c>
      <c r="M1487" s="15">
        <f t="shared" si="70"/>
        <v>2015</v>
      </c>
      <c r="N1487" t="b">
        <v>0</v>
      </c>
      <c r="O1487">
        <v>72</v>
      </c>
      <c r="P1487" t="b">
        <v>0</v>
      </c>
      <c r="Q1487" t="s">
        <v>8277</v>
      </c>
      <c r="R1487" t="s">
        <v>8327</v>
      </c>
      <c r="S1487" t="s">
        <v>8328</v>
      </c>
      <c r="T1487" s="9">
        <f t="shared" si="71"/>
        <v>40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 s="12">
        <v>1443460627</v>
      </c>
      <c r="K1488" s="10">
        <f t="shared" si="69"/>
        <v>42305.720219907409</v>
      </c>
      <c r="L1488" s="10">
        <f t="shared" si="69"/>
        <v>42275.720219907409</v>
      </c>
      <c r="M1488" s="15">
        <f t="shared" si="70"/>
        <v>2015</v>
      </c>
      <c r="N1488" t="b">
        <v>0</v>
      </c>
      <c r="O1488">
        <v>5</v>
      </c>
      <c r="P1488" t="b">
        <v>0</v>
      </c>
      <c r="Q1488" t="s">
        <v>8282</v>
      </c>
      <c r="R1488" t="s">
        <v>8319</v>
      </c>
      <c r="S1488" t="s">
        <v>8345</v>
      </c>
      <c r="T1488" s="9">
        <f t="shared" si="71"/>
        <v>5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 s="12">
        <v>1486149981</v>
      </c>
      <c r="K1489" s="10">
        <f t="shared" si="69"/>
        <v>42799.809965277775</v>
      </c>
      <c r="L1489" s="10">
        <f t="shared" si="69"/>
        <v>42769.809965277775</v>
      </c>
      <c r="M1489" s="15">
        <f t="shared" si="70"/>
        <v>2017</v>
      </c>
      <c r="N1489" t="b">
        <v>0</v>
      </c>
      <c r="O1489">
        <v>18</v>
      </c>
      <c r="P1489" t="b">
        <v>1</v>
      </c>
      <c r="Q1489" t="s">
        <v>8298</v>
      </c>
      <c r="R1489" t="s">
        <v>8327</v>
      </c>
      <c r="S1489" t="s">
        <v>8341</v>
      </c>
      <c r="T1489" s="9">
        <f t="shared" si="71"/>
        <v>107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 s="12">
        <v>1415392666</v>
      </c>
      <c r="K1490" s="10">
        <f t="shared" si="69"/>
        <v>41964.204861111109</v>
      </c>
      <c r="L1490" s="10">
        <f t="shared" si="69"/>
        <v>41950.859560185185</v>
      </c>
      <c r="M1490" s="15">
        <f t="shared" si="70"/>
        <v>2014</v>
      </c>
      <c r="N1490" t="b">
        <v>0</v>
      </c>
      <c r="O1490">
        <v>33</v>
      </c>
      <c r="P1490" t="b">
        <v>1</v>
      </c>
      <c r="Q1490" t="s">
        <v>8269</v>
      </c>
      <c r="R1490" t="s">
        <v>8323</v>
      </c>
      <c r="S1490" t="s">
        <v>8326</v>
      </c>
      <c r="T1490" s="9">
        <f t="shared" si="71"/>
        <v>106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 s="12">
        <v>1430617209</v>
      </c>
      <c r="K1491" s="10">
        <f t="shared" si="69"/>
        <v>42157.032638888893</v>
      </c>
      <c r="L1491" s="10">
        <f t="shared" si="69"/>
        <v>42127.069548611107</v>
      </c>
      <c r="M1491" s="15">
        <f t="shared" si="70"/>
        <v>2015</v>
      </c>
      <c r="N1491" t="b">
        <v>0</v>
      </c>
      <c r="O1491">
        <v>30</v>
      </c>
      <c r="P1491" t="b">
        <v>1</v>
      </c>
      <c r="Q1491" t="s">
        <v>8278</v>
      </c>
      <c r="R1491" t="s">
        <v>8327</v>
      </c>
      <c r="S1491" t="s">
        <v>8329</v>
      </c>
      <c r="T1491" s="9">
        <f t="shared" si="71"/>
        <v>206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 s="12">
        <v>1480219174</v>
      </c>
      <c r="K1492" s="10">
        <f t="shared" si="69"/>
        <v>42749.165972222225</v>
      </c>
      <c r="L1492" s="10">
        <f t="shared" si="69"/>
        <v>42701.166365740741</v>
      </c>
      <c r="M1492" s="15">
        <f t="shared" si="70"/>
        <v>2017</v>
      </c>
      <c r="N1492" t="b">
        <v>0</v>
      </c>
      <c r="O1492">
        <v>18</v>
      </c>
      <c r="P1492" t="b">
        <v>0</v>
      </c>
      <c r="Q1492" t="s">
        <v>8303</v>
      </c>
      <c r="R1492" t="s">
        <v>8323</v>
      </c>
      <c r="S1492" t="s">
        <v>8335</v>
      </c>
      <c r="T1492" s="9">
        <f t="shared" si="71"/>
        <v>4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 s="12">
        <v>1456183649</v>
      </c>
      <c r="K1493" s="10">
        <f t="shared" si="69"/>
        <v>42444.875</v>
      </c>
      <c r="L1493" s="10">
        <f t="shared" si="69"/>
        <v>42422.977418981478</v>
      </c>
      <c r="M1493" s="15">
        <f t="shared" si="70"/>
        <v>2016</v>
      </c>
      <c r="N1493" t="b">
        <v>0</v>
      </c>
      <c r="O1493">
        <v>72</v>
      </c>
      <c r="P1493" t="b">
        <v>1</v>
      </c>
      <c r="Q1493" t="s">
        <v>8269</v>
      </c>
      <c r="R1493" t="s">
        <v>8323</v>
      </c>
      <c r="S1493" t="s">
        <v>8326</v>
      </c>
      <c r="T1493" s="9">
        <f t="shared" si="71"/>
        <v>106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 s="12">
        <v>1459265045</v>
      </c>
      <c r="K1494" s="10">
        <f t="shared" si="69"/>
        <v>42488.641724537039</v>
      </c>
      <c r="L1494" s="10">
        <f t="shared" si="69"/>
        <v>42458.641724537039</v>
      </c>
      <c r="M1494" s="15">
        <f t="shared" si="70"/>
        <v>2016</v>
      </c>
      <c r="N1494" t="b">
        <v>0</v>
      </c>
      <c r="O1494">
        <v>63</v>
      </c>
      <c r="P1494" t="b">
        <v>1</v>
      </c>
      <c r="Q1494" t="s">
        <v>8269</v>
      </c>
      <c r="R1494" t="s">
        <v>8323</v>
      </c>
      <c r="S1494" t="s">
        <v>8326</v>
      </c>
      <c r="T1494" s="9">
        <f t="shared" si="71"/>
        <v>113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 s="12">
        <v>1412189881</v>
      </c>
      <c r="K1495" s="10">
        <f t="shared" si="69"/>
        <v>41973.831956018519</v>
      </c>
      <c r="L1495" s="10">
        <f t="shared" si="69"/>
        <v>41913.790289351848</v>
      </c>
      <c r="M1495" s="15">
        <f t="shared" si="70"/>
        <v>2014</v>
      </c>
      <c r="N1495" t="b">
        <v>0</v>
      </c>
      <c r="O1495">
        <v>7</v>
      </c>
      <c r="P1495" t="b">
        <v>0</v>
      </c>
      <c r="Q1495" t="s">
        <v>8294</v>
      </c>
      <c r="R1495" t="s">
        <v>8313</v>
      </c>
      <c r="S1495" t="s">
        <v>8353</v>
      </c>
      <c r="T1495" s="9">
        <f t="shared" si="71"/>
        <v>21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 s="12">
        <v>1341856178</v>
      </c>
      <c r="K1496" s="10">
        <f t="shared" si="69"/>
        <v>41115.742800925924</v>
      </c>
      <c r="L1496" s="10">
        <f t="shared" si="69"/>
        <v>41099.742800925924</v>
      </c>
      <c r="M1496" s="15">
        <f t="shared" si="70"/>
        <v>2012</v>
      </c>
      <c r="N1496" t="b">
        <v>0</v>
      </c>
      <c r="O1496">
        <v>55</v>
      </c>
      <c r="P1496" t="b">
        <v>1</v>
      </c>
      <c r="Q1496" t="s">
        <v>8267</v>
      </c>
      <c r="R1496" t="s">
        <v>8321</v>
      </c>
      <c r="S1496" t="s">
        <v>8322</v>
      </c>
      <c r="T1496" s="9">
        <f t="shared" si="71"/>
        <v>127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 s="12">
        <v>1428551474</v>
      </c>
      <c r="K1497" s="10">
        <f t="shared" si="69"/>
        <v>42163.160578703704</v>
      </c>
      <c r="L1497" s="10">
        <f t="shared" si="69"/>
        <v>42103.160578703704</v>
      </c>
      <c r="M1497" s="15">
        <f t="shared" si="70"/>
        <v>2015</v>
      </c>
      <c r="N1497" t="b">
        <v>0</v>
      </c>
      <c r="O1497">
        <v>69</v>
      </c>
      <c r="P1497" t="b">
        <v>1</v>
      </c>
      <c r="Q1497" t="s">
        <v>8299</v>
      </c>
      <c r="R1497" t="s">
        <v>8308</v>
      </c>
      <c r="S1497" t="s">
        <v>8315</v>
      </c>
      <c r="T1497" s="9">
        <f t="shared" si="71"/>
        <v>106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 s="12">
        <v>1421101903</v>
      </c>
      <c r="K1498" s="10">
        <f t="shared" si="69"/>
        <v>42046.938692129625</v>
      </c>
      <c r="L1498" s="10">
        <f t="shared" si="69"/>
        <v>42016.938692129625</v>
      </c>
      <c r="M1498" s="15">
        <f t="shared" si="70"/>
        <v>2015</v>
      </c>
      <c r="N1498" t="b">
        <v>0</v>
      </c>
      <c r="O1498">
        <v>66</v>
      </c>
      <c r="P1498" t="b">
        <v>1</v>
      </c>
      <c r="Q1498" t="s">
        <v>8269</v>
      </c>
      <c r="R1498" t="s">
        <v>8323</v>
      </c>
      <c r="S1498" t="s">
        <v>8326</v>
      </c>
      <c r="T1498" s="9">
        <f t="shared" si="71"/>
        <v>105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 s="12">
        <v>1464921112</v>
      </c>
      <c r="K1499" s="10">
        <f t="shared" si="69"/>
        <v>42551.416666666672</v>
      </c>
      <c r="L1499" s="10">
        <f t="shared" si="69"/>
        <v>42524.105462962965</v>
      </c>
      <c r="M1499" s="15">
        <f t="shared" si="70"/>
        <v>2016</v>
      </c>
      <c r="N1499" t="b">
        <v>0</v>
      </c>
      <c r="O1499">
        <v>81</v>
      </c>
      <c r="P1499" t="b">
        <v>1</v>
      </c>
      <c r="Q1499" t="s">
        <v>8299</v>
      </c>
      <c r="R1499" t="s">
        <v>8308</v>
      </c>
      <c r="S1499" t="s">
        <v>8315</v>
      </c>
      <c r="T1499" s="9">
        <f t="shared" si="71"/>
        <v>158</v>
      </c>
    </row>
    <row r="1500" spans="1:20" ht="15.75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 s="12">
        <v>1452631647</v>
      </c>
      <c r="K1500" s="10">
        <f t="shared" si="69"/>
        <v>42409.833333333328</v>
      </c>
      <c r="L1500" s="10">
        <f t="shared" si="69"/>
        <v>42381.866284722222</v>
      </c>
      <c r="M1500" s="15">
        <f t="shared" si="70"/>
        <v>2016</v>
      </c>
      <c r="N1500" t="b">
        <v>0</v>
      </c>
      <c r="O1500">
        <v>43</v>
      </c>
      <c r="P1500" t="b">
        <v>0</v>
      </c>
      <c r="Q1500" t="s">
        <v>8299</v>
      </c>
      <c r="R1500" t="s">
        <v>8308</v>
      </c>
      <c r="S1500" t="s">
        <v>8315</v>
      </c>
      <c r="T1500" s="9">
        <f t="shared" si="71"/>
        <v>21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 s="12">
        <v>1306525512</v>
      </c>
      <c r="K1501" s="10">
        <f t="shared" si="69"/>
        <v>40740.958333333336</v>
      </c>
      <c r="L1501" s="10">
        <f t="shared" si="69"/>
        <v>40690.823055555556</v>
      </c>
      <c r="M1501" s="15">
        <f t="shared" si="70"/>
        <v>2011</v>
      </c>
      <c r="N1501" t="b">
        <v>0</v>
      </c>
      <c r="O1501">
        <v>54</v>
      </c>
      <c r="P1501" t="b">
        <v>1</v>
      </c>
      <c r="Q1501" t="s">
        <v>8274</v>
      </c>
      <c r="R1501" t="s">
        <v>8327</v>
      </c>
      <c r="S1501" t="s">
        <v>8331</v>
      </c>
      <c r="T1501" s="9">
        <f t="shared" si="71"/>
        <v>105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 s="12">
        <v>1466793290</v>
      </c>
      <c r="K1502" s="10">
        <f t="shared" si="69"/>
        <v>42605.774189814816</v>
      </c>
      <c r="L1502" s="10">
        <f t="shared" si="69"/>
        <v>42545.774189814816</v>
      </c>
      <c r="M1502" s="15">
        <f t="shared" si="70"/>
        <v>2016</v>
      </c>
      <c r="N1502" t="b">
        <v>0</v>
      </c>
      <c r="O1502">
        <v>39</v>
      </c>
      <c r="P1502" t="b">
        <v>1</v>
      </c>
      <c r="Q1502" t="s">
        <v>8269</v>
      </c>
      <c r="R1502" t="s">
        <v>8323</v>
      </c>
      <c r="S1502" t="s">
        <v>8326</v>
      </c>
      <c r="T1502" s="9">
        <f t="shared" si="71"/>
        <v>105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 s="12">
        <v>1433160898</v>
      </c>
      <c r="K1503" s="10">
        <f t="shared" si="69"/>
        <v>42186.510393518518</v>
      </c>
      <c r="L1503" s="10">
        <f t="shared" si="69"/>
        <v>42156.510393518518</v>
      </c>
      <c r="M1503" s="15">
        <f t="shared" si="70"/>
        <v>2015</v>
      </c>
      <c r="N1503" t="b">
        <v>1</v>
      </c>
      <c r="O1503">
        <v>79</v>
      </c>
      <c r="P1503" t="b">
        <v>1</v>
      </c>
      <c r="Q1503" t="s">
        <v>8269</v>
      </c>
      <c r="R1503" t="s">
        <v>8323</v>
      </c>
      <c r="S1503" t="s">
        <v>8326</v>
      </c>
      <c r="T1503" s="9">
        <f t="shared" si="71"/>
        <v>112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 s="12">
        <v>1473445510</v>
      </c>
      <c r="K1504" s="10">
        <f t="shared" si="69"/>
        <v>42652.767476851848</v>
      </c>
      <c r="L1504" s="10">
        <f t="shared" si="69"/>
        <v>42622.767476851848</v>
      </c>
      <c r="M1504" s="15">
        <f t="shared" si="70"/>
        <v>2016</v>
      </c>
      <c r="N1504" t="b">
        <v>0</v>
      </c>
      <c r="O1504">
        <v>64</v>
      </c>
      <c r="P1504" t="b">
        <v>1</v>
      </c>
      <c r="Q1504" t="s">
        <v>8301</v>
      </c>
      <c r="R1504" t="s">
        <v>8323</v>
      </c>
      <c r="S1504" t="s">
        <v>8324</v>
      </c>
      <c r="T1504" s="9">
        <f t="shared" si="71"/>
        <v>105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 s="12">
        <v>1414277578</v>
      </c>
      <c r="K1505" s="10">
        <f t="shared" si="69"/>
        <v>41972.995115740741</v>
      </c>
      <c r="L1505" s="10">
        <f t="shared" si="69"/>
        <v>41937.953449074077</v>
      </c>
      <c r="M1505" s="15">
        <f t="shared" si="70"/>
        <v>2014</v>
      </c>
      <c r="N1505" t="b">
        <v>0</v>
      </c>
      <c r="O1505">
        <v>28</v>
      </c>
      <c r="P1505" t="b">
        <v>1</v>
      </c>
      <c r="Q1505" t="s">
        <v>8269</v>
      </c>
      <c r="R1505" t="s">
        <v>8323</v>
      </c>
      <c r="S1505" t="s">
        <v>8326</v>
      </c>
      <c r="T1505" s="9">
        <f t="shared" si="71"/>
        <v>104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 s="12">
        <v>1247504047</v>
      </c>
      <c r="K1506" s="10">
        <f t="shared" si="69"/>
        <v>40057.166666666664</v>
      </c>
      <c r="L1506" s="10">
        <f t="shared" si="69"/>
        <v>40007.704247685186</v>
      </c>
      <c r="M1506" s="15">
        <f t="shared" si="70"/>
        <v>2009</v>
      </c>
      <c r="N1506" t="b">
        <v>1</v>
      </c>
      <c r="O1506">
        <v>68</v>
      </c>
      <c r="P1506" t="b">
        <v>1</v>
      </c>
      <c r="Q1506" t="s">
        <v>8274</v>
      </c>
      <c r="R1506" t="s">
        <v>8327</v>
      </c>
      <c r="S1506" t="s">
        <v>8331</v>
      </c>
      <c r="T1506" s="9">
        <f t="shared" si="71"/>
        <v>104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 s="12">
        <v>1488935245</v>
      </c>
      <c r="K1507" s="10">
        <f t="shared" si="69"/>
        <v>42835.84375</v>
      </c>
      <c r="L1507" s="10">
        <f t="shared" si="69"/>
        <v>42802.046817129631</v>
      </c>
      <c r="M1507" s="15">
        <f t="shared" si="70"/>
        <v>2017</v>
      </c>
      <c r="N1507" t="b">
        <v>0</v>
      </c>
      <c r="O1507">
        <v>39</v>
      </c>
      <c r="P1507" t="b">
        <v>0</v>
      </c>
      <c r="Q1507" t="s">
        <v>8291</v>
      </c>
      <c r="R1507" t="s">
        <v>8327</v>
      </c>
      <c r="S1507" t="s">
        <v>8330</v>
      </c>
      <c r="T1507" s="9">
        <f t="shared" si="71"/>
        <v>31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 s="12">
        <v>1473833082</v>
      </c>
      <c r="K1508" s="10">
        <f t="shared" si="69"/>
        <v>42657.253263888888</v>
      </c>
      <c r="L1508" s="10">
        <f t="shared" si="69"/>
        <v>42627.253263888888</v>
      </c>
      <c r="M1508" s="15">
        <f t="shared" si="70"/>
        <v>2016</v>
      </c>
      <c r="N1508" t="b">
        <v>0</v>
      </c>
      <c r="O1508">
        <v>90</v>
      </c>
      <c r="P1508" t="b">
        <v>1</v>
      </c>
      <c r="Q1508" t="s">
        <v>8283</v>
      </c>
      <c r="R1508" t="s">
        <v>8313</v>
      </c>
      <c r="S1508" t="s">
        <v>8314</v>
      </c>
      <c r="T1508" s="9">
        <f t="shared" si="71"/>
        <v>260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 s="12">
        <v>1443016697</v>
      </c>
      <c r="K1509" s="10">
        <f t="shared" si="69"/>
        <v>42301.895138888889</v>
      </c>
      <c r="L1509" s="10">
        <f t="shared" si="69"/>
        <v>42270.582141203704</v>
      </c>
      <c r="M1509" s="15">
        <f t="shared" si="70"/>
        <v>2015</v>
      </c>
      <c r="N1509" t="b">
        <v>1</v>
      </c>
      <c r="O1509">
        <v>84</v>
      </c>
      <c r="P1509" t="b">
        <v>1</v>
      </c>
      <c r="Q1509" t="s">
        <v>8269</v>
      </c>
      <c r="R1509" t="s">
        <v>8323</v>
      </c>
      <c r="S1509" t="s">
        <v>8326</v>
      </c>
      <c r="T1509" s="9">
        <f t="shared" si="71"/>
        <v>125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 s="12">
        <v>1424213264</v>
      </c>
      <c r="K1510" s="10">
        <f t="shared" si="69"/>
        <v>42082.908148148148</v>
      </c>
      <c r="L1510" s="10">
        <f t="shared" si="69"/>
        <v>42052.949814814812</v>
      </c>
      <c r="M1510" s="15">
        <f t="shared" si="70"/>
        <v>2015</v>
      </c>
      <c r="N1510" t="b">
        <v>0</v>
      </c>
      <c r="O1510">
        <v>45</v>
      </c>
      <c r="P1510" t="b">
        <v>1</v>
      </c>
      <c r="Q1510" t="s">
        <v>8269</v>
      </c>
      <c r="R1510" t="s">
        <v>8323</v>
      </c>
      <c r="S1510" t="s">
        <v>8326</v>
      </c>
      <c r="T1510" s="9">
        <f t="shared" si="71"/>
        <v>125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 s="12">
        <v>1399948353</v>
      </c>
      <c r="K1511" s="10">
        <f t="shared" si="69"/>
        <v>41803.916666666664</v>
      </c>
      <c r="L1511" s="10">
        <f t="shared" si="69"/>
        <v>41772.105937500004</v>
      </c>
      <c r="M1511" s="15">
        <f t="shared" si="70"/>
        <v>2014</v>
      </c>
      <c r="N1511" t="b">
        <v>1</v>
      </c>
      <c r="O1511">
        <v>61</v>
      </c>
      <c r="P1511" t="b">
        <v>1</v>
      </c>
      <c r="Q1511" t="s">
        <v>8269</v>
      </c>
      <c r="R1511" t="s">
        <v>8323</v>
      </c>
      <c r="S1511" t="s">
        <v>8326</v>
      </c>
      <c r="T1511" s="9">
        <f t="shared" si="71"/>
        <v>124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 s="12">
        <v>1478030325</v>
      </c>
      <c r="K1512" s="10">
        <f t="shared" si="69"/>
        <v>42705.332638888889</v>
      </c>
      <c r="L1512" s="10">
        <f t="shared" si="69"/>
        <v>42675.832465277781</v>
      </c>
      <c r="M1512" s="15">
        <f t="shared" si="70"/>
        <v>2016</v>
      </c>
      <c r="N1512" t="b">
        <v>0</v>
      </c>
      <c r="O1512">
        <v>44</v>
      </c>
      <c r="P1512" t="b">
        <v>1</v>
      </c>
      <c r="Q1512" t="s">
        <v>8269</v>
      </c>
      <c r="R1512" t="s">
        <v>8323</v>
      </c>
      <c r="S1512" t="s">
        <v>8326</v>
      </c>
      <c r="T1512" s="9">
        <f t="shared" si="71"/>
        <v>104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 s="12">
        <v>1321252488</v>
      </c>
      <c r="K1513" s="10">
        <f t="shared" si="69"/>
        <v>40921.27416666667</v>
      </c>
      <c r="L1513" s="10">
        <f t="shared" si="69"/>
        <v>40861.27416666667</v>
      </c>
      <c r="M1513" s="15">
        <f t="shared" si="70"/>
        <v>2012</v>
      </c>
      <c r="N1513" t="b">
        <v>0</v>
      </c>
      <c r="O1513">
        <v>35</v>
      </c>
      <c r="P1513" t="b">
        <v>1</v>
      </c>
      <c r="Q1513" t="s">
        <v>8264</v>
      </c>
      <c r="R1513" t="s">
        <v>8321</v>
      </c>
      <c r="S1513" t="s">
        <v>8343</v>
      </c>
      <c r="T1513" s="9">
        <f t="shared" si="71"/>
        <v>103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 s="12">
        <v>1467734450</v>
      </c>
      <c r="K1514" s="10">
        <f t="shared" si="69"/>
        <v>42601.667245370365</v>
      </c>
      <c r="L1514" s="10">
        <f t="shared" si="69"/>
        <v>42556.667245370365</v>
      </c>
      <c r="M1514" s="15">
        <f t="shared" si="70"/>
        <v>2016</v>
      </c>
      <c r="N1514" t="b">
        <v>0</v>
      </c>
      <c r="O1514">
        <v>24</v>
      </c>
      <c r="P1514" t="b">
        <v>0</v>
      </c>
      <c r="Q1514" t="s">
        <v>8271</v>
      </c>
      <c r="R1514" t="s">
        <v>8308</v>
      </c>
      <c r="S1514" t="s">
        <v>8310</v>
      </c>
      <c r="T1514" s="9">
        <f t="shared" si="71"/>
        <v>16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 s="12">
        <v>1446663686</v>
      </c>
      <c r="K1515" s="10">
        <f t="shared" si="69"/>
        <v>42342.792662037042</v>
      </c>
      <c r="L1515" s="10">
        <f t="shared" si="69"/>
        <v>42312.792662037042</v>
      </c>
      <c r="M1515" s="15">
        <f t="shared" si="70"/>
        <v>2015</v>
      </c>
      <c r="N1515" t="b">
        <v>0</v>
      </c>
      <c r="O1515">
        <v>51</v>
      </c>
      <c r="P1515" t="b">
        <v>1</v>
      </c>
      <c r="Q1515" t="s">
        <v>8269</v>
      </c>
      <c r="R1515" t="s">
        <v>8323</v>
      </c>
      <c r="S1515" t="s">
        <v>8326</v>
      </c>
      <c r="T1515" s="9">
        <f t="shared" si="71"/>
        <v>103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 s="12">
        <v>1418654916</v>
      </c>
      <c r="K1516" s="10">
        <f t="shared" si="69"/>
        <v>42048.617083333331</v>
      </c>
      <c r="L1516" s="10">
        <f t="shared" si="69"/>
        <v>41988.617083333331</v>
      </c>
      <c r="M1516" s="15">
        <f t="shared" si="70"/>
        <v>2015</v>
      </c>
      <c r="N1516" t="b">
        <v>0</v>
      </c>
      <c r="O1516">
        <v>78</v>
      </c>
      <c r="P1516" t="b">
        <v>1</v>
      </c>
      <c r="Q1516" t="s">
        <v>8269</v>
      </c>
      <c r="R1516" t="s">
        <v>8323</v>
      </c>
      <c r="S1516" t="s">
        <v>8326</v>
      </c>
      <c r="T1516" s="9">
        <f t="shared" si="71"/>
        <v>155</v>
      </c>
    </row>
    <row r="1517" spans="1:20" ht="45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 s="12">
        <v>1434669419</v>
      </c>
      <c r="K1517" s="10">
        <f t="shared" si="69"/>
        <v>42203.970127314809</v>
      </c>
      <c r="L1517" s="10">
        <f t="shared" si="69"/>
        <v>42173.970127314809</v>
      </c>
      <c r="M1517" s="15">
        <f t="shared" si="70"/>
        <v>2015</v>
      </c>
      <c r="N1517" t="b">
        <v>0</v>
      </c>
      <c r="O1517">
        <v>58</v>
      </c>
      <c r="P1517" t="b">
        <v>1</v>
      </c>
      <c r="Q1517" t="s">
        <v>8269</v>
      </c>
      <c r="R1517" t="s">
        <v>8323</v>
      </c>
      <c r="S1517" t="s">
        <v>8326</v>
      </c>
      <c r="T1517" s="9">
        <f t="shared" si="71"/>
        <v>103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 s="12">
        <v>1412845246</v>
      </c>
      <c r="K1518" s="10">
        <f t="shared" si="69"/>
        <v>41951.417199074072</v>
      </c>
      <c r="L1518" s="10">
        <f t="shared" si="69"/>
        <v>41921.375532407408</v>
      </c>
      <c r="M1518" s="15">
        <f t="shared" si="70"/>
        <v>2014</v>
      </c>
      <c r="N1518" t="b">
        <v>0</v>
      </c>
      <c r="O1518">
        <v>78</v>
      </c>
      <c r="P1518" t="b">
        <v>1</v>
      </c>
      <c r="Q1518" t="s">
        <v>8269</v>
      </c>
      <c r="R1518" t="s">
        <v>8323</v>
      </c>
      <c r="S1518" t="s">
        <v>8326</v>
      </c>
      <c r="T1518" s="9">
        <f t="shared" si="71"/>
        <v>103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 s="12">
        <v>1423959123</v>
      </c>
      <c r="K1519" s="10">
        <f t="shared" si="69"/>
        <v>42076.290972222225</v>
      </c>
      <c r="L1519" s="10">
        <f t="shared" si="69"/>
        <v>42050.008368055554</v>
      </c>
      <c r="M1519" s="15">
        <f t="shared" si="70"/>
        <v>2015</v>
      </c>
      <c r="N1519" t="b">
        <v>0</v>
      </c>
      <c r="O1519">
        <v>62</v>
      </c>
      <c r="P1519" t="b">
        <v>1</v>
      </c>
      <c r="Q1519" t="s">
        <v>8269</v>
      </c>
      <c r="R1519" t="s">
        <v>8323</v>
      </c>
      <c r="S1519" t="s">
        <v>8326</v>
      </c>
      <c r="T1519" s="9">
        <f t="shared" si="71"/>
        <v>119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 s="12">
        <v>1430505171</v>
      </c>
      <c r="K1520" s="10">
        <f t="shared" si="69"/>
        <v>42155.772812499999</v>
      </c>
      <c r="L1520" s="10">
        <f t="shared" si="69"/>
        <v>42125.772812499999</v>
      </c>
      <c r="M1520" s="15">
        <f t="shared" si="70"/>
        <v>2015</v>
      </c>
      <c r="N1520" t="b">
        <v>0</v>
      </c>
      <c r="O1520">
        <v>46</v>
      </c>
      <c r="P1520" t="b">
        <v>1</v>
      </c>
      <c r="Q1520" t="s">
        <v>8269</v>
      </c>
      <c r="R1520" t="s">
        <v>8323</v>
      </c>
      <c r="S1520" t="s">
        <v>8326</v>
      </c>
      <c r="T1520" s="9">
        <f t="shared" si="71"/>
        <v>103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 s="12">
        <v>1433259577</v>
      </c>
      <c r="K1521" s="10">
        <f t="shared" si="69"/>
        <v>42187.652511574073</v>
      </c>
      <c r="L1521" s="10">
        <f t="shared" si="69"/>
        <v>42157.652511574073</v>
      </c>
      <c r="M1521" s="15">
        <f t="shared" si="70"/>
        <v>2015</v>
      </c>
      <c r="N1521" t="b">
        <v>0</v>
      </c>
      <c r="O1521">
        <v>78</v>
      </c>
      <c r="P1521" t="b">
        <v>1</v>
      </c>
      <c r="Q1521" t="s">
        <v>8269</v>
      </c>
      <c r="R1521" t="s">
        <v>8323</v>
      </c>
      <c r="S1521" t="s">
        <v>8326</v>
      </c>
      <c r="T1521" s="9">
        <f t="shared" si="71"/>
        <v>103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 s="12">
        <v>1351663605</v>
      </c>
      <c r="K1522" s="10">
        <f t="shared" si="69"/>
        <v>41243.416666666664</v>
      </c>
      <c r="L1522" s="10">
        <f t="shared" si="69"/>
        <v>41213.254687499997</v>
      </c>
      <c r="M1522" s="15">
        <f t="shared" si="70"/>
        <v>2012</v>
      </c>
      <c r="N1522" t="b">
        <v>0</v>
      </c>
      <c r="O1522">
        <v>121</v>
      </c>
      <c r="P1522" t="b">
        <v>1</v>
      </c>
      <c r="Q1522" t="s">
        <v>8272</v>
      </c>
      <c r="R1522" t="s">
        <v>8311</v>
      </c>
      <c r="S1522" t="s">
        <v>8333</v>
      </c>
      <c r="T1522" s="9">
        <f t="shared" si="71"/>
        <v>123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 s="12">
        <v>1486426053</v>
      </c>
      <c r="K1523" s="10">
        <f t="shared" si="69"/>
        <v>42787.005243055552</v>
      </c>
      <c r="L1523" s="10">
        <f t="shared" si="69"/>
        <v>42773.005243055552</v>
      </c>
      <c r="M1523" s="15">
        <f t="shared" si="70"/>
        <v>2017</v>
      </c>
      <c r="N1523" t="b">
        <v>0</v>
      </c>
      <c r="O1523">
        <v>53</v>
      </c>
      <c r="P1523" t="b">
        <v>1</v>
      </c>
      <c r="Q1523" t="s">
        <v>8295</v>
      </c>
      <c r="R1523" t="s">
        <v>8316</v>
      </c>
      <c r="S1523" t="s">
        <v>8317</v>
      </c>
      <c r="T1523" s="9">
        <f t="shared" si="71"/>
        <v>153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 s="12">
        <v>1424414350</v>
      </c>
      <c r="K1524" s="10">
        <f t="shared" si="69"/>
        <v>42082.610416666663</v>
      </c>
      <c r="L1524" s="10">
        <f t="shared" si="69"/>
        <v>42055.277199074073</v>
      </c>
      <c r="M1524" s="15">
        <f t="shared" si="70"/>
        <v>2015</v>
      </c>
      <c r="N1524" t="b">
        <v>0</v>
      </c>
      <c r="O1524">
        <v>13</v>
      </c>
      <c r="P1524" t="b">
        <v>1</v>
      </c>
      <c r="Q1524" t="s">
        <v>8269</v>
      </c>
      <c r="R1524" t="s">
        <v>8323</v>
      </c>
      <c r="S1524" t="s">
        <v>8326</v>
      </c>
      <c r="T1524" s="9">
        <f t="shared" si="71"/>
        <v>102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 s="12">
        <v>1328033818</v>
      </c>
      <c r="K1525" s="10">
        <f t="shared" si="69"/>
        <v>40984.165972222225</v>
      </c>
      <c r="L1525" s="10">
        <f t="shared" si="69"/>
        <v>40939.761782407411</v>
      </c>
      <c r="M1525" s="15">
        <f t="shared" si="70"/>
        <v>2012</v>
      </c>
      <c r="N1525" t="b">
        <v>0</v>
      </c>
      <c r="O1525">
        <v>89</v>
      </c>
      <c r="P1525" t="b">
        <v>1</v>
      </c>
      <c r="Q1525" t="s">
        <v>8290</v>
      </c>
      <c r="R1525" t="s">
        <v>8327</v>
      </c>
      <c r="S1525" t="s">
        <v>8338</v>
      </c>
      <c r="T1525" s="9">
        <f t="shared" si="71"/>
        <v>122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 s="12">
        <v>1415750615</v>
      </c>
      <c r="K1526" s="10">
        <f t="shared" si="69"/>
        <v>42005.002488425926</v>
      </c>
      <c r="L1526" s="10">
        <f t="shared" si="69"/>
        <v>41955.002488425926</v>
      </c>
      <c r="M1526" s="15">
        <f t="shared" si="70"/>
        <v>2015</v>
      </c>
      <c r="N1526" t="b">
        <v>0</v>
      </c>
      <c r="O1526">
        <v>16</v>
      </c>
      <c r="P1526" t="b">
        <v>0</v>
      </c>
      <c r="Q1526" t="s">
        <v>8271</v>
      </c>
      <c r="R1526" t="s">
        <v>8308</v>
      </c>
      <c r="S1526" t="s">
        <v>8310</v>
      </c>
      <c r="T1526" s="9">
        <f t="shared" si="71"/>
        <v>31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 s="12">
        <v>1443029206</v>
      </c>
      <c r="K1527" s="10">
        <f t="shared" si="69"/>
        <v>42306.167361111111</v>
      </c>
      <c r="L1527" s="10">
        <f t="shared" si="69"/>
        <v>42270.7269212963</v>
      </c>
      <c r="M1527" s="15">
        <f t="shared" si="70"/>
        <v>2015</v>
      </c>
      <c r="N1527" t="b">
        <v>0</v>
      </c>
      <c r="O1527">
        <v>55</v>
      </c>
      <c r="P1527" t="b">
        <v>1</v>
      </c>
      <c r="Q1527" t="s">
        <v>8269</v>
      </c>
      <c r="R1527" t="s">
        <v>8323</v>
      </c>
      <c r="S1527" t="s">
        <v>8326</v>
      </c>
      <c r="T1527" s="9">
        <f t="shared" si="71"/>
        <v>102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 s="12">
        <v>1427224606</v>
      </c>
      <c r="K1528" s="10">
        <f t="shared" si="69"/>
        <v>42121.716666666667</v>
      </c>
      <c r="L1528" s="10">
        <f t="shared" si="69"/>
        <v>42087.803310185191</v>
      </c>
      <c r="M1528" s="15">
        <f t="shared" si="70"/>
        <v>2015</v>
      </c>
      <c r="N1528" t="b">
        <v>0</v>
      </c>
      <c r="O1528">
        <v>19</v>
      </c>
      <c r="P1528" t="b">
        <v>1</v>
      </c>
      <c r="Q1528" t="s">
        <v>8274</v>
      </c>
      <c r="R1528" t="s">
        <v>8327</v>
      </c>
      <c r="S1528" t="s">
        <v>8331</v>
      </c>
      <c r="T1528" s="9">
        <f t="shared" si="71"/>
        <v>109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 s="12">
        <v>1436283107</v>
      </c>
      <c r="K1529" s="10">
        <f t="shared" si="69"/>
        <v>42222.64707175926</v>
      </c>
      <c r="L1529" s="10">
        <f t="shared" si="69"/>
        <v>42192.64707175926</v>
      </c>
      <c r="M1529" s="15">
        <f t="shared" si="70"/>
        <v>2015</v>
      </c>
      <c r="N1529" t="b">
        <v>0</v>
      </c>
      <c r="O1529">
        <v>90</v>
      </c>
      <c r="P1529" t="b">
        <v>1</v>
      </c>
      <c r="Q1529" t="s">
        <v>8269</v>
      </c>
      <c r="R1529" t="s">
        <v>8323</v>
      </c>
      <c r="S1529" t="s">
        <v>8326</v>
      </c>
      <c r="T1529" s="9">
        <f t="shared" si="71"/>
        <v>102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 s="12">
        <v>1452546853</v>
      </c>
      <c r="K1530" s="10">
        <f t="shared" si="69"/>
        <v>42398.249305555553</v>
      </c>
      <c r="L1530" s="10">
        <f t="shared" si="69"/>
        <v>42380.884872685187</v>
      </c>
      <c r="M1530" s="15">
        <f t="shared" si="70"/>
        <v>2016</v>
      </c>
      <c r="N1530" t="b">
        <v>0</v>
      </c>
      <c r="O1530">
        <v>15</v>
      </c>
      <c r="P1530" t="b">
        <v>1</v>
      </c>
      <c r="Q1530" t="s">
        <v>8269</v>
      </c>
      <c r="R1530" t="s">
        <v>8323</v>
      </c>
      <c r="S1530" t="s">
        <v>8326</v>
      </c>
      <c r="T1530" s="9">
        <f t="shared" si="71"/>
        <v>102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 s="12">
        <v>1409179384</v>
      </c>
      <c r="K1531" s="10">
        <f t="shared" si="69"/>
        <v>41908.946574074071</v>
      </c>
      <c r="L1531" s="10">
        <f t="shared" si="69"/>
        <v>41878.946574074071</v>
      </c>
      <c r="M1531" s="15">
        <f t="shared" si="70"/>
        <v>2014</v>
      </c>
      <c r="N1531" t="b">
        <v>0</v>
      </c>
      <c r="O1531">
        <v>57</v>
      </c>
      <c r="P1531" t="b">
        <v>1</v>
      </c>
      <c r="Q1531" t="s">
        <v>8269</v>
      </c>
      <c r="R1531" t="s">
        <v>8323</v>
      </c>
      <c r="S1531" t="s">
        <v>8326</v>
      </c>
      <c r="T1531" s="9">
        <f t="shared" si="71"/>
        <v>102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 s="12">
        <v>1396396662</v>
      </c>
      <c r="K1532" s="10">
        <f t="shared" si="69"/>
        <v>41760.998402777775</v>
      </c>
      <c r="L1532" s="10">
        <f t="shared" si="69"/>
        <v>41730.998402777775</v>
      </c>
      <c r="M1532" s="15">
        <f t="shared" si="70"/>
        <v>2014</v>
      </c>
      <c r="N1532" t="b">
        <v>0</v>
      </c>
      <c r="O1532">
        <v>62</v>
      </c>
      <c r="P1532" t="b">
        <v>1</v>
      </c>
      <c r="Q1532" t="s">
        <v>8274</v>
      </c>
      <c r="R1532" t="s">
        <v>8327</v>
      </c>
      <c r="S1532" t="s">
        <v>8331</v>
      </c>
      <c r="T1532" s="9">
        <f t="shared" si="71"/>
        <v>122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 s="12">
        <v>1404927440</v>
      </c>
      <c r="K1533" s="10">
        <f t="shared" si="69"/>
        <v>41874.734259259261</v>
      </c>
      <c r="L1533" s="10">
        <f t="shared" si="69"/>
        <v>41829.734259259261</v>
      </c>
      <c r="M1533" s="15">
        <f t="shared" si="70"/>
        <v>2014</v>
      </c>
      <c r="N1533" t="b">
        <v>0</v>
      </c>
      <c r="O1533">
        <v>29</v>
      </c>
      <c r="P1533" t="b">
        <v>1</v>
      </c>
      <c r="Q1533" t="s">
        <v>8269</v>
      </c>
      <c r="R1533" t="s">
        <v>8323</v>
      </c>
      <c r="S1533" t="s">
        <v>8326</v>
      </c>
      <c r="T1533" s="9">
        <f t="shared" si="71"/>
        <v>102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 s="12">
        <v>1439952550</v>
      </c>
      <c r="K1534" s="10">
        <f t="shared" si="69"/>
        <v>42275.117476851854</v>
      </c>
      <c r="L1534" s="10">
        <f t="shared" si="69"/>
        <v>42235.117476851854</v>
      </c>
      <c r="M1534" s="15">
        <f t="shared" si="70"/>
        <v>2015</v>
      </c>
      <c r="N1534" t="b">
        <v>0</v>
      </c>
      <c r="O1534">
        <v>17</v>
      </c>
      <c r="P1534" t="b">
        <v>0</v>
      </c>
      <c r="Q1534" t="s">
        <v>8269</v>
      </c>
      <c r="R1534" t="s">
        <v>8323</v>
      </c>
      <c r="S1534" t="s">
        <v>8326</v>
      </c>
      <c r="T1534" s="9">
        <f t="shared" si="71"/>
        <v>61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 s="12">
        <v>1391479339</v>
      </c>
      <c r="K1535" s="10">
        <f t="shared" si="69"/>
        <v>41704.08494212963</v>
      </c>
      <c r="L1535" s="10">
        <f t="shared" si="69"/>
        <v>41674.08494212963</v>
      </c>
      <c r="M1535" s="15">
        <f t="shared" si="70"/>
        <v>2014</v>
      </c>
      <c r="N1535" t="b">
        <v>0</v>
      </c>
      <c r="O1535">
        <v>55</v>
      </c>
      <c r="P1535" t="b">
        <v>1</v>
      </c>
      <c r="Q1535" t="s">
        <v>8267</v>
      </c>
      <c r="R1535" t="s">
        <v>8321</v>
      </c>
      <c r="S1535" t="s">
        <v>8322</v>
      </c>
      <c r="T1535" s="9">
        <f t="shared" si="71"/>
        <v>108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 s="12">
        <v>1423710308</v>
      </c>
      <c r="K1536" s="10">
        <f t="shared" si="69"/>
        <v>42077.086898148147</v>
      </c>
      <c r="L1536" s="10">
        <f t="shared" si="69"/>
        <v>42047.128564814819</v>
      </c>
      <c r="M1536" s="15">
        <f t="shared" si="70"/>
        <v>2015</v>
      </c>
      <c r="N1536" t="b">
        <v>1</v>
      </c>
      <c r="O1536">
        <v>31</v>
      </c>
      <c r="P1536" t="b">
        <v>1</v>
      </c>
      <c r="Q1536" t="s">
        <v>8267</v>
      </c>
      <c r="R1536" t="s">
        <v>8321</v>
      </c>
      <c r="S1536" t="s">
        <v>8322</v>
      </c>
      <c r="T1536" s="9">
        <f t="shared" si="71"/>
        <v>101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 s="12">
        <v>1424477934</v>
      </c>
      <c r="K1537" s="10">
        <f t="shared" si="69"/>
        <v>42075.166666666672</v>
      </c>
      <c r="L1537" s="10">
        <f t="shared" si="69"/>
        <v>42056.013124999998</v>
      </c>
      <c r="M1537" s="15">
        <f t="shared" si="70"/>
        <v>2015</v>
      </c>
      <c r="N1537" t="b">
        <v>0</v>
      </c>
      <c r="O1537">
        <v>24</v>
      </c>
      <c r="P1537" t="b">
        <v>1</v>
      </c>
      <c r="Q1537" t="s">
        <v>8269</v>
      </c>
      <c r="R1537" t="s">
        <v>8323</v>
      </c>
      <c r="S1537" t="s">
        <v>8326</v>
      </c>
      <c r="T1537" s="9">
        <f t="shared" si="71"/>
        <v>101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 s="12">
        <v>1454098976</v>
      </c>
      <c r="K1538" s="10">
        <f t="shared" si="69"/>
        <v>42430.249305555553</v>
      </c>
      <c r="L1538" s="10">
        <f t="shared" si="69"/>
        <v>42398.849259259259</v>
      </c>
      <c r="M1538" s="15">
        <f t="shared" si="70"/>
        <v>2016</v>
      </c>
      <c r="N1538" t="b">
        <v>0</v>
      </c>
      <c r="O1538">
        <v>17</v>
      </c>
      <c r="P1538" t="b">
        <v>1</v>
      </c>
      <c r="Q1538" t="s">
        <v>8301</v>
      </c>
      <c r="R1538" t="s">
        <v>8323</v>
      </c>
      <c r="S1538" t="s">
        <v>8324</v>
      </c>
      <c r="T1538" s="9">
        <f t="shared" si="71"/>
        <v>101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 s="12">
        <v>1450760719</v>
      </c>
      <c r="K1539" s="10">
        <f t="shared" ref="K1539:L1602" si="72">(I1539/86400)+DATE(1970,1,1)</f>
        <v>42390.212025462963</v>
      </c>
      <c r="L1539" s="10">
        <f t="shared" si="72"/>
        <v>42360.212025462963</v>
      </c>
      <c r="M1539" s="15">
        <f t="shared" ref="M1539:M1602" si="73">+YEAR(K1539)</f>
        <v>2016</v>
      </c>
      <c r="N1539" t="b">
        <v>0</v>
      </c>
      <c r="O1539">
        <v>26</v>
      </c>
      <c r="P1539" t="b">
        <v>1</v>
      </c>
      <c r="Q1539" t="s">
        <v>8301</v>
      </c>
      <c r="R1539" t="s">
        <v>8323</v>
      </c>
      <c r="S1539" t="s">
        <v>8324</v>
      </c>
      <c r="T1539" s="9">
        <f t="shared" ref="T1539:T1602" si="74">ROUND(E1539/D1539*100,0)</f>
        <v>101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 s="12">
        <v>1407789908</v>
      </c>
      <c r="K1540" s="10">
        <f t="shared" si="72"/>
        <v>41876.864675925928</v>
      </c>
      <c r="L1540" s="10">
        <f t="shared" si="72"/>
        <v>41862.864675925928</v>
      </c>
      <c r="M1540" s="15">
        <f t="shared" si="73"/>
        <v>2014</v>
      </c>
      <c r="N1540" t="b">
        <v>1</v>
      </c>
      <c r="O1540">
        <v>23</v>
      </c>
      <c r="P1540" t="b">
        <v>1</v>
      </c>
      <c r="Q1540" t="s">
        <v>8269</v>
      </c>
      <c r="R1540" t="s">
        <v>8323</v>
      </c>
      <c r="S1540" t="s">
        <v>8326</v>
      </c>
      <c r="T1540" s="9">
        <f t="shared" si="74"/>
        <v>101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 s="12">
        <v>1441157592</v>
      </c>
      <c r="K1541" s="10">
        <f t="shared" si="72"/>
        <v>42278.208333333328</v>
      </c>
      <c r="L1541" s="10">
        <f t="shared" si="72"/>
        <v>42249.064722222218</v>
      </c>
      <c r="M1541" s="15">
        <f t="shared" si="73"/>
        <v>2015</v>
      </c>
      <c r="N1541" t="b">
        <v>0</v>
      </c>
      <c r="O1541">
        <v>33</v>
      </c>
      <c r="P1541" t="b">
        <v>0</v>
      </c>
      <c r="Q1541" t="s">
        <v>8266</v>
      </c>
      <c r="R1541" t="s">
        <v>8321</v>
      </c>
      <c r="S1541" t="s">
        <v>8325</v>
      </c>
      <c r="T1541" s="9">
        <f t="shared" si="74"/>
        <v>25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 s="12">
        <v>1437411820</v>
      </c>
      <c r="K1542" s="10">
        <f t="shared" si="72"/>
        <v>42235.710879629631</v>
      </c>
      <c r="L1542" s="10">
        <f t="shared" si="72"/>
        <v>42205.710879629631</v>
      </c>
      <c r="M1542" s="15">
        <f t="shared" si="73"/>
        <v>2015</v>
      </c>
      <c r="N1542" t="b">
        <v>0</v>
      </c>
      <c r="O1542">
        <v>36</v>
      </c>
      <c r="P1542" t="b">
        <v>1</v>
      </c>
      <c r="Q1542" t="s">
        <v>8269</v>
      </c>
      <c r="R1542" t="s">
        <v>8323</v>
      </c>
      <c r="S1542" t="s">
        <v>8326</v>
      </c>
      <c r="T1542" s="9">
        <f t="shared" si="74"/>
        <v>101</v>
      </c>
    </row>
    <row r="1543" spans="1:20" ht="15.75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 s="12">
        <v>1424275632</v>
      </c>
      <c r="K1543" s="10">
        <f t="shared" si="72"/>
        <v>42083.630000000005</v>
      </c>
      <c r="L1543" s="10">
        <f t="shared" si="72"/>
        <v>42053.671666666662</v>
      </c>
      <c r="M1543" s="15">
        <f t="shared" si="73"/>
        <v>2015</v>
      </c>
      <c r="N1543" t="b">
        <v>0</v>
      </c>
      <c r="O1543">
        <v>47</v>
      </c>
      <c r="P1543" t="b">
        <v>1</v>
      </c>
      <c r="Q1543" t="s">
        <v>8269</v>
      </c>
      <c r="R1543" t="s">
        <v>8323</v>
      </c>
      <c r="S1543" t="s">
        <v>8326</v>
      </c>
      <c r="T1543" s="9">
        <f t="shared" si="74"/>
        <v>101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 s="12">
        <v>1331348404</v>
      </c>
      <c r="K1544" s="10">
        <f t="shared" si="72"/>
        <v>41038.083379629628</v>
      </c>
      <c r="L1544" s="10">
        <f t="shared" si="72"/>
        <v>40978.125046296293</v>
      </c>
      <c r="M1544" s="15">
        <f t="shared" si="73"/>
        <v>2012</v>
      </c>
      <c r="N1544" t="b">
        <v>0</v>
      </c>
      <c r="O1544">
        <v>48</v>
      </c>
      <c r="P1544" t="b">
        <v>1</v>
      </c>
      <c r="Q1544" t="s">
        <v>8274</v>
      </c>
      <c r="R1544" t="s">
        <v>8327</v>
      </c>
      <c r="S1544" t="s">
        <v>8331</v>
      </c>
      <c r="T1544" s="9">
        <f t="shared" si="74"/>
        <v>101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 s="12">
        <v>1427780432</v>
      </c>
      <c r="K1545" s="10">
        <f t="shared" si="72"/>
        <v>42115.236481481479</v>
      </c>
      <c r="L1545" s="10">
        <f t="shared" si="72"/>
        <v>42094.236481481479</v>
      </c>
      <c r="M1545" s="15">
        <f t="shared" si="73"/>
        <v>2015</v>
      </c>
      <c r="N1545" t="b">
        <v>0</v>
      </c>
      <c r="O1545">
        <v>38</v>
      </c>
      <c r="P1545" t="b">
        <v>1</v>
      </c>
      <c r="Q1545" t="s">
        <v>8274</v>
      </c>
      <c r="R1545" t="s">
        <v>8327</v>
      </c>
      <c r="S1545" t="s">
        <v>8331</v>
      </c>
      <c r="T1545" s="9">
        <f t="shared" si="74"/>
        <v>121</v>
      </c>
    </row>
    <row r="1546" spans="1:20" ht="15.75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 s="12">
        <v>1437747295</v>
      </c>
      <c r="K1546" s="10">
        <f t="shared" si="72"/>
        <v>42239.593692129631</v>
      </c>
      <c r="L1546" s="10">
        <f t="shared" si="72"/>
        <v>42209.593692129631</v>
      </c>
      <c r="M1546" s="15">
        <f t="shared" si="73"/>
        <v>2015</v>
      </c>
      <c r="N1546" t="b">
        <v>0</v>
      </c>
      <c r="O1546">
        <v>21</v>
      </c>
      <c r="P1546" t="b">
        <v>1</v>
      </c>
      <c r="Q1546" t="s">
        <v>8271</v>
      </c>
      <c r="R1546" t="s">
        <v>8308</v>
      </c>
      <c r="S1546" t="s">
        <v>8310</v>
      </c>
      <c r="T1546" s="9">
        <f t="shared" si="74"/>
        <v>101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 s="12">
        <v>1484843948</v>
      </c>
      <c r="K1547" s="10">
        <f t="shared" si="72"/>
        <v>42782.958333333328</v>
      </c>
      <c r="L1547" s="10">
        <f t="shared" si="72"/>
        <v>42754.693842592591</v>
      </c>
      <c r="M1547" s="15">
        <f t="shared" si="73"/>
        <v>2017</v>
      </c>
      <c r="N1547" t="b">
        <v>0</v>
      </c>
      <c r="O1547">
        <v>34</v>
      </c>
      <c r="P1547" t="b">
        <v>1</v>
      </c>
      <c r="Q1547" t="s">
        <v>8269</v>
      </c>
      <c r="R1547" t="s">
        <v>8323</v>
      </c>
      <c r="S1547" t="s">
        <v>8326</v>
      </c>
      <c r="T1547" s="9">
        <f t="shared" si="74"/>
        <v>101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 s="12">
        <v>1301975637</v>
      </c>
      <c r="K1548" s="10">
        <f t="shared" si="72"/>
        <v>40672.249305555553</v>
      </c>
      <c r="L1548" s="10">
        <f t="shared" si="72"/>
        <v>40638.162465277775</v>
      </c>
      <c r="M1548" s="15">
        <f t="shared" si="73"/>
        <v>2011</v>
      </c>
      <c r="N1548" t="b">
        <v>0</v>
      </c>
      <c r="O1548">
        <v>35</v>
      </c>
      <c r="P1548" t="b">
        <v>1</v>
      </c>
      <c r="Q1548" t="s">
        <v>8267</v>
      </c>
      <c r="R1548" t="s">
        <v>8321</v>
      </c>
      <c r="S1548" t="s">
        <v>8322</v>
      </c>
      <c r="T1548" s="9">
        <f t="shared" si="74"/>
        <v>108</v>
      </c>
    </row>
    <row r="1549" spans="1:20" ht="45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 s="12">
        <v>1400636279</v>
      </c>
      <c r="K1549" s="10">
        <f t="shared" si="72"/>
        <v>41815.068043981482</v>
      </c>
      <c r="L1549" s="10">
        <f t="shared" si="72"/>
        <v>41780.068043981482</v>
      </c>
      <c r="M1549" s="15">
        <f t="shared" si="73"/>
        <v>2014</v>
      </c>
      <c r="N1549" t="b">
        <v>0</v>
      </c>
      <c r="O1549">
        <v>19</v>
      </c>
      <c r="P1549" t="b">
        <v>1</v>
      </c>
      <c r="Q1549" t="s">
        <v>8263</v>
      </c>
      <c r="R1549" t="s">
        <v>8321</v>
      </c>
      <c r="S1549" t="s">
        <v>8332</v>
      </c>
      <c r="T1549" s="9">
        <f t="shared" si="74"/>
        <v>101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 s="12">
        <v>1467040769</v>
      </c>
      <c r="K1550" s="10">
        <f t="shared" si="72"/>
        <v>42584.418749999997</v>
      </c>
      <c r="L1550" s="10">
        <f t="shared" si="72"/>
        <v>42548.63853009259</v>
      </c>
      <c r="M1550" s="15">
        <f t="shared" si="73"/>
        <v>2016</v>
      </c>
      <c r="N1550" t="b">
        <v>0</v>
      </c>
      <c r="O1550">
        <v>30</v>
      </c>
      <c r="P1550" t="b">
        <v>1</v>
      </c>
      <c r="Q1550" t="s">
        <v>8303</v>
      </c>
      <c r="R1550" t="s">
        <v>8323</v>
      </c>
      <c r="S1550" t="s">
        <v>8335</v>
      </c>
      <c r="T1550" s="9">
        <f t="shared" si="74"/>
        <v>151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 s="12">
        <v>1478018050</v>
      </c>
      <c r="K1551" s="10">
        <f t="shared" si="72"/>
        <v>42705.732060185182</v>
      </c>
      <c r="L1551" s="10">
        <f t="shared" si="72"/>
        <v>42675.690393518518</v>
      </c>
      <c r="M1551" s="15">
        <f t="shared" si="73"/>
        <v>2016</v>
      </c>
      <c r="N1551" t="b">
        <v>0</v>
      </c>
      <c r="O1551">
        <v>28</v>
      </c>
      <c r="P1551" t="b">
        <v>1</v>
      </c>
      <c r="Q1551" t="s">
        <v>8271</v>
      </c>
      <c r="R1551" t="s">
        <v>8308</v>
      </c>
      <c r="S1551" t="s">
        <v>8310</v>
      </c>
      <c r="T1551" s="9">
        <f t="shared" si="74"/>
        <v>100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 s="12">
        <v>1384941892</v>
      </c>
      <c r="K1552" s="10">
        <f t="shared" si="72"/>
        <v>41628.420046296298</v>
      </c>
      <c r="L1552" s="10">
        <f t="shared" si="72"/>
        <v>41598.420046296298</v>
      </c>
      <c r="M1552" s="15">
        <f t="shared" si="73"/>
        <v>2013</v>
      </c>
      <c r="N1552" t="b">
        <v>0</v>
      </c>
      <c r="O1552">
        <v>169</v>
      </c>
      <c r="P1552" t="b">
        <v>1</v>
      </c>
      <c r="Q1552" t="s">
        <v>8272</v>
      </c>
      <c r="R1552" t="s">
        <v>8311</v>
      </c>
      <c r="S1552" t="s">
        <v>8333</v>
      </c>
      <c r="T1552" s="9">
        <f t="shared" si="74"/>
        <v>120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 s="12">
        <v>1372384194</v>
      </c>
      <c r="K1553" s="10">
        <f t="shared" si="72"/>
        <v>41488.076319444444</v>
      </c>
      <c r="L1553" s="10">
        <f t="shared" si="72"/>
        <v>41453.076319444444</v>
      </c>
      <c r="M1553" s="15">
        <f t="shared" si="73"/>
        <v>2013</v>
      </c>
      <c r="N1553" t="b">
        <v>0</v>
      </c>
      <c r="O1553">
        <v>62</v>
      </c>
      <c r="P1553" t="b">
        <v>1</v>
      </c>
      <c r="Q1553" t="s">
        <v>8277</v>
      </c>
      <c r="R1553" t="s">
        <v>8327</v>
      </c>
      <c r="S1553" t="s">
        <v>8328</v>
      </c>
      <c r="T1553" s="9">
        <f t="shared" si="74"/>
        <v>120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 s="12">
        <v>1456789685</v>
      </c>
      <c r="K1554" s="10">
        <f t="shared" si="72"/>
        <v>42459.950057870374</v>
      </c>
      <c r="L1554" s="10">
        <f t="shared" si="72"/>
        <v>42429.991724537038</v>
      </c>
      <c r="M1554" s="15">
        <f t="shared" si="73"/>
        <v>2016</v>
      </c>
      <c r="N1554" t="b">
        <v>0</v>
      </c>
      <c r="O1554">
        <v>21</v>
      </c>
      <c r="P1554" t="b">
        <v>1</v>
      </c>
      <c r="Q1554" t="s">
        <v>8269</v>
      </c>
      <c r="R1554" t="s">
        <v>8323</v>
      </c>
      <c r="S1554" t="s">
        <v>8326</v>
      </c>
      <c r="T1554" s="9">
        <f t="shared" si="74"/>
        <v>153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 s="12">
        <v>1423090174</v>
      </c>
      <c r="K1555" s="10">
        <f t="shared" si="72"/>
        <v>42069.951087962967</v>
      </c>
      <c r="L1555" s="10">
        <f t="shared" si="72"/>
        <v>42039.951087962967</v>
      </c>
      <c r="M1555" s="15">
        <f t="shared" si="73"/>
        <v>2015</v>
      </c>
      <c r="N1555" t="b">
        <v>0</v>
      </c>
      <c r="O1555">
        <v>21</v>
      </c>
      <c r="P1555" t="b">
        <v>1</v>
      </c>
      <c r="Q1555" t="s">
        <v>8298</v>
      </c>
      <c r="R1555" t="s">
        <v>8327</v>
      </c>
      <c r="S1555" t="s">
        <v>8341</v>
      </c>
      <c r="T1555" s="9">
        <f t="shared" si="74"/>
        <v>100</v>
      </c>
    </row>
    <row r="1556" spans="1:20" ht="15.75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 s="12">
        <v>1387403967</v>
      </c>
      <c r="K1556" s="10">
        <f t="shared" si="72"/>
        <v>41647.088888888888</v>
      </c>
      <c r="L1556" s="10">
        <f t="shared" si="72"/>
        <v>41626.916284722218</v>
      </c>
      <c r="M1556" s="15">
        <f t="shared" si="73"/>
        <v>2014</v>
      </c>
      <c r="N1556" t="b">
        <v>0</v>
      </c>
      <c r="O1556">
        <v>40</v>
      </c>
      <c r="P1556" t="b">
        <v>1</v>
      </c>
      <c r="Q1556" t="s">
        <v>8274</v>
      </c>
      <c r="R1556" t="s">
        <v>8327</v>
      </c>
      <c r="S1556" t="s">
        <v>8331</v>
      </c>
      <c r="T1556" s="9">
        <f t="shared" si="74"/>
        <v>100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 s="12">
        <v>1457352787</v>
      </c>
      <c r="K1557" s="10">
        <f t="shared" si="72"/>
        <v>42471.467442129629</v>
      </c>
      <c r="L1557" s="10">
        <f t="shared" si="72"/>
        <v>42436.509108796294</v>
      </c>
      <c r="M1557" s="15">
        <f t="shared" si="73"/>
        <v>2016</v>
      </c>
      <c r="N1557" t="b">
        <v>0</v>
      </c>
      <c r="O1557">
        <v>91</v>
      </c>
      <c r="P1557" t="b">
        <v>0</v>
      </c>
      <c r="Q1557" t="s">
        <v>8269</v>
      </c>
      <c r="R1557" t="s">
        <v>8323</v>
      </c>
      <c r="S1557" t="s">
        <v>8326</v>
      </c>
      <c r="T1557" s="9">
        <f t="shared" si="74"/>
        <v>18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 s="12">
        <v>1481939362</v>
      </c>
      <c r="K1558" s="10">
        <f t="shared" si="72"/>
        <v>42751.075949074075</v>
      </c>
      <c r="L1558" s="10">
        <f t="shared" si="72"/>
        <v>42721.075949074075</v>
      </c>
      <c r="M1558" s="15">
        <f t="shared" si="73"/>
        <v>2017</v>
      </c>
      <c r="N1558" t="b">
        <v>0</v>
      </c>
      <c r="O1558">
        <v>1</v>
      </c>
      <c r="P1558" t="b">
        <v>0</v>
      </c>
      <c r="Q1558" t="s">
        <v>8266</v>
      </c>
      <c r="R1558" t="s">
        <v>8321</v>
      </c>
      <c r="S1558" t="s">
        <v>8325</v>
      </c>
      <c r="T1558" s="9">
        <f t="shared" si="74"/>
        <v>60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 s="12">
        <v>1407954413</v>
      </c>
      <c r="K1559" s="10">
        <f t="shared" si="72"/>
        <v>41894.76866898148</v>
      </c>
      <c r="L1559" s="10">
        <f t="shared" si="72"/>
        <v>41864.76866898148</v>
      </c>
      <c r="M1559" s="15">
        <f t="shared" si="73"/>
        <v>2014</v>
      </c>
      <c r="N1559" t="b">
        <v>0</v>
      </c>
      <c r="O1559">
        <v>22</v>
      </c>
      <c r="P1559" t="b">
        <v>1</v>
      </c>
      <c r="Q1559" t="s">
        <v>8274</v>
      </c>
      <c r="R1559" t="s">
        <v>8327</v>
      </c>
      <c r="S1559" t="s">
        <v>8331</v>
      </c>
      <c r="T1559" s="9">
        <f t="shared" si="74"/>
        <v>100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 s="12">
        <v>1317564135</v>
      </c>
      <c r="K1560" s="10">
        <f t="shared" si="72"/>
        <v>40878.626562500001</v>
      </c>
      <c r="L1560" s="10">
        <f t="shared" si="72"/>
        <v>40818.584895833337</v>
      </c>
      <c r="M1560" s="15">
        <f t="shared" si="73"/>
        <v>2011</v>
      </c>
      <c r="N1560" t="b">
        <v>0</v>
      </c>
      <c r="O1560">
        <v>38</v>
      </c>
      <c r="P1560" t="b">
        <v>1</v>
      </c>
      <c r="Q1560" t="s">
        <v>8277</v>
      </c>
      <c r="R1560" t="s">
        <v>8327</v>
      </c>
      <c r="S1560" t="s">
        <v>8328</v>
      </c>
      <c r="T1560" s="9">
        <f t="shared" si="74"/>
        <v>100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 s="12">
        <v>1398802148</v>
      </c>
      <c r="K1561" s="10">
        <f t="shared" si="72"/>
        <v>41771.165972222225</v>
      </c>
      <c r="L1561" s="10">
        <f t="shared" si="72"/>
        <v>41758.839675925927</v>
      </c>
      <c r="M1561" s="15">
        <f t="shared" si="73"/>
        <v>2014</v>
      </c>
      <c r="N1561" t="b">
        <v>0</v>
      </c>
      <c r="O1561">
        <v>11</v>
      </c>
      <c r="P1561" t="b">
        <v>1</v>
      </c>
      <c r="Q1561" t="s">
        <v>8269</v>
      </c>
      <c r="R1561" t="s">
        <v>8323</v>
      </c>
      <c r="S1561" t="s">
        <v>8326</v>
      </c>
      <c r="T1561" s="9">
        <f t="shared" si="74"/>
        <v>100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 s="12">
        <v>1399387173</v>
      </c>
      <c r="K1562" s="10">
        <f t="shared" si="72"/>
        <v>41777.610798611109</v>
      </c>
      <c r="L1562" s="10">
        <f t="shared" si="72"/>
        <v>41765.610798611109</v>
      </c>
      <c r="M1562" s="15">
        <f t="shared" si="73"/>
        <v>2014</v>
      </c>
      <c r="N1562" t="b">
        <v>0</v>
      </c>
      <c r="O1562">
        <v>17</v>
      </c>
      <c r="P1562" t="b">
        <v>1</v>
      </c>
      <c r="Q1562" t="s">
        <v>8269</v>
      </c>
      <c r="R1562" t="s">
        <v>8323</v>
      </c>
      <c r="S1562" t="s">
        <v>8326</v>
      </c>
      <c r="T1562" s="9">
        <f t="shared" si="74"/>
        <v>100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 s="12">
        <v>1409266862</v>
      </c>
      <c r="K1563" s="10">
        <f t="shared" si="72"/>
        <v>41909.959050925929</v>
      </c>
      <c r="L1563" s="10">
        <f t="shared" si="72"/>
        <v>41879.959050925929</v>
      </c>
      <c r="M1563" s="15">
        <f t="shared" si="73"/>
        <v>2014</v>
      </c>
      <c r="N1563" t="b">
        <v>0</v>
      </c>
      <c r="O1563">
        <v>26</v>
      </c>
      <c r="P1563" t="b">
        <v>1</v>
      </c>
      <c r="Q1563" t="s">
        <v>8269</v>
      </c>
      <c r="R1563" t="s">
        <v>8323</v>
      </c>
      <c r="S1563" t="s">
        <v>8326</v>
      </c>
      <c r="T1563" s="9">
        <f t="shared" si="74"/>
        <v>100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 s="12">
        <v>1404841270</v>
      </c>
      <c r="K1564" s="10">
        <f t="shared" si="72"/>
        <v>41846.291666666664</v>
      </c>
      <c r="L1564" s="10">
        <f t="shared" si="72"/>
        <v>41828.736921296295</v>
      </c>
      <c r="M1564" s="15">
        <f t="shared" si="73"/>
        <v>2014</v>
      </c>
      <c r="N1564" t="b">
        <v>0</v>
      </c>
      <c r="O1564">
        <v>34</v>
      </c>
      <c r="P1564" t="b">
        <v>1</v>
      </c>
      <c r="Q1564" t="s">
        <v>8269</v>
      </c>
      <c r="R1564" t="s">
        <v>8323</v>
      </c>
      <c r="S1564" t="s">
        <v>8326</v>
      </c>
      <c r="T1564" s="9">
        <f t="shared" si="74"/>
        <v>120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 s="12">
        <v>1403125737</v>
      </c>
      <c r="K1565" s="10">
        <f t="shared" si="72"/>
        <v>41846.207638888889</v>
      </c>
      <c r="L1565" s="10">
        <f t="shared" si="72"/>
        <v>41808.881215277775</v>
      </c>
      <c r="M1565" s="15">
        <f t="shared" si="73"/>
        <v>2014</v>
      </c>
      <c r="N1565" t="b">
        <v>0</v>
      </c>
      <c r="O1565">
        <v>27</v>
      </c>
      <c r="P1565" t="b">
        <v>1</v>
      </c>
      <c r="Q1565" t="s">
        <v>8303</v>
      </c>
      <c r="R1565" t="s">
        <v>8323</v>
      </c>
      <c r="S1565" t="s">
        <v>8335</v>
      </c>
      <c r="T1565" s="9">
        <f t="shared" si="74"/>
        <v>120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 s="12">
        <v>1433999785</v>
      </c>
      <c r="K1566" s="10">
        <f t="shared" si="72"/>
        <v>42198.837500000001</v>
      </c>
      <c r="L1566" s="10">
        <f t="shared" si="72"/>
        <v>42166.219733796301</v>
      </c>
      <c r="M1566" s="15">
        <f t="shared" si="73"/>
        <v>2015</v>
      </c>
      <c r="N1566" t="b">
        <v>0</v>
      </c>
      <c r="O1566">
        <v>30</v>
      </c>
      <c r="P1566" t="b">
        <v>1</v>
      </c>
      <c r="Q1566" t="s">
        <v>8303</v>
      </c>
      <c r="R1566" t="s">
        <v>8323</v>
      </c>
      <c r="S1566" t="s">
        <v>8335</v>
      </c>
      <c r="T1566" s="9">
        <f t="shared" si="74"/>
        <v>120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 s="12">
        <v>1321035449</v>
      </c>
      <c r="K1567" s="10">
        <f t="shared" si="72"/>
        <v>40900.762141203704</v>
      </c>
      <c r="L1567" s="10">
        <f t="shared" si="72"/>
        <v>40858.762141203704</v>
      </c>
      <c r="M1567" s="15">
        <f t="shared" si="73"/>
        <v>2011</v>
      </c>
      <c r="N1567" t="b">
        <v>0</v>
      </c>
      <c r="O1567">
        <v>22</v>
      </c>
      <c r="P1567" t="b">
        <v>0</v>
      </c>
      <c r="Q1567" t="s">
        <v>8268</v>
      </c>
      <c r="R1567" t="s">
        <v>8321</v>
      </c>
      <c r="S1567" t="s">
        <v>8339</v>
      </c>
      <c r="T1567" s="9">
        <f t="shared" si="74"/>
        <v>5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 s="12">
        <v>1414438177</v>
      </c>
      <c r="K1568" s="10">
        <f t="shared" si="72"/>
        <v>41969.853900462964</v>
      </c>
      <c r="L1568" s="10">
        <f t="shared" si="72"/>
        <v>41939.8122337963</v>
      </c>
      <c r="M1568" s="15">
        <f t="shared" si="73"/>
        <v>2014</v>
      </c>
      <c r="N1568" t="b">
        <v>0</v>
      </c>
      <c r="O1568">
        <v>36</v>
      </c>
      <c r="P1568" t="b">
        <v>0</v>
      </c>
      <c r="Q1568" t="s">
        <v>8269</v>
      </c>
      <c r="R1568" t="s">
        <v>8323</v>
      </c>
      <c r="S1568" t="s">
        <v>8326</v>
      </c>
      <c r="T1568" s="9">
        <f t="shared" si="74"/>
        <v>37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 s="12">
        <v>1390564857</v>
      </c>
      <c r="K1569" s="10">
        <f t="shared" si="72"/>
        <v>41693.500659722224</v>
      </c>
      <c r="L1569" s="10">
        <f t="shared" si="72"/>
        <v>41663.500659722224</v>
      </c>
      <c r="M1569" s="15">
        <f t="shared" si="73"/>
        <v>2014</v>
      </c>
      <c r="N1569" t="b">
        <v>0</v>
      </c>
      <c r="O1569">
        <v>99</v>
      </c>
      <c r="P1569" t="b">
        <v>1</v>
      </c>
      <c r="Q1569" t="s">
        <v>8295</v>
      </c>
      <c r="R1569" t="s">
        <v>8316</v>
      </c>
      <c r="S1569" t="s">
        <v>8317</v>
      </c>
      <c r="T1569" s="9">
        <f t="shared" si="74"/>
        <v>120</v>
      </c>
    </row>
    <row r="1570" spans="1:20" ht="45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 s="12">
        <v>1399888221</v>
      </c>
      <c r="K1570" s="10">
        <f t="shared" si="72"/>
        <v>41801.40996527778</v>
      </c>
      <c r="L1570" s="10">
        <f t="shared" si="72"/>
        <v>41771.40996527778</v>
      </c>
      <c r="M1570" s="15">
        <f t="shared" si="73"/>
        <v>2014</v>
      </c>
      <c r="N1570" t="b">
        <v>0</v>
      </c>
      <c r="O1570">
        <v>37</v>
      </c>
      <c r="P1570" t="b">
        <v>0</v>
      </c>
      <c r="Q1570" t="s">
        <v>8280</v>
      </c>
      <c r="R1570" t="s">
        <v>8316</v>
      </c>
      <c r="S1570" t="s">
        <v>8334</v>
      </c>
      <c r="T1570" s="9">
        <f t="shared" si="74"/>
        <v>5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 s="12">
        <v>1430803560</v>
      </c>
      <c r="K1571" s="10">
        <f t="shared" si="72"/>
        <v>42159.226388888885</v>
      </c>
      <c r="L1571" s="10">
        <f t="shared" si="72"/>
        <v>42129.226388888885</v>
      </c>
      <c r="M1571" s="15">
        <f t="shared" si="73"/>
        <v>2015</v>
      </c>
      <c r="N1571" t="b">
        <v>0</v>
      </c>
      <c r="O1571">
        <v>42</v>
      </c>
      <c r="P1571" t="b">
        <v>0</v>
      </c>
      <c r="Q1571" t="s">
        <v>8292</v>
      </c>
      <c r="R1571" t="s">
        <v>8308</v>
      </c>
      <c r="S1571" t="s">
        <v>8318</v>
      </c>
      <c r="T1571" s="9">
        <f t="shared" si="74"/>
        <v>59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 s="12">
        <v>1447777514</v>
      </c>
      <c r="K1572" s="10">
        <f t="shared" si="72"/>
        <v>42355.249305555553</v>
      </c>
      <c r="L1572" s="10">
        <f t="shared" si="72"/>
        <v>42325.684189814812</v>
      </c>
      <c r="M1572" s="15">
        <f t="shared" si="73"/>
        <v>2015</v>
      </c>
      <c r="N1572" t="b">
        <v>0</v>
      </c>
      <c r="O1572">
        <v>22</v>
      </c>
      <c r="P1572" t="b">
        <v>0</v>
      </c>
      <c r="Q1572" t="s">
        <v>8271</v>
      </c>
      <c r="R1572" t="s">
        <v>8308</v>
      </c>
      <c r="S1572" t="s">
        <v>8310</v>
      </c>
      <c r="T1572" s="9">
        <f t="shared" si="74"/>
        <v>30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 s="12">
        <v>1436376146</v>
      </c>
      <c r="K1573" s="10">
        <f t="shared" si="72"/>
        <v>42223.723912037036</v>
      </c>
      <c r="L1573" s="10">
        <f t="shared" si="72"/>
        <v>42193.723912037036</v>
      </c>
      <c r="M1573" s="15">
        <f t="shared" si="73"/>
        <v>2015</v>
      </c>
      <c r="N1573" t="b">
        <v>0</v>
      </c>
      <c r="O1573">
        <v>66</v>
      </c>
      <c r="P1573" t="b">
        <v>1</v>
      </c>
      <c r="Q1573" t="s">
        <v>8269</v>
      </c>
      <c r="R1573" t="s">
        <v>8323</v>
      </c>
      <c r="S1573" t="s">
        <v>8326</v>
      </c>
      <c r="T1573" s="9">
        <f t="shared" si="74"/>
        <v>102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 s="12">
        <v>1403703580</v>
      </c>
      <c r="K1574" s="10">
        <f t="shared" si="72"/>
        <v>41829.569212962961</v>
      </c>
      <c r="L1574" s="10">
        <f t="shared" si="72"/>
        <v>41815.569212962961</v>
      </c>
      <c r="M1574" s="15">
        <f t="shared" si="73"/>
        <v>2014</v>
      </c>
      <c r="N1574" t="b">
        <v>0</v>
      </c>
      <c r="O1574">
        <v>74</v>
      </c>
      <c r="P1574" t="b">
        <v>1</v>
      </c>
      <c r="Q1574" t="s">
        <v>8269</v>
      </c>
      <c r="R1574" t="s">
        <v>8323</v>
      </c>
      <c r="S1574" t="s">
        <v>8326</v>
      </c>
      <c r="T1574" s="9">
        <f t="shared" si="74"/>
        <v>118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 s="12">
        <v>1455892160</v>
      </c>
      <c r="K1575" s="10">
        <f t="shared" si="72"/>
        <v>42449.562037037038</v>
      </c>
      <c r="L1575" s="10">
        <f t="shared" si="72"/>
        <v>42419.603703703702</v>
      </c>
      <c r="M1575" s="15">
        <f t="shared" si="73"/>
        <v>2016</v>
      </c>
      <c r="N1575" t="b">
        <v>0</v>
      </c>
      <c r="O1575">
        <v>33</v>
      </c>
      <c r="P1575" t="b">
        <v>1</v>
      </c>
      <c r="Q1575" t="s">
        <v>8283</v>
      </c>
      <c r="R1575" t="s">
        <v>8313</v>
      </c>
      <c r="S1575" t="s">
        <v>8314</v>
      </c>
      <c r="T1575" s="9">
        <f t="shared" si="74"/>
        <v>109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 s="12">
        <v>1400774409</v>
      </c>
      <c r="K1576" s="10">
        <f t="shared" si="72"/>
        <v>41811.666770833333</v>
      </c>
      <c r="L1576" s="10">
        <f t="shared" si="72"/>
        <v>41781.666770833333</v>
      </c>
      <c r="M1576" s="15">
        <f t="shared" si="73"/>
        <v>2014</v>
      </c>
      <c r="N1576" t="b">
        <v>1</v>
      </c>
      <c r="O1576">
        <v>51</v>
      </c>
      <c r="P1576" t="b">
        <v>1</v>
      </c>
      <c r="Q1576" t="s">
        <v>8269</v>
      </c>
      <c r="R1576" t="s">
        <v>8323</v>
      </c>
      <c r="S1576" t="s">
        <v>8326</v>
      </c>
      <c r="T1576" s="9">
        <f t="shared" si="74"/>
        <v>117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 s="12">
        <v>1413922018</v>
      </c>
      <c r="K1577" s="10">
        <f t="shared" si="72"/>
        <v>41978.879837962959</v>
      </c>
      <c r="L1577" s="10">
        <f t="shared" si="72"/>
        <v>41933.838171296295</v>
      </c>
      <c r="M1577" s="15">
        <f t="shared" si="73"/>
        <v>2014</v>
      </c>
      <c r="N1577" t="b">
        <v>0</v>
      </c>
      <c r="O1577">
        <v>32</v>
      </c>
      <c r="P1577" t="b">
        <v>1</v>
      </c>
      <c r="Q1577" t="s">
        <v>8274</v>
      </c>
      <c r="R1577" t="s">
        <v>8327</v>
      </c>
      <c r="S1577" t="s">
        <v>8331</v>
      </c>
      <c r="T1577" s="9">
        <f t="shared" si="74"/>
        <v>147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 s="12">
        <v>1286319256</v>
      </c>
      <c r="K1578" s="10">
        <f t="shared" si="72"/>
        <v>40484.018055555556</v>
      </c>
      <c r="L1578" s="10">
        <f t="shared" si="72"/>
        <v>40456.954351851848</v>
      </c>
      <c r="M1578" s="15">
        <f t="shared" si="73"/>
        <v>2010</v>
      </c>
      <c r="N1578" t="b">
        <v>0</v>
      </c>
      <c r="O1578">
        <v>107</v>
      </c>
      <c r="P1578" t="b">
        <v>1</v>
      </c>
      <c r="Q1578" t="s">
        <v>8277</v>
      </c>
      <c r="R1578" t="s">
        <v>8327</v>
      </c>
      <c r="S1578" t="s">
        <v>8328</v>
      </c>
      <c r="T1578" s="9">
        <f t="shared" si="74"/>
        <v>195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 s="12">
        <v>1458416585</v>
      </c>
      <c r="K1579" s="10">
        <f t="shared" si="72"/>
        <v>42466.895833333328</v>
      </c>
      <c r="L1579" s="10">
        <f t="shared" si="72"/>
        <v>42448.821585648147</v>
      </c>
      <c r="M1579" s="15">
        <f t="shared" si="73"/>
        <v>2016</v>
      </c>
      <c r="N1579" t="b">
        <v>0</v>
      </c>
      <c r="O1579">
        <v>46</v>
      </c>
      <c r="P1579" t="b">
        <v>1</v>
      </c>
      <c r="Q1579" t="s">
        <v>8269</v>
      </c>
      <c r="R1579" t="s">
        <v>8323</v>
      </c>
      <c r="S1579" t="s">
        <v>8326</v>
      </c>
      <c r="T1579" s="9">
        <f t="shared" si="74"/>
        <v>107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 s="12">
        <v>1362081933</v>
      </c>
      <c r="K1580" s="10">
        <f t="shared" si="72"/>
        <v>41353.79552083333</v>
      </c>
      <c r="L1580" s="10">
        <f t="shared" si="72"/>
        <v>41333.837187500001</v>
      </c>
      <c r="M1580" s="15">
        <f t="shared" si="73"/>
        <v>2013</v>
      </c>
      <c r="N1580" t="b">
        <v>1</v>
      </c>
      <c r="O1580">
        <v>80</v>
      </c>
      <c r="P1580" t="b">
        <v>1</v>
      </c>
      <c r="Q1580" t="s">
        <v>8267</v>
      </c>
      <c r="R1580" t="s">
        <v>8321</v>
      </c>
      <c r="S1580" t="s">
        <v>8322</v>
      </c>
      <c r="T1580" s="9">
        <f t="shared" si="74"/>
        <v>293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 s="12">
        <v>1401714114</v>
      </c>
      <c r="K1581" s="10">
        <f t="shared" si="72"/>
        <v>41813.75</v>
      </c>
      <c r="L1581" s="10">
        <f t="shared" si="72"/>
        <v>41792.542986111112</v>
      </c>
      <c r="M1581" s="15">
        <f t="shared" si="73"/>
        <v>2014</v>
      </c>
      <c r="N1581" t="b">
        <v>0</v>
      </c>
      <c r="O1581">
        <v>35</v>
      </c>
      <c r="P1581" t="b">
        <v>1</v>
      </c>
      <c r="Q1581" t="s">
        <v>8269</v>
      </c>
      <c r="R1581" t="s">
        <v>8323</v>
      </c>
      <c r="S1581" t="s">
        <v>8326</v>
      </c>
      <c r="T1581" s="9">
        <f t="shared" si="74"/>
        <v>103</v>
      </c>
    </row>
    <row r="1582" spans="1:20" ht="15.75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 s="12">
        <v>1442804633</v>
      </c>
      <c r="K1582" s="10">
        <f t="shared" si="72"/>
        <v>42288.083333333328</v>
      </c>
      <c r="L1582" s="10">
        <f t="shared" si="72"/>
        <v>42268.127696759257</v>
      </c>
      <c r="M1582" s="15">
        <f t="shared" si="73"/>
        <v>2015</v>
      </c>
      <c r="N1582" t="b">
        <v>0</v>
      </c>
      <c r="O1582">
        <v>35</v>
      </c>
      <c r="P1582" t="b">
        <v>1</v>
      </c>
      <c r="Q1582" t="s">
        <v>8269</v>
      </c>
      <c r="R1582" t="s">
        <v>8323</v>
      </c>
      <c r="S1582" t="s">
        <v>8326</v>
      </c>
      <c r="T1582" s="9">
        <f t="shared" si="74"/>
        <v>108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 s="12">
        <v>1324243985</v>
      </c>
      <c r="K1583" s="10">
        <f t="shared" si="72"/>
        <v>40925.897974537038</v>
      </c>
      <c r="L1583" s="10">
        <f t="shared" si="72"/>
        <v>40895.897974537038</v>
      </c>
      <c r="M1583" s="15">
        <f t="shared" si="73"/>
        <v>2012</v>
      </c>
      <c r="N1583" t="b">
        <v>0</v>
      </c>
      <c r="O1583">
        <v>61</v>
      </c>
      <c r="P1583" t="b">
        <v>1</v>
      </c>
      <c r="Q1583" t="s">
        <v>8274</v>
      </c>
      <c r="R1583" t="s">
        <v>8327</v>
      </c>
      <c r="S1583" t="s">
        <v>8331</v>
      </c>
      <c r="T1583" s="9">
        <f t="shared" si="74"/>
        <v>145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 s="12">
        <v>1435627497</v>
      </c>
      <c r="K1584" s="10">
        <f t="shared" si="72"/>
        <v>42230.058993055558</v>
      </c>
      <c r="L1584" s="10">
        <f t="shared" si="72"/>
        <v>42185.058993055558</v>
      </c>
      <c r="M1584" s="15">
        <f t="shared" si="73"/>
        <v>2015</v>
      </c>
      <c r="N1584" t="b">
        <v>0</v>
      </c>
      <c r="O1584">
        <v>18</v>
      </c>
      <c r="P1584" t="b">
        <v>0</v>
      </c>
      <c r="Q1584" t="s">
        <v>8271</v>
      </c>
      <c r="R1584" t="s">
        <v>8308</v>
      </c>
      <c r="S1584" t="s">
        <v>8310</v>
      </c>
      <c r="T1584" s="9">
        <f t="shared" si="74"/>
        <v>2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 s="12">
        <v>1396923624</v>
      </c>
      <c r="K1585" s="10">
        <f t="shared" si="72"/>
        <v>41773.961111111115</v>
      </c>
      <c r="L1585" s="10">
        <f t="shared" si="72"/>
        <v>41737.097500000003</v>
      </c>
      <c r="M1585" s="15">
        <f t="shared" si="73"/>
        <v>2014</v>
      </c>
      <c r="N1585" t="b">
        <v>1</v>
      </c>
      <c r="O1585">
        <v>122</v>
      </c>
      <c r="P1585" t="b">
        <v>1</v>
      </c>
      <c r="Q1585" t="s">
        <v>8293</v>
      </c>
      <c r="R1585" t="s">
        <v>8308</v>
      </c>
      <c r="S1585" t="s">
        <v>8309</v>
      </c>
      <c r="T1585" s="9">
        <f t="shared" si="74"/>
        <v>192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 s="12">
        <v>1298048082</v>
      </c>
      <c r="K1586" s="10">
        <f t="shared" si="72"/>
        <v>40622.662986111114</v>
      </c>
      <c r="L1586" s="10">
        <f t="shared" si="72"/>
        <v>40592.704652777778</v>
      </c>
      <c r="M1586" s="15">
        <f t="shared" si="73"/>
        <v>2011</v>
      </c>
      <c r="N1586" t="b">
        <v>0</v>
      </c>
      <c r="O1586">
        <v>90</v>
      </c>
      <c r="P1586" t="b">
        <v>1</v>
      </c>
      <c r="Q1586" t="s">
        <v>8290</v>
      </c>
      <c r="R1586" t="s">
        <v>8327</v>
      </c>
      <c r="S1586" t="s">
        <v>8338</v>
      </c>
      <c r="T1586" s="9">
        <f t="shared" si="74"/>
        <v>125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 s="12">
        <v>1459567371</v>
      </c>
      <c r="K1587" s="10">
        <f t="shared" si="72"/>
        <v>42489.875</v>
      </c>
      <c r="L1587" s="10">
        <f t="shared" si="72"/>
        <v>42462.140868055554</v>
      </c>
      <c r="M1587" s="15">
        <f t="shared" si="73"/>
        <v>2016</v>
      </c>
      <c r="N1587" t="b">
        <v>0</v>
      </c>
      <c r="O1587">
        <v>46</v>
      </c>
      <c r="P1587" t="b">
        <v>1</v>
      </c>
      <c r="Q1587" t="s">
        <v>8269</v>
      </c>
      <c r="R1587" t="s">
        <v>8323</v>
      </c>
      <c r="S1587" t="s">
        <v>8326</v>
      </c>
      <c r="T1587" s="9">
        <f t="shared" si="74"/>
        <v>339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 s="12">
        <v>1470655240</v>
      </c>
      <c r="K1588" s="10">
        <f t="shared" si="72"/>
        <v>42620.472685185188</v>
      </c>
      <c r="L1588" s="10">
        <f t="shared" si="72"/>
        <v>42590.472685185188</v>
      </c>
      <c r="M1588" s="15">
        <f t="shared" si="73"/>
        <v>2016</v>
      </c>
      <c r="N1588" t="b">
        <v>1</v>
      </c>
      <c r="O1588">
        <v>50</v>
      </c>
      <c r="P1588" t="b">
        <v>1</v>
      </c>
      <c r="Q1588" t="s">
        <v>8269</v>
      </c>
      <c r="R1588" t="s">
        <v>8323</v>
      </c>
      <c r="S1588" t="s">
        <v>8326</v>
      </c>
      <c r="T1588" s="9">
        <f t="shared" si="74"/>
        <v>128</v>
      </c>
    </row>
    <row r="1589" spans="1:20" ht="45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 s="12">
        <v>1432640342</v>
      </c>
      <c r="K1589" s="10">
        <f t="shared" si="72"/>
        <v>42181.166666666672</v>
      </c>
      <c r="L1589" s="10">
        <f t="shared" si="72"/>
        <v>42150.485439814816</v>
      </c>
      <c r="M1589" s="15">
        <f t="shared" si="73"/>
        <v>2015</v>
      </c>
      <c r="N1589" t="b">
        <v>0</v>
      </c>
      <c r="O1589">
        <v>8</v>
      </c>
      <c r="P1589" t="b">
        <v>0</v>
      </c>
      <c r="Q1589" t="s">
        <v>8282</v>
      </c>
      <c r="R1589" t="s">
        <v>8319</v>
      </c>
      <c r="S1589" t="s">
        <v>8345</v>
      </c>
      <c r="T1589" s="9">
        <f t="shared" si="74"/>
        <v>19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 s="12">
        <v>1458613082</v>
      </c>
      <c r="K1590" s="10">
        <f t="shared" si="72"/>
        <v>42465.095856481479</v>
      </c>
      <c r="L1590" s="10">
        <f t="shared" si="72"/>
        <v>42451.095856481479</v>
      </c>
      <c r="M1590" s="15">
        <f t="shared" si="73"/>
        <v>2016</v>
      </c>
      <c r="N1590" t="b">
        <v>0</v>
      </c>
      <c r="O1590">
        <v>49</v>
      </c>
      <c r="P1590" t="b">
        <v>1</v>
      </c>
      <c r="Q1590" t="s">
        <v>8269</v>
      </c>
      <c r="R1590" t="s">
        <v>8323</v>
      </c>
      <c r="S1590" t="s">
        <v>8326</v>
      </c>
      <c r="T1590" s="9">
        <f t="shared" si="74"/>
        <v>287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 s="12">
        <v>1414342894</v>
      </c>
      <c r="K1591" s="10">
        <f t="shared" si="72"/>
        <v>41966.916666666672</v>
      </c>
      <c r="L1591" s="10">
        <f t="shared" si="72"/>
        <v>41938.709421296298</v>
      </c>
      <c r="M1591" s="15">
        <f t="shared" si="73"/>
        <v>2014</v>
      </c>
      <c r="N1591" t="b">
        <v>0</v>
      </c>
      <c r="O1591">
        <v>95</v>
      </c>
      <c r="P1591" t="b">
        <v>1</v>
      </c>
      <c r="Q1591" t="s">
        <v>8269</v>
      </c>
      <c r="R1591" t="s">
        <v>8323</v>
      </c>
      <c r="S1591" t="s">
        <v>8326</v>
      </c>
      <c r="T1591" s="9">
        <f t="shared" si="74"/>
        <v>115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 s="12">
        <v>1409884821</v>
      </c>
      <c r="K1592" s="10">
        <f t="shared" si="72"/>
        <v>41909.166666666664</v>
      </c>
      <c r="L1592" s="10">
        <f t="shared" si="72"/>
        <v>41887.111354166671</v>
      </c>
      <c r="M1592" s="15">
        <f t="shared" si="73"/>
        <v>2014</v>
      </c>
      <c r="N1592" t="b">
        <v>0</v>
      </c>
      <c r="O1592">
        <v>59</v>
      </c>
      <c r="P1592" t="b">
        <v>1</v>
      </c>
      <c r="Q1592" t="s">
        <v>8303</v>
      </c>
      <c r="R1592" t="s">
        <v>8323</v>
      </c>
      <c r="S1592" t="s">
        <v>8335</v>
      </c>
      <c r="T1592" s="9">
        <f t="shared" si="74"/>
        <v>143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 s="12">
        <v>1410840126</v>
      </c>
      <c r="K1593" s="10">
        <f t="shared" si="72"/>
        <v>41913.165972222225</v>
      </c>
      <c r="L1593" s="10">
        <f t="shared" si="72"/>
        <v>41898.168124999997</v>
      </c>
      <c r="M1593" s="15">
        <f t="shared" si="73"/>
        <v>2014</v>
      </c>
      <c r="N1593" t="b">
        <v>1</v>
      </c>
      <c r="O1593">
        <v>37</v>
      </c>
      <c r="P1593" t="b">
        <v>1</v>
      </c>
      <c r="Q1593" t="s">
        <v>8269</v>
      </c>
      <c r="R1593" t="s">
        <v>8323</v>
      </c>
      <c r="S1593" t="s">
        <v>8326</v>
      </c>
      <c r="T1593" s="9">
        <f t="shared" si="74"/>
        <v>110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 s="12">
        <v>1463422499</v>
      </c>
      <c r="K1594" s="10">
        <f t="shared" si="72"/>
        <v>42536.760405092587</v>
      </c>
      <c r="L1594" s="10">
        <f t="shared" si="72"/>
        <v>42506.760405092587</v>
      </c>
      <c r="M1594" s="15">
        <f t="shared" si="73"/>
        <v>2016</v>
      </c>
      <c r="N1594" t="b">
        <v>0</v>
      </c>
      <c r="O1594">
        <v>44</v>
      </c>
      <c r="P1594" t="b">
        <v>1</v>
      </c>
      <c r="Q1594" t="s">
        <v>8269</v>
      </c>
      <c r="R1594" t="s">
        <v>8323</v>
      </c>
      <c r="S1594" t="s">
        <v>8326</v>
      </c>
      <c r="T1594" s="9">
        <f t="shared" si="74"/>
        <v>114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 s="12">
        <v>1456108456</v>
      </c>
      <c r="K1595" s="10">
        <f t="shared" si="72"/>
        <v>42467.065462962964</v>
      </c>
      <c r="L1595" s="10">
        <f t="shared" si="72"/>
        <v>42422.107129629629</v>
      </c>
      <c r="M1595" s="15">
        <f t="shared" si="73"/>
        <v>2016</v>
      </c>
      <c r="N1595" t="b">
        <v>0</v>
      </c>
      <c r="O1595">
        <v>38</v>
      </c>
      <c r="P1595" t="b">
        <v>0</v>
      </c>
      <c r="Q1595" t="s">
        <v>8271</v>
      </c>
      <c r="R1595" t="s">
        <v>8308</v>
      </c>
      <c r="S1595" t="s">
        <v>8310</v>
      </c>
      <c r="T1595" s="9">
        <f t="shared" si="74"/>
        <v>3</v>
      </c>
    </row>
    <row r="1596" spans="1:20" ht="45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 s="12">
        <v>1456285988</v>
      </c>
      <c r="K1596" s="10">
        <f t="shared" si="72"/>
        <v>42454.12023148148</v>
      </c>
      <c r="L1596" s="10">
        <f t="shared" si="72"/>
        <v>42424.161898148144</v>
      </c>
      <c r="M1596" s="15">
        <f t="shared" si="73"/>
        <v>2016</v>
      </c>
      <c r="N1596" t="b">
        <v>0</v>
      </c>
      <c r="O1596">
        <v>66</v>
      </c>
      <c r="P1596" t="b">
        <v>1</v>
      </c>
      <c r="Q1596" t="s">
        <v>8274</v>
      </c>
      <c r="R1596" t="s">
        <v>8327</v>
      </c>
      <c r="S1596" t="s">
        <v>8331</v>
      </c>
      <c r="T1596" s="9">
        <f t="shared" si="74"/>
        <v>189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 s="12">
        <v>1454298186</v>
      </c>
      <c r="K1597" s="10">
        <f t="shared" si="72"/>
        <v>42432.154930555553</v>
      </c>
      <c r="L1597" s="10">
        <f t="shared" si="72"/>
        <v>42401.154930555553</v>
      </c>
      <c r="M1597" s="15">
        <f t="shared" si="73"/>
        <v>2016</v>
      </c>
      <c r="N1597" t="b">
        <v>0</v>
      </c>
      <c r="O1597">
        <v>104</v>
      </c>
      <c r="P1597" t="b">
        <v>1</v>
      </c>
      <c r="Q1597" t="s">
        <v>8274</v>
      </c>
      <c r="R1597" t="s">
        <v>8327</v>
      </c>
      <c r="S1597" t="s">
        <v>8331</v>
      </c>
      <c r="T1597" s="9">
        <f t="shared" si="74"/>
        <v>114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 s="12">
        <v>1416419916</v>
      </c>
      <c r="K1598" s="10">
        <f t="shared" si="72"/>
        <v>41992.818055555559</v>
      </c>
      <c r="L1598" s="10">
        <f t="shared" si="72"/>
        <v>41962.749027777776</v>
      </c>
      <c r="M1598" s="15">
        <f t="shared" si="73"/>
        <v>2014</v>
      </c>
      <c r="N1598" t="b">
        <v>1</v>
      </c>
      <c r="O1598">
        <v>84</v>
      </c>
      <c r="P1598" t="b">
        <v>0</v>
      </c>
      <c r="Q1598" t="s">
        <v>8300</v>
      </c>
      <c r="R1598" t="s">
        <v>8308</v>
      </c>
      <c r="S1598" t="s">
        <v>8340</v>
      </c>
      <c r="T1598" s="9">
        <f t="shared" si="74"/>
        <v>11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 s="12">
        <v>1304376478</v>
      </c>
      <c r="K1599" s="10">
        <f t="shared" si="72"/>
        <v>40692.041666666664</v>
      </c>
      <c r="L1599" s="10">
        <f t="shared" si="72"/>
        <v>40665.949976851851</v>
      </c>
      <c r="M1599" s="15">
        <f t="shared" si="73"/>
        <v>2011</v>
      </c>
      <c r="N1599" t="b">
        <v>0</v>
      </c>
      <c r="O1599">
        <v>38</v>
      </c>
      <c r="P1599" t="b">
        <v>1</v>
      </c>
      <c r="Q1599" t="s">
        <v>8274</v>
      </c>
      <c r="R1599" t="s">
        <v>8327</v>
      </c>
      <c r="S1599" t="s">
        <v>8331</v>
      </c>
      <c r="T1599" s="9">
        <f t="shared" si="74"/>
        <v>123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 s="12">
        <v>1444913817</v>
      </c>
      <c r="K1600" s="10">
        <f t="shared" si="72"/>
        <v>42313.58121527778</v>
      </c>
      <c r="L1600" s="10">
        <f t="shared" si="72"/>
        <v>42292.539548611108</v>
      </c>
      <c r="M1600" s="15">
        <f t="shared" si="73"/>
        <v>2015</v>
      </c>
      <c r="N1600" t="b">
        <v>0</v>
      </c>
      <c r="O1600">
        <v>43</v>
      </c>
      <c r="P1600" t="b">
        <v>1</v>
      </c>
      <c r="Q1600" t="s">
        <v>8267</v>
      </c>
      <c r="R1600" t="s">
        <v>8321</v>
      </c>
      <c r="S1600" t="s">
        <v>8322</v>
      </c>
      <c r="T1600" s="9">
        <f t="shared" si="74"/>
        <v>142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 s="12">
        <v>1378722437</v>
      </c>
      <c r="K1601" s="10">
        <f t="shared" si="72"/>
        <v>41556.435613425929</v>
      </c>
      <c r="L1601" s="10">
        <f t="shared" si="72"/>
        <v>41526.435613425929</v>
      </c>
      <c r="M1601" s="15">
        <f t="shared" si="73"/>
        <v>2013</v>
      </c>
      <c r="N1601" t="b">
        <v>0</v>
      </c>
      <c r="O1601">
        <v>32</v>
      </c>
      <c r="P1601" t="b">
        <v>1</v>
      </c>
      <c r="Q1601" t="s">
        <v>8290</v>
      </c>
      <c r="R1601" t="s">
        <v>8327</v>
      </c>
      <c r="S1601" t="s">
        <v>8338</v>
      </c>
      <c r="T1601" s="9">
        <f t="shared" si="74"/>
        <v>142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 s="12">
        <v>1371491244</v>
      </c>
      <c r="K1602" s="10">
        <f t="shared" si="72"/>
        <v>41458.207638888889</v>
      </c>
      <c r="L1602" s="10">
        <f t="shared" si="72"/>
        <v>41442.741249999999</v>
      </c>
      <c r="M1602" s="15">
        <f t="shared" si="73"/>
        <v>2013</v>
      </c>
      <c r="N1602" t="b">
        <v>0</v>
      </c>
      <c r="O1602">
        <v>32</v>
      </c>
      <c r="P1602" t="b">
        <v>1</v>
      </c>
      <c r="Q1602" t="s">
        <v>8274</v>
      </c>
      <c r="R1602" t="s">
        <v>8327</v>
      </c>
      <c r="S1602" t="s">
        <v>8331</v>
      </c>
      <c r="T1602" s="9">
        <f t="shared" si="74"/>
        <v>103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 s="12">
        <v>1402784964</v>
      </c>
      <c r="K1603" s="10">
        <f t="shared" ref="K1603:L1666" si="75">(I1603/86400)+DATE(1970,1,1)</f>
        <v>41821.9375</v>
      </c>
      <c r="L1603" s="10">
        <f t="shared" si="75"/>
        <v>41804.937083333338</v>
      </c>
      <c r="M1603" s="15">
        <f t="shared" ref="M1603:M1666" si="76">+YEAR(K1603)</f>
        <v>2014</v>
      </c>
      <c r="N1603" t="b">
        <v>0</v>
      </c>
      <c r="O1603">
        <v>17</v>
      </c>
      <c r="P1603" t="b">
        <v>0</v>
      </c>
      <c r="Q1603" t="s">
        <v>8269</v>
      </c>
      <c r="R1603" t="s">
        <v>8323</v>
      </c>
      <c r="S1603" t="s">
        <v>8326</v>
      </c>
      <c r="T1603" s="9">
        <f t="shared" ref="T1603:T1666" si="77">ROUND(E1603/D1603*100,0)</f>
        <v>47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 s="12">
        <v>1444220588</v>
      </c>
      <c r="K1604" s="10">
        <f t="shared" si="75"/>
        <v>42307.875</v>
      </c>
      <c r="L1604" s="10">
        <f t="shared" si="75"/>
        <v>42284.516064814816</v>
      </c>
      <c r="M1604" s="15">
        <f t="shared" si="76"/>
        <v>2015</v>
      </c>
      <c r="N1604" t="b">
        <v>1</v>
      </c>
      <c r="O1604">
        <v>68</v>
      </c>
      <c r="P1604" t="b">
        <v>1</v>
      </c>
      <c r="Q1604" t="s">
        <v>8269</v>
      </c>
      <c r="R1604" t="s">
        <v>8323</v>
      </c>
      <c r="S1604" t="s">
        <v>8326</v>
      </c>
      <c r="T1604" s="9">
        <f t="shared" si="77"/>
        <v>112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 s="12">
        <v>1421081857</v>
      </c>
      <c r="K1605" s="10">
        <f t="shared" si="75"/>
        <v>42047.249305555553</v>
      </c>
      <c r="L1605" s="10">
        <f t="shared" si="75"/>
        <v>42016.706678240742</v>
      </c>
      <c r="M1605" s="15">
        <f t="shared" si="76"/>
        <v>2015</v>
      </c>
      <c r="N1605" t="b">
        <v>0</v>
      </c>
      <c r="O1605">
        <v>55</v>
      </c>
      <c r="P1605" t="b">
        <v>1</v>
      </c>
      <c r="Q1605" t="s">
        <v>8269</v>
      </c>
      <c r="R1605" t="s">
        <v>8323</v>
      </c>
      <c r="S1605" t="s">
        <v>8326</v>
      </c>
      <c r="T1605" s="9">
        <f t="shared" si="77"/>
        <v>140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 s="12">
        <v>1430751869</v>
      </c>
      <c r="K1606" s="10">
        <f t="shared" si="75"/>
        <v>42158.628113425926</v>
      </c>
      <c r="L1606" s="10">
        <f t="shared" si="75"/>
        <v>42128.628113425926</v>
      </c>
      <c r="M1606" s="15">
        <f t="shared" si="76"/>
        <v>2015</v>
      </c>
      <c r="N1606" t="b">
        <v>0</v>
      </c>
      <c r="O1606">
        <v>50</v>
      </c>
      <c r="P1606" t="b">
        <v>1</v>
      </c>
      <c r="Q1606" t="s">
        <v>8299</v>
      </c>
      <c r="R1606" t="s">
        <v>8308</v>
      </c>
      <c r="S1606" t="s">
        <v>8315</v>
      </c>
      <c r="T1606" s="9">
        <f t="shared" si="77"/>
        <v>112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 s="12">
        <v>1436305452</v>
      </c>
      <c r="K1607" s="10">
        <f t="shared" si="75"/>
        <v>42236.711805555555</v>
      </c>
      <c r="L1607" s="10">
        <f t="shared" si="75"/>
        <v>42192.905694444446</v>
      </c>
      <c r="M1607" s="15">
        <f t="shared" si="76"/>
        <v>2015</v>
      </c>
      <c r="N1607" t="b">
        <v>0</v>
      </c>
      <c r="O1607">
        <v>29</v>
      </c>
      <c r="P1607" t="b">
        <v>0</v>
      </c>
      <c r="Q1607" t="s">
        <v>8269</v>
      </c>
      <c r="R1607" t="s">
        <v>8323</v>
      </c>
      <c r="S1607" t="s">
        <v>8326</v>
      </c>
      <c r="T1607" s="9">
        <f t="shared" si="77"/>
        <v>23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 s="12">
        <v>1459545276</v>
      </c>
      <c r="K1608" s="10">
        <f t="shared" si="75"/>
        <v>42521.885138888887</v>
      </c>
      <c r="L1608" s="10">
        <f t="shared" si="75"/>
        <v>42461.885138888887</v>
      </c>
      <c r="M1608" s="15">
        <f t="shared" si="76"/>
        <v>2016</v>
      </c>
      <c r="N1608" t="b">
        <v>0</v>
      </c>
      <c r="O1608">
        <v>52</v>
      </c>
      <c r="P1608" t="b">
        <v>1</v>
      </c>
      <c r="Q1608" t="s">
        <v>8290</v>
      </c>
      <c r="R1608" t="s">
        <v>8327</v>
      </c>
      <c r="S1608" t="s">
        <v>8338</v>
      </c>
      <c r="T1608" s="9">
        <f t="shared" si="77"/>
        <v>140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 s="12">
        <v>1396631500</v>
      </c>
      <c r="K1609" s="10">
        <f t="shared" si="75"/>
        <v>41763.716435185182</v>
      </c>
      <c r="L1609" s="10">
        <f t="shared" si="75"/>
        <v>41733.716435185182</v>
      </c>
      <c r="M1609" s="15">
        <f t="shared" si="76"/>
        <v>2014</v>
      </c>
      <c r="N1609" t="b">
        <v>0</v>
      </c>
      <c r="O1609">
        <v>48</v>
      </c>
      <c r="P1609" t="b">
        <v>0</v>
      </c>
      <c r="Q1609" t="s">
        <v>8281</v>
      </c>
      <c r="R1609" t="s">
        <v>8316</v>
      </c>
      <c r="S1609" t="s">
        <v>8344</v>
      </c>
      <c r="T1609" s="9">
        <f t="shared" si="77"/>
        <v>43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 s="12">
        <v>1411109167</v>
      </c>
      <c r="K1610" s="10">
        <f t="shared" si="75"/>
        <v>41922.875</v>
      </c>
      <c r="L1610" s="10">
        <f t="shared" si="75"/>
        <v>41901.282025462962</v>
      </c>
      <c r="M1610" s="15">
        <f t="shared" si="76"/>
        <v>2014</v>
      </c>
      <c r="N1610" t="b">
        <v>0</v>
      </c>
      <c r="O1610">
        <v>34</v>
      </c>
      <c r="P1610" t="b">
        <v>1</v>
      </c>
      <c r="Q1610" t="s">
        <v>8269</v>
      </c>
      <c r="R1610" t="s">
        <v>8323</v>
      </c>
      <c r="S1610" t="s">
        <v>8326</v>
      </c>
      <c r="T1610" s="9">
        <f t="shared" si="77"/>
        <v>110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 s="12">
        <v>1365643344</v>
      </c>
      <c r="K1611" s="10">
        <f t="shared" si="75"/>
        <v>41405.057222222225</v>
      </c>
      <c r="L1611" s="10">
        <f t="shared" si="75"/>
        <v>41375.057222222225</v>
      </c>
      <c r="M1611" s="15">
        <f t="shared" si="76"/>
        <v>2013</v>
      </c>
      <c r="N1611" t="b">
        <v>0</v>
      </c>
      <c r="O1611">
        <v>66</v>
      </c>
      <c r="P1611" t="b">
        <v>1</v>
      </c>
      <c r="Q1611" t="s">
        <v>8263</v>
      </c>
      <c r="R1611" t="s">
        <v>8321</v>
      </c>
      <c r="S1611" t="s">
        <v>8332</v>
      </c>
      <c r="T1611" s="9">
        <f t="shared" si="77"/>
        <v>110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 s="12">
        <v>1457881057</v>
      </c>
      <c r="K1612" s="10">
        <f t="shared" si="75"/>
        <v>42470.833333333328</v>
      </c>
      <c r="L1612" s="10">
        <f t="shared" si="75"/>
        <v>42442.623344907406</v>
      </c>
      <c r="M1612" s="15">
        <f t="shared" si="76"/>
        <v>2016</v>
      </c>
      <c r="N1612" t="b">
        <v>0</v>
      </c>
      <c r="O1612">
        <v>22</v>
      </c>
      <c r="P1612" t="b">
        <v>1</v>
      </c>
      <c r="Q1612" t="s">
        <v>8269</v>
      </c>
      <c r="R1612" t="s">
        <v>8323</v>
      </c>
      <c r="S1612" t="s">
        <v>8326</v>
      </c>
      <c r="T1612" s="9">
        <f t="shared" si="77"/>
        <v>100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 s="12">
        <v>1352107421</v>
      </c>
      <c r="K1613" s="10">
        <f t="shared" si="75"/>
        <v>41248.391446759255</v>
      </c>
      <c r="L1613" s="10">
        <f t="shared" si="75"/>
        <v>41218.391446759255</v>
      </c>
      <c r="M1613" s="15">
        <f t="shared" si="76"/>
        <v>2012</v>
      </c>
      <c r="N1613" t="b">
        <v>0</v>
      </c>
      <c r="O1613">
        <v>70</v>
      </c>
      <c r="P1613" t="b">
        <v>0</v>
      </c>
      <c r="Q1613" t="s">
        <v>8268</v>
      </c>
      <c r="R1613" t="s">
        <v>8321</v>
      </c>
      <c r="S1613" t="s">
        <v>8339</v>
      </c>
      <c r="T1613" s="9">
        <f t="shared" si="77"/>
        <v>23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 s="12">
        <v>1442473210</v>
      </c>
      <c r="K1614" s="10">
        <f t="shared" si="75"/>
        <v>42294.29178240741</v>
      </c>
      <c r="L1614" s="10">
        <f t="shared" si="75"/>
        <v>42264.29178240741</v>
      </c>
      <c r="M1614" s="15">
        <f t="shared" si="76"/>
        <v>2015</v>
      </c>
      <c r="N1614" t="b">
        <v>0</v>
      </c>
      <c r="O1614">
        <v>45</v>
      </c>
      <c r="P1614" t="b">
        <v>1</v>
      </c>
      <c r="Q1614" t="s">
        <v>8269</v>
      </c>
      <c r="R1614" t="s">
        <v>8323</v>
      </c>
      <c r="S1614" t="s">
        <v>8326</v>
      </c>
      <c r="T1614" s="9">
        <f t="shared" si="77"/>
        <v>110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 s="12">
        <v>1325432091</v>
      </c>
      <c r="K1615" s="10">
        <f t="shared" si="75"/>
        <v>40937.649201388893</v>
      </c>
      <c r="L1615" s="10">
        <f t="shared" si="75"/>
        <v>40909.649201388893</v>
      </c>
      <c r="M1615" s="15">
        <f t="shared" si="76"/>
        <v>2012</v>
      </c>
      <c r="N1615" t="b">
        <v>0</v>
      </c>
      <c r="O1615">
        <v>41</v>
      </c>
      <c r="P1615" t="b">
        <v>1</v>
      </c>
      <c r="Q1615" t="s">
        <v>8272</v>
      </c>
      <c r="R1615" t="s">
        <v>8311</v>
      </c>
      <c r="S1615" t="s">
        <v>8333</v>
      </c>
      <c r="T1615" s="9">
        <f t="shared" si="77"/>
        <v>144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 s="12">
        <v>1347137731</v>
      </c>
      <c r="K1616" s="10">
        <f t="shared" si="75"/>
        <v>41188.415972222225</v>
      </c>
      <c r="L1616" s="10">
        <f t="shared" si="75"/>
        <v>41160.871886574074</v>
      </c>
      <c r="M1616" s="15">
        <f t="shared" si="76"/>
        <v>2012</v>
      </c>
      <c r="N1616" t="b">
        <v>0</v>
      </c>
      <c r="O1616">
        <v>54</v>
      </c>
      <c r="P1616" t="b">
        <v>1</v>
      </c>
      <c r="Q1616" t="s">
        <v>8277</v>
      </c>
      <c r="R1616" t="s">
        <v>8327</v>
      </c>
      <c r="S1616" t="s">
        <v>8328</v>
      </c>
      <c r="T1616" s="9">
        <f t="shared" si="77"/>
        <v>109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 s="12">
        <v>1425259011</v>
      </c>
      <c r="K1617" s="10">
        <f t="shared" si="75"/>
        <v>42125.011701388888</v>
      </c>
      <c r="L1617" s="10">
        <f t="shared" si="75"/>
        <v>42065.053368055553</v>
      </c>
      <c r="M1617" s="15">
        <f t="shared" si="76"/>
        <v>2015</v>
      </c>
      <c r="N1617" t="b">
        <v>0</v>
      </c>
      <c r="O1617">
        <v>113</v>
      </c>
      <c r="P1617" t="b">
        <v>1</v>
      </c>
      <c r="Q1617" t="s">
        <v>8274</v>
      </c>
      <c r="R1617" t="s">
        <v>8327</v>
      </c>
      <c r="S1617" t="s">
        <v>8331</v>
      </c>
      <c r="T1617" s="9">
        <f t="shared" si="77"/>
        <v>109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 s="12">
        <v>1445027346</v>
      </c>
      <c r="K1618" s="10">
        <f t="shared" si="75"/>
        <v>42352.249305555553</v>
      </c>
      <c r="L1618" s="10">
        <f t="shared" si="75"/>
        <v>42293.853541666671</v>
      </c>
      <c r="M1618" s="15">
        <f t="shared" si="76"/>
        <v>2015</v>
      </c>
      <c r="N1618" t="b">
        <v>0</v>
      </c>
      <c r="O1618">
        <v>25</v>
      </c>
      <c r="P1618" t="b">
        <v>0</v>
      </c>
      <c r="Q1618" t="s">
        <v>8303</v>
      </c>
      <c r="R1618" t="s">
        <v>8323</v>
      </c>
      <c r="S1618" t="s">
        <v>8335</v>
      </c>
      <c r="T1618" s="9">
        <f t="shared" si="77"/>
        <v>55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 s="12">
        <v>1426615833</v>
      </c>
      <c r="K1619" s="10">
        <f t="shared" si="75"/>
        <v>42110.757326388892</v>
      </c>
      <c r="L1619" s="10">
        <f t="shared" si="75"/>
        <v>42080.757326388892</v>
      </c>
      <c r="M1619" s="15">
        <f t="shared" si="76"/>
        <v>2015</v>
      </c>
      <c r="N1619" t="b">
        <v>0</v>
      </c>
      <c r="O1619">
        <v>7</v>
      </c>
      <c r="P1619" t="b">
        <v>0</v>
      </c>
      <c r="Q1619" t="s">
        <v>8270</v>
      </c>
      <c r="R1619" t="s">
        <v>8308</v>
      </c>
      <c r="S1619" t="s">
        <v>8342</v>
      </c>
      <c r="T1619" s="9">
        <f t="shared" si="77"/>
        <v>9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 s="12">
        <v>1375729469</v>
      </c>
      <c r="K1620" s="10">
        <f t="shared" si="75"/>
        <v>41509.79478009259</v>
      </c>
      <c r="L1620" s="10">
        <f t="shared" si="75"/>
        <v>41491.79478009259</v>
      </c>
      <c r="M1620" s="15">
        <f t="shared" si="76"/>
        <v>2013</v>
      </c>
      <c r="N1620" t="b">
        <v>1</v>
      </c>
      <c r="O1620">
        <v>68</v>
      </c>
      <c r="P1620" t="b">
        <v>1</v>
      </c>
      <c r="Q1620" t="s">
        <v>8269</v>
      </c>
      <c r="R1620" t="s">
        <v>8323</v>
      </c>
      <c r="S1620" t="s">
        <v>8326</v>
      </c>
      <c r="T1620" s="9">
        <f t="shared" si="77"/>
        <v>109</v>
      </c>
    </row>
    <row r="1621" spans="1:20" ht="15.75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 s="12">
        <v>1413356748</v>
      </c>
      <c r="K1621" s="10">
        <f t="shared" si="75"/>
        <v>41959.337361111116</v>
      </c>
      <c r="L1621" s="10">
        <f t="shared" si="75"/>
        <v>41927.295694444445</v>
      </c>
      <c r="M1621" s="15">
        <f t="shared" si="76"/>
        <v>2014</v>
      </c>
      <c r="N1621" t="b">
        <v>0</v>
      </c>
      <c r="O1621">
        <v>55</v>
      </c>
      <c r="P1621" t="b">
        <v>0</v>
      </c>
      <c r="Q1621" t="s">
        <v>8280</v>
      </c>
      <c r="R1621" t="s">
        <v>8316</v>
      </c>
      <c r="S1621" t="s">
        <v>8334</v>
      </c>
      <c r="T1621" s="9">
        <f t="shared" si="77"/>
        <v>1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 s="12">
        <v>1485471839</v>
      </c>
      <c r="K1622" s="10">
        <f t="shared" si="75"/>
        <v>42791.961099537039</v>
      </c>
      <c r="L1622" s="10">
        <f t="shared" si="75"/>
        <v>42761.961099537039</v>
      </c>
      <c r="M1622" s="15">
        <f t="shared" si="76"/>
        <v>2017</v>
      </c>
      <c r="N1622" t="b">
        <v>0</v>
      </c>
      <c r="O1622">
        <v>67</v>
      </c>
      <c r="P1622" t="b">
        <v>1</v>
      </c>
      <c r="Q1622" t="s">
        <v>8296</v>
      </c>
      <c r="R1622" t="s">
        <v>8319</v>
      </c>
      <c r="S1622" t="s">
        <v>8320</v>
      </c>
      <c r="T1622" s="9">
        <f t="shared" si="77"/>
        <v>181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 s="12">
        <v>1400106171</v>
      </c>
      <c r="K1623" s="10">
        <f t="shared" si="75"/>
        <v>41811.207638888889</v>
      </c>
      <c r="L1623" s="10">
        <f t="shared" si="75"/>
        <v>41773.932534722218</v>
      </c>
      <c r="M1623" s="15">
        <f t="shared" si="76"/>
        <v>2014</v>
      </c>
      <c r="N1623" t="b">
        <v>0</v>
      </c>
      <c r="O1623">
        <v>50</v>
      </c>
      <c r="P1623" t="b">
        <v>1</v>
      </c>
      <c r="Q1623" t="s">
        <v>8277</v>
      </c>
      <c r="R1623" t="s">
        <v>8327</v>
      </c>
      <c r="S1623" t="s">
        <v>8328</v>
      </c>
      <c r="T1623" s="9">
        <f t="shared" si="77"/>
        <v>108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 s="12">
        <v>1301969633</v>
      </c>
      <c r="K1624" s="10">
        <f t="shared" si="75"/>
        <v>40668.092974537038</v>
      </c>
      <c r="L1624" s="10">
        <f t="shared" si="75"/>
        <v>40638.092974537038</v>
      </c>
      <c r="M1624" s="15">
        <f t="shared" si="76"/>
        <v>2011</v>
      </c>
      <c r="N1624" t="b">
        <v>0</v>
      </c>
      <c r="O1624">
        <v>56</v>
      </c>
      <c r="P1624" t="b">
        <v>1</v>
      </c>
      <c r="Q1624" t="s">
        <v>8274</v>
      </c>
      <c r="R1624" t="s">
        <v>8327</v>
      </c>
      <c r="S1624" t="s">
        <v>8331</v>
      </c>
      <c r="T1624" s="9">
        <f t="shared" si="77"/>
        <v>108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 s="12">
        <v>1398828064</v>
      </c>
      <c r="K1625" s="10">
        <f t="shared" si="75"/>
        <v>41791.165972222225</v>
      </c>
      <c r="L1625" s="10">
        <f t="shared" si="75"/>
        <v>41759.13962962963</v>
      </c>
      <c r="M1625" s="15">
        <f t="shared" si="76"/>
        <v>2014</v>
      </c>
      <c r="N1625" t="b">
        <v>0</v>
      </c>
      <c r="O1625">
        <v>57</v>
      </c>
      <c r="P1625" t="b">
        <v>1</v>
      </c>
      <c r="Q1625" t="s">
        <v>8269</v>
      </c>
      <c r="R1625" t="s">
        <v>8323</v>
      </c>
      <c r="S1625" t="s">
        <v>8326</v>
      </c>
      <c r="T1625" s="9">
        <f t="shared" si="77"/>
        <v>108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 s="12">
        <v>1379990038</v>
      </c>
      <c r="K1626" s="10">
        <f t="shared" si="75"/>
        <v>41563.415972222225</v>
      </c>
      <c r="L1626" s="10">
        <f t="shared" si="75"/>
        <v>41541.106921296298</v>
      </c>
      <c r="M1626" s="15">
        <f t="shared" si="76"/>
        <v>2013</v>
      </c>
      <c r="N1626" t="b">
        <v>0</v>
      </c>
      <c r="O1626">
        <v>79</v>
      </c>
      <c r="P1626" t="b">
        <v>0</v>
      </c>
      <c r="Q1626" t="s">
        <v>8276</v>
      </c>
      <c r="R1626" t="s">
        <v>8327</v>
      </c>
      <c r="S1626" t="s">
        <v>8350</v>
      </c>
      <c r="T1626" s="9">
        <f t="shared" si="77"/>
        <v>42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 s="12">
        <v>1400253364</v>
      </c>
      <c r="K1627" s="10">
        <f t="shared" si="75"/>
        <v>41805.636157407411</v>
      </c>
      <c r="L1627" s="10">
        <f t="shared" si="75"/>
        <v>41775.636157407411</v>
      </c>
      <c r="M1627" s="15">
        <f t="shared" si="76"/>
        <v>2014</v>
      </c>
      <c r="N1627" t="b">
        <v>0</v>
      </c>
      <c r="O1627">
        <v>37</v>
      </c>
      <c r="P1627" t="b">
        <v>1</v>
      </c>
      <c r="Q1627" t="s">
        <v>8303</v>
      </c>
      <c r="R1627" t="s">
        <v>8323</v>
      </c>
      <c r="S1627" t="s">
        <v>8335</v>
      </c>
      <c r="T1627" s="9">
        <f t="shared" si="77"/>
        <v>108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 s="12">
        <v>1487485760</v>
      </c>
      <c r="K1628" s="10">
        <f t="shared" si="75"/>
        <v>42819.189583333333</v>
      </c>
      <c r="L1628" s="10">
        <f t="shared" si="75"/>
        <v>42785.270370370374</v>
      </c>
      <c r="M1628" s="15">
        <f t="shared" si="76"/>
        <v>2017</v>
      </c>
      <c r="N1628" t="b">
        <v>0</v>
      </c>
      <c r="O1628">
        <v>6</v>
      </c>
      <c r="P1628" t="b">
        <v>0</v>
      </c>
      <c r="Q1628" t="s">
        <v>8269</v>
      </c>
      <c r="R1628" t="s">
        <v>8323</v>
      </c>
      <c r="S1628" t="s">
        <v>8326</v>
      </c>
      <c r="T1628" s="9">
        <f t="shared" si="77"/>
        <v>5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 s="12">
        <v>1433615400</v>
      </c>
      <c r="K1629" s="10">
        <f t="shared" si="75"/>
        <v>42193.770833333328</v>
      </c>
      <c r="L1629" s="10">
        <f t="shared" si="75"/>
        <v>42161.770833333328</v>
      </c>
      <c r="M1629" s="15">
        <f t="shared" si="76"/>
        <v>2015</v>
      </c>
      <c r="N1629" t="b">
        <v>0</v>
      </c>
      <c r="O1629">
        <v>9</v>
      </c>
      <c r="P1629" t="b">
        <v>1</v>
      </c>
      <c r="Q1629" t="s">
        <v>8283</v>
      </c>
      <c r="R1629" t="s">
        <v>8313</v>
      </c>
      <c r="S1629" t="s">
        <v>8314</v>
      </c>
      <c r="T1629" s="9">
        <f t="shared" si="77"/>
        <v>101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 s="12">
        <v>1423083892</v>
      </c>
      <c r="K1630" s="10">
        <f t="shared" si="75"/>
        <v>42069.878379629634</v>
      </c>
      <c r="L1630" s="10">
        <f t="shared" si="75"/>
        <v>42039.878379629634</v>
      </c>
      <c r="M1630" s="15">
        <f t="shared" si="76"/>
        <v>2015</v>
      </c>
      <c r="N1630" t="b">
        <v>0</v>
      </c>
      <c r="O1630">
        <v>59</v>
      </c>
      <c r="P1630" t="b">
        <v>1</v>
      </c>
      <c r="Q1630" t="s">
        <v>8290</v>
      </c>
      <c r="R1630" t="s">
        <v>8327</v>
      </c>
      <c r="S1630" t="s">
        <v>8338</v>
      </c>
      <c r="T1630" s="9">
        <f t="shared" si="77"/>
        <v>128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 s="12">
        <v>1466767728</v>
      </c>
      <c r="K1631" s="10">
        <f t="shared" si="75"/>
        <v>42575.478333333333</v>
      </c>
      <c r="L1631" s="10">
        <f t="shared" si="75"/>
        <v>42545.478333333333</v>
      </c>
      <c r="M1631" s="15">
        <f t="shared" si="76"/>
        <v>2016</v>
      </c>
      <c r="N1631" t="b">
        <v>0</v>
      </c>
      <c r="O1631">
        <v>38</v>
      </c>
      <c r="P1631" t="b">
        <v>1</v>
      </c>
      <c r="Q1631" t="s">
        <v>8269</v>
      </c>
      <c r="R1631" t="s">
        <v>8323</v>
      </c>
      <c r="S1631" t="s">
        <v>8326</v>
      </c>
      <c r="T1631" s="9">
        <f t="shared" si="77"/>
        <v>108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 s="12">
        <v>1399666342</v>
      </c>
      <c r="K1632" s="10">
        <f t="shared" si="75"/>
        <v>41799.208333333336</v>
      </c>
      <c r="L1632" s="10">
        <f t="shared" si="75"/>
        <v>41768.841921296298</v>
      </c>
      <c r="M1632" s="15">
        <f t="shared" si="76"/>
        <v>2014</v>
      </c>
      <c r="N1632" t="b">
        <v>0</v>
      </c>
      <c r="O1632">
        <v>38</v>
      </c>
      <c r="P1632" t="b">
        <v>1</v>
      </c>
      <c r="Q1632" t="s">
        <v>8274</v>
      </c>
      <c r="R1632" t="s">
        <v>8327</v>
      </c>
      <c r="S1632" t="s">
        <v>8331</v>
      </c>
      <c r="T1632" s="9">
        <f t="shared" si="77"/>
        <v>134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 s="12">
        <v>1418150018</v>
      </c>
      <c r="K1633" s="10">
        <f t="shared" si="75"/>
        <v>42022.773356481484</v>
      </c>
      <c r="L1633" s="10">
        <f t="shared" si="75"/>
        <v>41982.773356481484</v>
      </c>
      <c r="M1633" s="15">
        <f t="shared" si="76"/>
        <v>2015</v>
      </c>
      <c r="N1633" t="b">
        <v>0</v>
      </c>
      <c r="O1633">
        <v>33</v>
      </c>
      <c r="P1633" t="b">
        <v>1</v>
      </c>
      <c r="Q1633" t="s">
        <v>8303</v>
      </c>
      <c r="R1633" t="s">
        <v>8323</v>
      </c>
      <c r="S1633" t="s">
        <v>8335</v>
      </c>
      <c r="T1633" s="9">
        <f t="shared" si="77"/>
        <v>107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 s="12">
        <v>1429707729</v>
      </c>
      <c r="K1634" s="10">
        <f t="shared" si="75"/>
        <v>42146.541666666672</v>
      </c>
      <c r="L1634" s="10">
        <f t="shared" si="75"/>
        <v>42116.54315972222</v>
      </c>
      <c r="M1634" s="15">
        <f t="shared" si="76"/>
        <v>2015</v>
      </c>
      <c r="N1634" t="b">
        <v>0</v>
      </c>
      <c r="O1634">
        <v>25</v>
      </c>
      <c r="P1634" t="b">
        <v>0</v>
      </c>
      <c r="Q1634" t="s">
        <v>8292</v>
      </c>
      <c r="R1634" t="s">
        <v>8308</v>
      </c>
      <c r="S1634" t="s">
        <v>8318</v>
      </c>
      <c r="T1634" s="9">
        <f t="shared" si="77"/>
        <v>3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 s="12">
        <v>1447164896</v>
      </c>
      <c r="K1635" s="10">
        <f t="shared" si="75"/>
        <v>42348.593703703707</v>
      </c>
      <c r="L1635" s="10">
        <f t="shared" si="75"/>
        <v>42318.593703703707</v>
      </c>
      <c r="M1635" s="15">
        <f t="shared" si="76"/>
        <v>2015</v>
      </c>
      <c r="N1635" t="b">
        <v>0</v>
      </c>
      <c r="O1635">
        <v>72</v>
      </c>
      <c r="P1635" t="b">
        <v>1</v>
      </c>
      <c r="Q1635" t="s">
        <v>8269</v>
      </c>
      <c r="R1635" t="s">
        <v>8323</v>
      </c>
      <c r="S1635" t="s">
        <v>8326</v>
      </c>
      <c r="T1635" s="9">
        <f t="shared" si="77"/>
        <v>107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 s="12">
        <v>1399490415</v>
      </c>
      <c r="K1636" s="10">
        <f t="shared" si="75"/>
        <v>41799.805729166663</v>
      </c>
      <c r="L1636" s="10">
        <f t="shared" si="75"/>
        <v>41766.805729166663</v>
      </c>
      <c r="M1636" s="15">
        <f t="shared" si="76"/>
        <v>2014</v>
      </c>
      <c r="N1636" t="b">
        <v>1</v>
      </c>
      <c r="O1636">
        <v>71</v>
      </c>
      <c r="P1636" t="b">
        <v>1</v>
      </c>
      <c r="Q1636" t="s">
        <v>8269</v>
      </c>
      <c r="R1636" t="s">
        <v>8323</v>
      </c>
      <c r="S1636" t="s">
        <v>8326</v>
      </c>
      <c r="T1636" s="9">
        <f t="shared" si="77"/>
        <v>107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 s="12">
        <v>1462443918</v>
      </c>
      <c r="K1637" s="10">
        <f t="shared" si="75"/>
        <v>42523.434236111112</v>
      </c>
      <c r="L1637" s="10">
        <f t="shared" si="75"/>
        <v>42495.434236111112</v>
      </c>
      <c r="M1637" s="15">
        <f t="shared" si="76"/>
        <v>2016</v>
      </c>
      <c r="N1637" t="b">
        <v>0</v>
      </c>
      <c r="O1637">
        <v>76</v>
      </c>
      <c r="P1637" t="b">
        <v>1</v>
      </c>
      <c r="Q1637" t="s">
        <v>8269</v>
      </c>
      <c r="R1637" t="s">
        <v>8323</v>
      </c>
      <c r="S1637" t="s">
        <v>8326</v>
      </c>
      <c r="T1637" s="9">
        <f t="shared" si="77"/>
        <v>107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 s="12">
        <v>1416667679</v>
      </c>
      <c r="K1638" s="10">
        <f t="shared" si="75"/>
        <v>41995.616655092592</v>
      </c>
      <c r="L1638" s="10">
        <f t="shared" si="75"/>
        <v>41965.616655092592</v>
      </c>
      <c r="M1638" s="15">
        <f t="shared" si="76"/>
        <v>2014</v>
      </c>
      <c r="N1638" t="b">
        <v>0</v>
      </c>
      <c r="O1638">
        <v>79</v>
      </c>
      <c r="P1638" t="b">
        <v>1</v>
      </c>
      <c r="Q1638" t="s">
        <v>8295</v>
      </c>
      <c r="R1638" t="s">
        <v>8316</v>
      </c>
      <c r="S1638" t="s">
        <v>8317</v>
      </c>
      <c r="T1638" s="9">
        <f t="shared" si="77"/>
        <v>408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 s="12">
        <v>1434405044</v>
      </c>
      <c r="K1639" s="10">
        <f t="shared" si="75"/>
        <v>42205.165972222225</v>
      </c>
      <c r="L1639" s="10">
        <f t="shared" si="75"/>
        <v>42170.910231481481</v>
      </c>
      <c r="M1639" s="15">
        <f t="shared" si="76"/>
        <v>2015</v>
      </c>
      <c r="N1639" t="b">
        <v>0</v>
      </c>
      <c r="O1639">
        <v>41</v>
      </c>
      <c r="P1639" t="b">
        <v>1</v>
      </c>
      <c r="Q1639" t="s">
        <v>8269</v>
      </c>
      <c r="R1639" t="s">
        <v>8323</v>
      </c>
      <c r="S1639" t="s">
        <v>8326</v>
      </c>
      <c r="T1639" s="9">
        <f t="shared" si="77"/>
        <v>106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 s="12">
        <v>1434104712</v>
      </c>
      <c r="K1640" s="10">
        <f t="shared" si="75"/>
        <v>42197.434166666666</v>
      </c>
      <c r="L1640" s="10">
        <f t="shared" si="75"/>
        <v>42167.434166666666</v>
      </c>
      <c r="M1640" s="15">
        <f t="shared" si="76"/>
        <v>2015</v>
      </c>
      <c r="N1640" t="b">
        <v>1</v>
      </c>
      <c r="O1640">
        <v>57</v>
      </c>
      <c r="P1640" t="b">
        <v>1</v>
      </c>
      <c r="Q1640" t="s">
        <v>8269</v>
      </c>
      <c r="R1640" t="s">
        <v>8323</v>
      </c>
      <c r="S1640" t="s">
        <v>8326</v>
      </c>
      <c r="T1640" s="9">
        <f t="shared" si="77"/>
        <v>106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 s="12">
        <v>1428696605</v>
      </c>
      <c r="K1641" s="10">
        <f t="shared" si="75"/>
        <v>42164.840335648143</v>
      </c>
      <c r="L1641" s="10">
        <f t="shared" si="75"/>
        <v>42104.840335648143</v>
      </c>
      <c r="M1641" s="15">
        <f t="shared" si="76"/>
        <v>2015</v>
      </c>
      <c r="N1641" t="b">
        <v>0</v>
      </c>
      <c r="O1641">
        <v>25</v>
      </c>
      <c r="P1641" t="b">
        <v>1</v>
      </c>
      <c r="Q1641" t="s">
        <v>8283</v>
      </c>
      <c r="R1641" t="s">
        <v>8313</v>
      </c>
      <c r="S1641" t="s">
        <v>8314</v>
      </c>
      <c r="T1641" s="9">
        <f t="shared" si="77"/>
        <v>132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 s="12">
        <v>1404308883</v>
      </c>
      <c r="K1642" s="10">
        <f t="shared" si="75"/>
        <v>41825.041666666664</v>
      </c>
      <c r="L1642" s="10">
        <f t="shared" si="75"/>
        <v>41822.57503472222</v>
      </c>
      <c r="M1642" s="15">
        <f t="shared" si="76"/>
        <v>2014</v>
      </c>
      <c r="N1642" t="b">
        <v>0</v>
      </c>
      <c r="O1642">
        <v>9</v>
      </c>
      <c r="P1642" t="b">
        <v>1</v>
      </c>
      <c r="Q1642" t="s">
        <v>8269</v>
      </c>
      <c r="R1642" t="s">
        <v>8323</v>
      </c>
      <c r="S1642" t="s">
        <v>8326</v>
      </c>
      <c r="T1642" s="9">
        <f t="shared" si="77"/>
        <v>146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 s="12">
        <v>1365348794</v>
      </c>
      <c r="K1643" s="10">
        <f t="shared" si="75"/>
        <v>41401.6480787037</v>
      </c>
      <c r="L1643" s="10">
        <f t="shared" si="75"/>
        <v>41371.6480787037</v>
      </c>
      <c r="M1643" s="15">
        <f t="shared" si="76"/>
        <v>2013</v>
      </c>
      <c r="N1643" t="b">
        <v>0</v>
      </c>
      <c r="O1643">
        <v>34</v>
      </c>
      <c r="P1643" t="b">
        <v>1</v>
      </c>
      <c r="Q1643" t="s">
        <v>8277</v>
      </c>
      <c r="R1643" t="s">
        <v>8327</v>
      </c>
      <c r="S1643" t="s">
        <v>8328</v>
      </c>
      <c r="T1643" s="9">
        <f t="shared" si="77"/>
        <v>103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 s="12">
        <v>1442839533</v>
      </c>
      <c r="K1644" s="10">
        <f t="shared" si="75"/>
        <v>42298.531631944439</v>
      </c>
      <c r="L1644" s="10">
        <f t="shared" si="75"/>
        <v>42268.531631944439</v>
      </c>
      <c r="M1644" s="15">
        <f t="shared" si="76"/>
        <v>2015</v>
      </c>
      <c r="N1644" t="b">
        <v>0</v>
      </c>
      <c r="O1644">
        <v>27</v>
      </c>
      <c r="P1644" t="b">
        <v>0</v>
      </c>
      <c r="Q1644" t="s">
        <v>8270</v>
      </c>
      <c r="R1644" t="s">
        <v>8308</v>
      </c>
      <c r="S1644" t="s">
        <v>8342</v>
      </c>
      <c r="T1644" s="9">
        <f t="shared" si="77"/>
        <v>11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 s="12">
        <v>1462252542</v>
      </c>
      <c r="K1645" s="10">
        <f t="shared" si="75"/>
        <v>42531.125</v>
      </c>
      <c r="L1645" s="10">
        <f t="shared" si="75"/>
        <v>42493.219236111108</v>
      </c>
      <c r="M1645" s="15">
        <f t="shared" si="76"/>
        <v>2016</v>
      </c>
      <c r="N1645" t="b">
        <v>0</v>
      </c>
      <c r="O1645">
        <v>54</v>
      </c>
      <c r="P1645" t="b">
        <v>1</v>
      </c>
      <c r="Q1645" t="s">
        <v>8269</v>
      </c>
      <c r="R1645" t="s">
        <v>8323</v>
      </c>
      <c r="S1645" t="s">
        <v>8326</v>
      </c>
      <c r="T1645" s="9">
        <f t="shared" si="77"/>
        <v>175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 s="12">
        <v>1459632398</v>
      </c>
      <c r="K1646" s="10">
        <f t="shared" si="75"/>
        <v>42492.893495370372</v>
      </c>
      <c r="L1646" s="10">
        <f t="shared" si="75"/>
        <v>42462.893495370372</v>
      </c>
      <c r="M1646" s="15">
        <f t="shared" si="76"/>
        <v>2016</v>
      </c>
      <c r="N1646" t="b">
        <v>0</v>
      </c>
      <c r="O1646">
        <v>64</v>
      </c>
      <c r="P1646" t="b">
        <v>1</v>
      </c>
      <c r="Q1646" t="s">
        <v>8269</v>
      </c>
      <c r="R1646" t="s">
        <v>8323</v>
      </c>
      <c r="S1646" t="s">
        <v>8326</v>
      </c>
      <c r="T1646" s="9">
        <f t="shared" si="77"/>
        <v>105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 s="12">
        <v>1273647255</v>
      </c>
      <c r="K1647" s="10">
        <f t="shared" si="75"/>
        <v>40369.916666666664</v>
      </c>
      <c r="L1647" s="10">
        <f t="shared" si="75"/>
        <v>40310.287673611107</v>
      </c>
      <c r="M1647" s="15">
        <f t="shared" si="76"/>
        <v>2010</v>
      </c>
      <c r="N1647" t="b">
        <v>0</v>
      </c>
      <c r="O1647">
        <v>81</v>
      </c>
      <c r="P1647" t="b">
        <v>1</v>
      </c>
      <c r="Q1647" t="s">
        <v>8277</v>
      </c>
      <c r="R1647" t="s">
        <v>8327</v>
      </c>
      <c r="S1647" t="s">
        <v>8328</v>
      </c>
      <c r="T1647" s="9">
        <f t="shared" si="77"/>
        <v>105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 s="12">
        <v>1457690386</v>
      </c>
      <c r="K1648" s="10">
        <f t="shared" si="75"/>
        <v>42463.708333333328</v>
      </c>
      <c r="L1648" s="10">
        <f t="shared" si="75"/>
        <v>42440.416504629626</v>
      </c>
      <c r="M1648" s="15">
        <f t="shared" si="76"/>
        <v>2016</v>
      </c>
      <c r="N1648" t="b">
        <v>0</v>
      </c>
      <c r="O1648">
        <v>38</v>
      </c>
      <c r="P1648" t="b">
        <v>1</v>
      </c>
      <c r="Q1648" t="s">
        <v>8269</v>
      </c>
      <c r="R1648" t="s">
        <v>8323</v>
      </c>
      <c r="S1648" t="s">
        <v>8326</v>
      </c>
      <c r="T1648" s="9">
        <f t="shared" si="77"/>
        <v>174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 s="12">
        <v>1274705803</v>
      </c>
      <c r="K1649" s="10">
        <f t="shared" si="75"/>
        <v>40332.070138888885</v>
      </c>
      <c r="L1649" s="10">
        <f t="shared" si="75"/>
        <v>40322.539386574077</v>
      </c>
      <c r="M1649" s="15">
        <f t="shared" si="76"/>
        <v>2010</v>
      </c>
      <c r="N1649" t="b">
        <v>0</v>
      </c>
      <c r="O1649">
        <v>25</v>
      </c>
      <c r="P1649" t="b">
        <v>1</v>
      </c>
      <c r="Q1649" t="s">
        <v>8264</v>
      </c>
      <c r="R1649" t="s">
        <v>8321</v>
      </c>
      <c r="S1649" t="s">
        <v>8343</v>
      </c>
      <c r="T1649" s="9">
        <f t="shared" si="77"/>
        <v>105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 s="12">
        <v>1464815253</v>
      </c>
      <c r="K1650" s="10">
        <f t="shared" si="75"/>
        <v>42582.822916666672</v>
      </c>
      <c r="L1650" s="10">
        <f t="shared" si="75"/>
        <v>42522.880243055552</v>
      </c>
      <c r="M1650" s="15">
        <f t="shared" si="76"/>
        <v>2016</v>
      </c>
      <c r="N1650" t="b">
        <v>0</v>
      </c>
      <c r="O1650">
        <v>70</v>
      </c>
      <c r="P1650" t="b">
        <v>1</v>
      </c>
      <c r="Q1650" t="s">
        <v>8275</v>
      </c>
      <c r="R1650" t="s">
        <v>8327</v>
      </c>
      <c r="S1650" t="s">
        <v>8336</v>
      </c>
      <c r="T1650" s="9">
        <f t="shared" si="77"/>
        <v>130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 s="12">
        <v>1378735983</v>
      </c>
      <c r="K1651" s="10">
        <f t="shared" si="75"/>
        <v>41561.165972222225</v>
      </c>
      <c r="L1651" s="10">
        <f t="shared" si="75"/>
        <v>41526.59239583333</v>
      </c>
      <c r="M1651" s="15">
        <f t="shared" si="76"/>
        <v>2013</v>
      </c>
      <c r="N1651" t="b">
        <v>1</v>
      </c>
      <c r="O1651">
        <v>39</v>
      </c>
      <c r="P1651" t="b">
        <v>1</v>
      </c>
      <c r="Q1651" t="s">
        <v>8275</v>
      </c>
      <c r="R1651" t="s">
        <v>8327</v>
      </c>
      <c r="S1651" t="s">
        <v>8336</v>
      </c>
      <c r="T1651" s="9">
        <f t="shared" si="77"/>
        <v>104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 s="12">
        <v>1407435418</v>
      </c>
      <c r="K1652" s="10">
        <f t="shared" si="75"/>
        <v>41888.875</v>
      </c>
      <c r="L1652" s="10">
        <f t="shared" si="75"/>
        <v>41858.761782407411</v>
      </c>
      <c r="M1652" s="15">
        <f t="shared" si="76"/>
        <v>2014</v>
      </c>
      <c r="N1652" t="b">
        <v>0</v>
      </c>
      <c r="O1652">
        <v>53</v>
      </c>
      <c r="P1652" t="b">
        <v>0</v>
      </c>
      <c r="Q1652" t="s">
        <v>8303</v>
      </c>
      <c r="R1652" t="s">
        <v>8323</v>
      </c>
      <c r="S1652" t="s">
        <v>8335</v>
      </c>
      <c r="T1652" s="9">
        <f t="shared" si="77"/>
        <v>52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 s="12">
        <v>1461948185</v>
      </c>
      <c r="K1653" s="10">
        <f t="shared" si="75"/>
        <v>42549.696585648147</v>
      </c>
      <c r="L1653" s="10">
        <f t="shared" si="75"/>
        <v>42489.696585648147</v>
      </c>
      <c r="M1653" s="15">
        <f t="shared" si="76"/>
        <v>2016</v>
      </c>
      <c r="N1653" t="b">
        <v>0</v>
      </c>
      <c r="O1653">
        <v>24</v>
      </c>
      <c r="P1653" t="b">
        <v>0</v>
      </c>
      <c r="Q1653" t="s">
        <v>8271</v>
      </c>
      <c r="R1653" t="s">
        <v>8308</v>
      </c>
      <c r="S1653" t="s">
        <v>8310</v>
      </c>
      <c r="T1653" s="9">
        <f t="shared" si="77"/>
        <v>3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 s="12">
        <v>1399504664</v>
      </c>
      <c r="K1654" s="10">
        <f t="shared" si="75"/>
        <v>41799.165972222225</v>
      </c>
      <c r="L1654" s="10">
        <f t="shared" si="75"/>
        <v>41766.970648148148</v>
      </c>
      <c r="M1654" s="15">
        <f t="shared" si="76"/>
        <v>2014</v>
      </c>
      <c r="N1654" t="b">
        <v>1</v>
      </c>
      <c r="O1654">
        <v>96</v>
      </c>
      <c r="P1654" t="b">
        <v>1</v>
      </c>
      <c r="Q1654" t="s">
        <v>8274</v>
      </c>
      <c r="R1654" t="s">
        <v>8327</v>
      </c>
      <c r="S1654" t="s">
        <v>8331</v>
      </c>
      <c r="T1654" s="9">
        <f t="shared" si="77"/>
        <v>104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 s="12">
        <v>1428358567</v>
      </c>
      <c r="K1655" s="10">
        <f t="shared" si="75"/>
        <v>42126.875</v>
      </c>
      <c r="L1655" s="10">
        <f t="shared" si="75"/>
        <v>42100.927858796298</v>
      </c>
      <c r="M1655" s="15">
        <f t="shared" si="76"/>
        <v>2015</v>
      </c>
      <c r="N1655" t="b">
        <v>0</v>
      </c>
      <c r="O1655">
        <v>14</v>
      </c>
      <c r="P1655" t="b">
        <v>1</v>
      </c>
      <c r="Q1655" t="s">
        <v>8269</v>
      </c>
      <c r="R1655" t="s">
        <v>8323</v>
      </c>
      <c r="S1655" t="s">
        <v>8326</v>
      </c>
      <c r="T1655" s="9">
        <f t="shared" si="77"/>
        <v>104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 s="12">
        <v>1301524585</v>
      </c>
      <c r="K1656" s="10">
        <f t="shared" si="75"/>
        <v>40649.165972222225</v>
      </c>
      <c r="L1656" s="10">
        <f t="shared" si="75"/>
        <v>40632.94195601852</v>
      </c>
      <c r="M1656" s="15">
        <f t="shared" si="76"/>
        <v>2011</v>
      </c>
      <c r="N1656" t="b">
        <v>0</v>
      </c>
      <c r="O1656">
        <v>45</v>
      </c>
      <c r="P1656" t="b">
        <v>1</v>
      </c>
      <c r="Q1656" t="s">
        <v>8277</v>
      </c>
      <c r="R1656" t="s">
        <v>8327</v>
      </c>
      <c r="S1656" t="s">
        <v>8328</v>
      </c>
      <c r="T1656" s="9">
        <f t="shared" si="77"/>
        <v>104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 s="12">
        <v>1424825479</v>
      </c>
      <c r="K1657" s="10">
        <f t="shared" si="75"/>
        <v>42081.708333333328</v>
      </c>
      <c r="L1657" s="10">
        <f t="shared" si="75"/>
        <v>42060.035636574074</v>
      </c>
      <c r="M1657" s="15">
        <f t="shared" si="76"/>
        <v>2015</v>
      </c>
      <c r="N1657" t="b">
        <v>0</v>
      </c>
      <c r="O1657">
        <v>132</v>
      </c>
      <c r="P1657" t="b">
        <v>1</v>
      </c>
      <c r="Q1657" t="s">
        <v>8269</v>
      </c>
      <c r="R1657" t="s">
        <v>8323</v>
      </c>
      <c r="S1657" t="s">
        <v>8326</v>
      </c>
      <c r="T1657" s="9">
        <f t="shared" si="77"/>
        <v>104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 s="12">
        <v>1447381592</v>
      </c>
      <c r="K1658" s="10">
        <f t="shared" si="75"/>
        <v>42351.101759259254</v>
      </c>
      <c r="L1658" s="10">
        <f t="shared" si="75"/>
        <v>42321.101759259254</v>
      </c>
      <c r="M1658" s="15">
        <f t="shared" si="76"/>
        <v>2015</v>
      </c>
      <c r="N1658" t="b">
        <v>0</v>
      </c>
      <c r="O1658">
        <v>3</v>
      </c>
      <c r="P1658" t="b">
        <v>1</v>
      </c>
      <c r="Q1658" t="s">
        <v>8269</v>
      </c>
      <c r="R1658" t="s">
        <v>8323</v>
      </c>
      <c r="S1658" t="s">
        <v>8326</v>
      </c>
      <c r="T1658" s="9">
        <f t="shared" si="77"/>
        <v>104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 s="12">
        <v>1341524220</v>
      </c>
      <c r="K1659" s="10">
        <f t="shared" si="75"/>
        <v>41123.900694444441</v>
      </c>
      <c r="L1659" s="10">
        <f t="shared" si="75"/>
        <v>41095.900694444441</v>
      </c>
      <c r="M1659" s="15">
        <f t="shared" si="76"/>
        <v>2012</v>
      </c>
      <c r="N1659" t="b">
        <v>0</v>
      </c>
      <c r="O1659">
        <v>81</v>
      </c>
      <c r="P1659" t="b">
        <v>1</v>
      </c>
      <c r="Q1659" t="s">
        <v>8272</v>
      </c>
      <c r="R1659" t="s">
        <v>8311</v>
      </c>
      <c r="S1659" t="s">
        <v>8333</v>
      </c>
      <c r="T1659" s="9">
        <f t="shared" si="77"/>
        <v>173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 s="12">
        <v>1469443916</v>
      </c>
      <c r="K1660" s="10">
        <f t="shared" si="75"/>
        <v>42607.452731481477</v>
      </c>
      <c r="L1660" s="10">
        <f t="shared" si="75"/>
        <v>42576.452731481477</v>
      </c>
      <c r="M1660" s="15">
        <f t="shared" si="76"/>
        <v>2016</v>
      </c>
      <c r="N1660" t="b">
        <v>0</v>
      </c>
      <c r="O1660">
        <v>48</v>
      </c>
      <c r="P1660" t="b">
        <v>1</v>
      </c>
      <c r="Q1660" t="s">
        <v>8267</v>
      </c>
      <c r="R1660" t="s">
        <v>8321</v>
      </c>
      <c r="S1660" t="s">
        <v>8322</v>
      </c>
      <c r="T1660" s="9">
        <f t="shared" si="77"/>
        <v>106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 s="12">
        <v>1398983245</v>
      </c>
      <c r="K1661" s="10">
        <f t="shared" si="75"/>
        <v>41772.166666666664</v>
      </c>
      <c r="L1661" s="10">
        <f t="shared" si="75"/>
        <v>41760.935706018521</v>
      </c>
      <c r="M1661" s="15">
        <f t="shared" si="76"/>
        <v>2014</v>
      </c>
      <c r="N1661" t="b">
        <v>0</v>
      </c>
      <c r="O1661">
        <v>39</v>
      </c>
      <c r="P1661" t="b">
        <v>1</v>
      </c>
      <c r="Q1661" t="s">
        <v>8269</v>
      </c>
      <c r="R1661" t="s">
        <v>8323</v>
      </c>
      <c r="S1661" t="s">
        <v>8326</v>
      </c>
      <c r="T1661" s="9">
        <f t="shared" si="77"/>
        <v>104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 s="12">
        <v>1314720721</v>
      </c>
      <c r="K1662" s="10">
        <f t="shared" si="75"/>
        <v>40845.675011574072</v>
      </c>
      <c r="L1662" s="10">
        <f t="shared" si="75"/>
        <v>40785.675011574072</v>
      </c>
      <c r="M1662" s="15">
        <f t="shared" si="76"/>
        <v>2011</v>
      </c>
      <c r="N1662" t="b">
        <v>0</v>
      </c>
      <c r="O1662">
        <v>27</v>
      </c>
      <c r="P1662" t="b">
        <v>1</v>
      </c>
      <c r="Q1662" t="s">
        <v>8298</v>
      </c>
      <c r="R1662" t="s">
        <v>8327</v>
      </c>
      <c r="S1662" t="s">
        <v>8341</v>
      </c>
      <c r="T1662" s="9">
        <f t="shared" si="77"/>
        <v>103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 s="12">
        <v>1430425303</v>
      </c>
      <c r="K1663" s="10">
        <f t="shared" si="75"/>
        <v>42154.848414351851</v>
      </c>
      <c r="L1663" s="10">
        <f t="shared" si="75"/>
        <v>42124.848414351851</v>
      </c>
      <c r="M1663" s="15">
        <f t="shared" si="76"/>
        <v>2015</v>
      </c>
      <c r="N1663" t="b">
        <v>1</v>
      </c>
      <c r="O1663">
        <v>34</v>
      </c>
      <c r="P1663" t="b">
        <v>1</v>
      </c>
      <c r="Q1663" t="s">
        <v>8269</v>
      </c>
      <c r="R1663" t="s">
        <v>8323</v>
      </c>
      <c r="S1663" t="s">
        <v>8326</v>
      </c>
      <c r="T1663" s="9">
        <f t="shared" si="77"/>
        <v>103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 s="12">
        <v>1268822909</v>
      </c>
      <c r="K1664" s="10">
        <f t="shared" si="75"/>
        <v>40313.340277777781</v>
      </c>
      <c r="L1664" s="10">
        <f t="shared" si="75"/>
        <v>40254.450335648144</v>
      </c>
      <c r="M1664" s="15">
        <f t="shared" si="76"/>
        <v>2010</v>
      </c>
      <c r="N1664" t="b">
        <v>1</v>
      </c>
      <c r="O1664">
        <v>33</v>
      </c>
      <c r="P1664" t="b">
        <v>1</v>
      </c>
      <c r="Q1664" t="s">
        <v>8283</v>
      </c>
      <c r="R1664" t="s">
        <v>8313</v>
      </c>
      <c r="S1664" t="s">
        <v>8314</v>
      </c>
      <c r="T1664" s="9">
        <f t="shared" si="77"/>
        <v>215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 s="12">
        <v>1402929075</v>
      </c>
      <c r="K1665" s="10">
        <f t="shared" si="75"/>
        <v>41836.605034722219</v>
      </c>
      <c r="L1665" s="10">
        <f t="shared" si="75"/>
        <v>41806.605034722219</v>
      </c>
      <c r="M1665" s="15">
        <f t="shared" si="76"/>
        <v>2014</v>
      </c>
      <c r="N1665" t="b">
        <v>1</v>
      </c>
      <c r="O1665">
        <v>78</v>
      </c>
      <c r="P1665" t="b">
        <v>1</v>
      </c>
      <c r="Q1665" t="s">
        <v>8269</v>
      </c>
      <c r="R1665" t="s">
        <v>8323</v>
      </c>
      <c r="S1665" t="s">
        <v>8326</v>
      </c>
      <c r="T1665" s="9">
        <f t="shared" si="77"/>
        <v>172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 s="12">
        <v>1421089938</v>
      </c>
      <c r="K1666" s="10">
        <f t="shared" si="75"/>
        <v>42032.916666666672</v>
      </c>
      <c r="L1666" s="10">
        <f t="shared" si="75"/>
        <v>42016.800208333334</v>
      </c>
      <c r="M1666" s="15">
        <f t="shared" si="76"/>
        <v>2015</v>
      </c>
      <c r="N1666" t="b">
        <v>1</v>
      </c>
      <c r="O1666">
        <v>49</v>
      </c>
      <c r="P1666" t="b">
        <v>1</v>
      </c>
      <c r="Q1666" t="s">
        <v>8269</v>
      </c>
      <c r="R1666" t="s">
        <v>8323</v>
      </c>
      <c r="S1666" t="s">
        <v>8326</v>
      </c>
      <c r="T1666" s="9">
        <f t="shared" si="77"/>
        <v>103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 s="12">
        <v>1462489053</v>
      </c>
      <c r="K1667" s="10">
        <f t="shared" ref="K1667:L1730" si="78">(I1667/86400)+DATE(1970,1,1)</f>
        <v>42525.956631944442</v>
      </c>
      <c r="L1667" s="10">
        <f t="shared" si="78"/>
        <v>42495.956631944442</v>
      </c>
      <c r="M1667" s="15">
        <f t="shared" ref="M1667:M1730" si="79">+YEAR(K1667)</f>
        <v>2016</v>
      </c>
      <c r="N1667" t="b">
        <v>0</v>
      </c>
      <c r="O1667">
        <v>54</v>
      </c>
      <c r="P1667" t="b">
        <v>1</v>
      </c>
      <c r="Q1667" t="s">
        <v>8303</v>
      </c>
      <c r="R1667" t="s">
        <v>8323</v>
      </c>
      <c r="S1667" t="s">
        <v>8335</v>
      </c>
      <c r="T1667" s="9">
        <f t="shared" ref="T1667:T1730" si="80">ROUND(E1667/D1667*100,0)</f>
        <v>103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 s="12">
        <v>1469009140</v>
      </c>
      <c r="K1668" s="10">
        <f t="shared" si="78"/>
        <v>42599.420601851853</v>
      </c>
      <c r="L1668" s="10">
        <f t="shared" si="78"/>
        <v>42571.420601851853</v>
      </c>
      <c r="M1668" s="15">
        <f t="shared" si="79"/>
        <v>2016</v>
      </c>
      <c r="N1668" t="b">
        <v>0</v>
      </c>
      <c r="O1668">
        <v>83</v>
      </c>
      <c r="P1668" t="b">
        <v>1</v>
      </c>
      <c r="Q1668" t="s">
        <v>8269</v>
      </c>
      <c r="R1668" t="s">
        <v>8323</v>
      </c>
      <c r="S1668" t="s">
        <v>8326</v>
      </c>
      <c r="T1668" s="9">
        <f t="shared" si="80"/>
        <v>128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 s="12">
        <v>1333646743</v>
      </c>
      <c r="K1669" s="10">
        <f t="shared" si="78"/>
        <v>41034.72619212963</v>
      </c>
      <c r="L1669" s="10">
        <f t="shared" si="78"/>
        <v>41004.72619212963</v>
      </c>
      <c r="M1669" s="15">
        <f t="shared" si="79"/>
        <v>2012</v>
      </c>
      <c r="N1669" t="b">
        <v>1</v>
      </c>
      <c r="O1669">
        <v>64</v>
      </c>
      <c r="P1669" t="b">
        <v>1</v>
      </c>
      <c r="Q1669" t="s">
        <v>8277</v>
      </c>
      <c r="R1669" t="s">
        <v>8327</v>
      </c>
      <c r="S1669" t="s">
        <v>8328</v>
      </c>
      <c r="T1669" s="9">
        <f t="shared" si="80"/>
        <v>103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 s="12">
        <v>1445077121</v>
      </c>
      <c r="K1670" s="10">
        <f t="shared" si="78"/>
        <v>42321.845138888893</v>
      </c>
      <c r="L1670" s="10">
        <f t="shared" si="78"/>
        <v>42294.429641203707</v>
      </c>
      <c r="M1670" s="15">
        <f t="shared" si="79"/>
        <v>2015</v>
      </c>
      <c r="N1670" t="b">
        <v>0</v>
      </c>
      <c r="O1670">
        <v>43</v>
      </c>
      <c r="P1670" t="b">
        <v>1</v>
      </c>
      <c r="Q1670" t="s">
        <v>8269</v>
      </c>
      <c r="R1670" t="s">
        <v>8323</v>
      </c>
      <c r="S1670" t="s">
        <v>8326</v>
      </c>
      <c r="T1670" s="9">
        <f t="shared" si="80"/>
        <v>103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 s="12">
        <v>1455717790</v>
      </c>
      <c r="K1671" s="10">
        <f t="shared" si="78"/>
        <v>42432.249305555553</v>
      </c>
      <c r="L1671" s="10">
        <f t="shared" si="78"/>
        <v>42417.585532407407</v>
      </c>
      <c r="M1671" s="15">
        <f t="shared" si="79"/>
        <v>2016</v>
      </c>
      <c r="N1671" t="b">
        <v>0</v>
      </c>
      <c r="O1671">
        <v>33</v>
      </c>
      <c r="P1671" t="b">
        <v>1</v>
      </c>
      <c r="Q1671" t="s">
        <v>8269</v>
      </c>
      <c r="R1671" t="s">
        <v>8323</v>
      </c>
      <c r="S1671" t="s">
        <v>8326</v>
      </c>
      <c r="T1671" s="9">
        <f t="shared" si="80"/>
        <v>103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 s="12">
        <v>1458647725</v>
      </c>
      <c r="K1672" s="10">
        <f t="shared" si="78"/>
        <v>42459.610416666663</v>
      </c>
      <c r="L1672" s="10">
        <f t="shared" si="78"/>
        <v>42451.496817129635</v>
      </c>
      <c r="M1672" s="15">
        <f t="shared" si="79"/>
        <v>2016</v>
      </c>
      <c r="N1672" t="b">
        <v>0</v>
      </c>
      <c r="O1672">
        <v>21</v>
      </c>
      <c r="P1672" t="b">
        <v>1</v>
      </c>
      <c r="Q1672" t="s">
        <v>8269</v>
      </c>
      <c r="R1672" t="s">
        <v>8323</v>
      </c>
      <c r="S1672" t="s">
        <v>8326</v>
      </c>
      <c r="T1672" s="9">
        <f t="shared" si="80"/>
        <v>102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 s="12">
        <v>1470692528</v>
      </c>
      <c r="K1673" s="10">
        <f t="shared" si="78"/>
        <v>42606.90425925926</v>
      </c>
      <c r="L1673" s="10">
        <f t="shared" si="78"/>
        <v>42590.90425925926</v>
      </c>
      <c r="M1673" s="15">
        <f t="shared" si="79"/>
        <v>2016</v>
      </c>
      <c r="N1673" t="b">
        <v>1</v>
      </c>
      <c r="O1673">
        <v>42</v>
      </c>
      <c r="P1673" t="b">
        <v>1</v>
      </c>
      <c r="Q1673" t="s">
        <v>8269</v>
      </c>
      <c r="R1673" t="s">
        <v>8323</v>
      </c>
      <c r="S1673" t="s">
        <v>8326</v>
      </c>
      <c r="T1673" s="9">
        <f t="shared" si="80"/>
        <v>128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 s="12">
        <v>1437236378</v>
      </c>
      <c r="K1674" s="10">
        <f t="shared" si="78"/>
        <v>42221.775000000001</v>
      </c>
      <c r="L1674" s="10">
        <f t="shared" si="78"/>
        <v>42203.680300925931</v>
      </c>
      <c r="M1674" s="15">
        <f t="shared" si="79"/>
        <v>2015</v>
      </c>
      <c r="N1674" t="b">
        <v>0</v>
      </c>
      <c r="O1674">
        <v>54</v>
      </c>
      <c r="P1674" t="b">
        <v>1</v>
      </c>
      <c r="Q1674" t="s">
        <v>8269</v>
      </c>
      <c r="R1674" t="s">
        <v>8323</v>
      </c>
      <c r="S1674" t="s">
        <v>8326</v>
      </c>
      <c r="T1674" s="9">
        <f t="shared" si="80"/>
        <v>102</v>
      </c>
    </row>
    <row r="1675" spans="1:20" ht="45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 s="12">
        <v>1444164280</v>
      </c>
      <c r="K1675" s="10">
        <f t="shared" si="78"/>
        <v>42313.906018518523</v>
      </c>
      <c r="L1675" s="10">
        <f t="shared" si="78"/>
        <v>42283.864351851851</v>
      </c>
      <c r="M1675" s="15">
        <f t="shared" si="79"/>
        <v>2015</v>
      </c>
      <c r="N1675" t="b">
        <v>0</v>
      </c>
      <c r="O1675">
        <v>57</v>
      </c>
      <c r="P1675" t="b">
        <v>1</v>
      </c>
      <c r="Q1675" t="s">
        <v>8269</v>
      </c>
      <c r="R1675" t="s">
        <v>8323</v>
      </c>
      <c r="S1675" t="s">
        <v>8326</v>
      </c>
      <c r="T1675" s="9">
        <f t="shared" si="80"/>
        <v>171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 s="12">
        <v>1423149525</v>
      </c>
      <c r="K1676" s="10">
        <f t="shared" si="78"/>
        <v>42070.638020833328</v>
      </c>
      <c r="L1676" s="10">
        <f t="shared" si="78"/>
        <v>42040.638020833328</v>
      </c>
      <c r="M1676" s="15">
        <f t="shared" si="79"/>
        <v>2015</v>
      </c>
      <c r="N1676" t="b">
        <v>0</v>
      </c>
      <c r="O1676">
        <v>31</v>
      </c>
      <c r="P1676" t="b">
        <v>1</v>
      </c>
      <c r="Q1676" t="s">
        <v>8272</v>
      </c>
      <c r="R1676" t="s">
        <v>8311</v>
      </c>
      <c r="S1676" t="s">
        <v>8333</v>
      </c>
      <c r="T1676" s="9">
        <f t="shared" si="80"/>
        <v>102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 s="12">
        <v>1432593252</v>
      </c>
      <c r="K1677" s="10">
        <f t="shared" si="78"/>
        <v>42179.940416666665</v>
      </c>
      <c r="L1677" s="10">
        <f t="shared" si="78"/>
        <v>42149.940416666665</v>
      </c>
      <c r="M1677" s="15">
        <f t="shared" si="79"/>
        <v>2015</v>
      </c>
      <c r="N1677" t="b">
        <v>0</v>
      </c>
      <c r="O1677">
        <v>66</v>
      </c>
      <c r="P1677" t="b">
        <v>1</v>
      </c>
      <c r="Q1677" t="s">
        <v>8269</v>
      </c>
      <c r="R1677" t="s">
        <v>8323</v>
      </c>
      <c r="S1677" t="s">
        <v>8326</v>
      </c>
      <c r="T1677" s="9">
        <f t="shared" si="80"/>
        <v>128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 s="12">
        <v>1283976268</v>
      </c>
      <c r="K1678" s="10">
        <f t="shared" si="78"/>
        <v>40459.836435185185</v>
      </c>
      <c r="L1678" s="10">
        <f t="shared" si="78"/>
        <v>40429.836435185185</v>
      </c>
      <c r="M1678" s="15">
        <f t="shared" si="79"/>
        <v>2010</v>
      </c>
      <c r="N1678" t="b">
        <v>0</v>
      </c>
      <c r="O1678">
        <v>19</v>
      </c>
      <c r="P1678" t="b">
        <v>1</v>
      </c>
      <c r="Q1678" t="s">
        <v>8272</v>
      </c>
      <c r="R1678" t="s">
        <v>8311</v>
      </c>
      <c r="S1678" t="s">
        <v>8333</v>
      </c>
      <c r="T1678" s="9">
        <f t="shared" si="80"/>
        <v>102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 s="12">
        <v>1447698300</v>
      </c>
      <c r="K1679" s="10">
        <f t="shared" si="78"/>
        <v>42379</v>
      </c>
      <c r="L1679" s="10">
        <f t="shared" si="78"/>
        <v>42324.767361111109</v>
      </c>
      <c r="M1679" s="15">
        <f t="shared" si="79"/>
        <v>2016</v>
      </c>
      <c r="N1679" t="b">
        <v>0</v>
      </c>
      <c r="O1679">
        <v>23</v>
      </c>
      <c r="P1679" t="b">
        <v>0</v>
      </c>
      <c r="Q1679" t="s">
        <v>8271</v>
      </c>
      <c r="R1679" t="s">
        <v>8308</v>
      </c>
      <c r="S1679" t="s">
        <v>8310</v>
      </c>
      <c r="T1679" s="9">
        <f t="shared" si="80"/>
        <v>13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 s="12">
        <v>1424587207</v>
      </c>
      <c r="K1680" s="10">
        <f t="shared" si="78"/>
        <v>42117.236192129625</v>
      </c>
      <c r="L1680" s="10">
        <f t="shared" si="78"/>
        <v>42057.277858796297</v>
      </c>
      <c r="M1680" s="15">
        <f t="shared" si="79"/>
        <v>2015</v>
      </c>
      <c r="N1680" t="b">
        <v>0</v>
      </c>
      <c r="O1680">
        <v>36</v>
      </c>
      <c r="P1680" t="b">
        <v>0</v>
      </c>
      <c r="Q1680" t="s">
        <v>8303</v>
      </c>
      <c r="R1680" t="s">
        <v>8323</v>
      </c>
      <c r="S1680" t="s">
        <v>8335</v>
      </c>
      <c r="T1680" s="9">
        <f t="shared" si="80"/>
        <v>46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 s="12">
        <v>1435585497</v>
      </c>
      <c r="K1681" s="10">
        <f t="shared" si="78"/>
        <v>42214.708333333328</v>
      </c>
      <c r="L1681" s="10">
        <f t="shared" si="78"/>
        <v>42184.572881944448</v>
      </c>
      <c r="M1681" s="15">
        <f t="shared" si="79"/>
        <v>2015</v>
      </c>
      <c r="N1681" t="b">
        <v>0</v>
      </c>
      <c r="O1681">
        <v>64</v>
      </c>
      <c r="P1681" t="b">
        <v>1</v>
      </c>
      <c r="Q1681" t="s">
        <v>8269</v>
      </c>
      <c r="R1681" t="s">
        <v>8323</v>
      </c>
      <c r="S1681" t="s">
        <v>8326</v>
      </c>
      <c r="T1681" s="9">
        <f t="shared" si="80"/>
        <v>102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 s="12">
        <v>1366381877</v>
      </c>
      <c r="K1682" s="10">
        <f t="shared" si="78"/>
        <v>41414.02847222222</v>
      </c>
      <c r="L1682" s="10">
        <f t="shared" si="78"/>
        <v>41383.605057870373</v>
      </c>
      <c r="M1682" s="15">
        <f t="shared" si="79"/>
        <v>2013</v>
      </c>
      <c r="N1682" t="b">
        <v>0</v>
      </c>
      <c r="O1682">
        <v>68</v>
      </c>
      <c r="P1682" t="b">
        <v>1</v>
      </c>
      <c r="Q1682" t="s">
        <v>8272</v>
      </c>
      <c r="R1682" t="s">
        <v>8311</v>
      </c>
      <c r="S1682" t="s">
        <v>8333</v>
      </c>
      <c r="T1682" s="9">
        <f t="shared" si="80"/>
        <v>102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 s="12">
        <v>1418673307</v>
      </c>
      <c r="K1683" s="10">
        <f t="shared" si="78"/>
        <v>42046.207638888889</v>
      </c>
      <c r="L1683" s="10">
        <f t="shared" si="78"/>
        <v>41988.829942129625</v>
      </c>
      <c r="M1683" s="15">
        <f t="shared" si="79"/>
        <v>2015</v>
      </c>
      <c r="N1683" t="b">
        <v>0</v>
      </c>
      <c r="O1683">
        <v>35</v>
      </c>
      <c r="P1683" t="b">
        <v>1</v>
      </c>
      <c r="Q1683" t="s">
        <v>8269</v>
      </c>
      <c r="R1683" t="s">
        <v>8323</v>
      </c>
      <c r="S1683" t="s">
        <v>8326</v>
      </c>
      <c r="T1683" s="9">
        <f t="shared" si="80"/>
        <v>127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 s="12">
        <v>1382528113</v>
      </c>
      <c r="K1684" s="10">
        <f t="shared" si="78"/>
        <v>41600.524456018517</v>
      </c>
      <c r="L1684" s="10">
        <f t="shared" si="78"/>
        <v>41570.482789351852</v>
      </c>
      <c r="M1684" s="15">
        <f t="shared" si="79"/>
        <v>2013</v>
      </c>
      <c r="N1684" t="b">
        <v>0</v>
      </c>
      <c r="O1684">
        <v>48</v>
      </c>
      <c r="P1684" t="b">
        <v>0</v>
      </c>
      <c r="Q1684" t="s">
        <v>8276</v>
      </c>
      <c r="R1684" t="s">
        <v>8327</v>
      </c>
      <c r="S1684" t="s">
        <v>8350</v>
      </c>
      <c r="T1684" s="9">
        <f t="shared" si="80"/>
        <v>18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 s="12">
        <v>1413057980</v>
      </c>
      <c r="K1685" s="10">
        <f t="shared" si="78"/>
        <v>41946.249305555553</v>
      </c>
      <c r="L1685" s="10">
        <f t="shared" si="78"/>
        <v>41923.837731481479</v>
      </c>
      <c r="M1685" s="15">
        <f t="shared" si="79"/>
        <v>2014</v>
      </c>
      <c r="N1685" t="b">
        <v>0</v>
      </c>
      <c r="O1685">
        <v>34</v>
      </c>
      <c r="P1685" t="b">
        <v>0</v>
      </c>
      <c r="Q1685" t="s">
        <v>8284</v>
      </c>
      <c r="R1685" t="s">
        <v>8327</v>
      </c>
      <c r="S1685" t="s">
        <v>8354</v>
      </c>
      <c r="T1685" s="9">
        <f t="shared" si="80"/>
        <v>51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 s="12">
        <v>1363136487</v>
      </c>
      <c r="K1686" s="10">
        <f t="shared" si="78"/>
        <v>41376.042673611111</v>
      </c>
      <c r="L1686" s="10">
        <f t="shared" si="78"/>
        <v>41346.042673611111</v>
      </c>
      <c r="M1686" s="15">
        <f t="shared" si="79"/>
        <v>2013</v>
      </c>
      <c r="N1686" t="b">
        <v>0</v>
      </c>
      <c r="O1686">
        <v>35</v>
      </c>
      <c r="P1686" t="b">
        <v>1</v>
      </c>
      <c r="Q1686" t="s">
        <v>8272</v>
      </c>
      <c r="R1686" t="s">
        <v>8311</v>
      </c>
      <c r="S1686" t="s">
        <v>8333</v>
      </c>
      <c r="T1686" s="9">
        <f t="shared" si="80"/>
        <v>101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 s="12">
        <v>1416406744</v>
      </c>
      <c r="K1687" s="10">
        <f t="shared" si="78"/>
        <v>41992.596574074079</v>
      </c>
      <c r="L1687" s="10">
        <f t="shared" si="78"/>
        <v>41962.596574074079</v>
      </c>
      <c r="M1687" s="15">
        <f t="shared" si="79"/>
        <v>2014</v>
      </c>
      <c r="N1687" t="b">
        <v>0</v>
      </c>
      <c r="O1687">
        <v>26</v>
      </c>
      <c r="P1687" t="b">
        <v>1</v>
      </c>
      <c r="Q1687" t="s">
        <v>8290</v>
      </c>
      <c r="R1687" t="s">
        <v>8327</v>
      </c>
      <c r="S1687" t="s">
        <v>8338</v>
      </c>
      <c r="T1687" s="9">
        <f t="shared" si="80"/>
        <v>101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 s="12">
        <v>1456920006</v>
      </c>
      <c r="K1688" s="10">
        <f t="shared" si="78"/>
        <v>42491.458402777775</v>
      </c>
      <c r="L1688" s="10">
        <f t="shared" si="78"/>
        <v>42431.500069444446</v>
      </c>
      <c r="M1688" s="15">
        <f t="shared" si="79"/>
        <v>2016</v>
      </c>
      <c r="N1688" t="b">
        <v>0</v>
      </c>
      <c r="O1688">
        <v>56</v>
      </c>
      <c r="P1688" t="b">
        <v>1</v>
      </c>
      <c r="Q1688" t="s">
        <v>8301</v>
      </c>
      <c r="R1688" t="s">
        <v>8323</v>
      </c>
      <c r="S1688" t="s">
        <v>8324</v>
      </c>
      <c r="T1688" s="9">
        <f t="shared" si="80"/>
        <v>106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 s="12">
        <v>1489193248</v>
      </c>
      <c r="K1689" s="10">
        <f t="shared" si="78"/>
        <v>42834.991296296299</v>
      </c>
      <c r="L1689" s="10">
        <f t="shared" si="78"/>
        <v>42805.032962962963</v>
      </c>
      <c r="M1689" s="15">
        <f t="shared" si="79"/>
        <v>2017</v>
      </c>
      <c r="N1689" t="b">
        <v>0</v>
      </c>
      <c r="O1689">
        <v>22</v>
      </c>
      <c r="P1689" t="b">
        <v>0</v>
      </c>
      <c r="Q1689" t="s">
        <v>8291</v>
      </c>
      <c r="R1689" t="s">
        <v>8327</v>
      </c>
      <c r="S1689" t="s">
        <v>8330</v>
      </c>
      <c r="T1689" s="9">
        <f t="shared" si="80"/>
        <v>20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 s="12">
        <v>1463965557</v>
      </c>
      <c r="K1690" s="10">
        <f t="shared" si="78"/>
        <v>42543.045798611114</v>
      </c>
      <c r="L1690" s="10">
        <f t="shared" si="78"/>
        <v>42513.045798611114</v>
      </c>
      <c r="M1690" s="15">
        <f t="shared" si="79"/>
        <v>2016</v>
      </c>
      <c r="N1690" t="b">
        <v>0</v>
      </c>
      <c r="O1690">
        <v>38</v>
      </c>
      <c r="P1690" t="b">
        <v>1</v>
      </c>
      <c r="Q1690" t="s">
        <v>8269</v>
      </c>
      <c r="R1690" t="s">
        <v>8323</v>
      </c>
      <c r="S1690" t="s">
        <v>8326</v>
      </c>
      <c r="T1690" s="9">
        <f t="shared" si="80"/>
        <v>101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 s="12">
        <v>1434478344</v>
      </c>
      <c r="K1691" s="10">
        <f t="shared" si="78"/>
        <v>42231.758611111116</v>
      </c>
      <c r="L1691" s="10">
        <f t="shared" si="78"/>
        <v>42171.758611111116</v>
      </c>
      <c r="M1691" s="15">
        <f t="shared" si="79"/>
        <v>2015</v>
      </c>
      <c r="N1691" t="b">
        <v>0</v>
      </c>
      <c r="O1691">
        <v>8</v>
      </c>
      <c r="P1691" t="b">
        <v>0</v>
      </c>
      <c r="Q1691" t="s">
        <v>8269</v>
      </c>
      <c r="R1691" t="s">
        <v>8323</v>
      </c>
      <c r="S1691" t="s">
        <v>8326</v>
      </c>
      <c r="T1691" s="9">
        <f t="shared" si="80"/>
        <v>17</v>
      </c>
    </row>
    <row r="1692" spans="1:20" ht="45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 s="12">
        <v>1411131684</v>
      </c>
      <c r="K1692" s="10">
        <f t="shared" si="78"/>
        <v>41931.542638888888</v>
      </c>
      <c r="L1692" s="10">
        <f t="shared" si="78"/>
        <v>41901.542638888888</v>
      </c>
      <c r="M1692" s="15">
        <f t="shared" si="79"/>
        <v>2014</v>
      </c>
      <c r="N1692" t="b">
        <v>0</v>
      </c>
      <c r="O1692">
        <v>44</v>
      </c>
      <c r="P1692" t="b">
        <v>0</v>
      </c>
      <c r="Q1692" t="s">
        <v>8273</v>
      </c>
      <c r="R1692" t="s">
        <v>8311</v>
      </c>
      <c r="S1692" t="s">
        <v>8352</v>
      </c>
      <c r="T1692" s="9">
        <f t="shared" si="80"/>
        <v>36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 s="12">
        <v>1418758780</v>
      </c>
      <c r="K1693" s="10">
        <f t="shared" si="78"/>
        <v>42049.819212962961</v>
      </c>
      <c r="L1693" s="10">
        <f t="shared" si="78"/>
        <v>41989.819212962961</v>
      </c>
      <c r="M1693" s="15">
        <f t="shared" si="79"/>
        <v>2015</v>
      </c>
      <c r="N1693" t="b">
        <v>0</v>
      </c>
      <c r="O1693">
        <v>36</v>
      </c>
      <c r="P1693" t="b">
        <v>1</v>
      </c>
      <c r="Q1693" t="s">
        <v>8303</v>
      </c>
      <c r="R1693" t="s">
        <v>8323</v>
      </c>
      <c r="S1693" t="s">
        <v>8335</v>
      </c>
      <c r="T1693" s="9">
        <f t="shared" si="80"/>
        <v>105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 s="12">
        <v>1432083616</v>
      </c>
      <c r="K1694" s="10">
        <f t="shared" si="78"/>
        <v>42174.041851851856</v>
      </c>
      <c r="L1694" s="10">
        <f t="shared" si="78"/>
        <v>42144.041851851856</v>
      </c>
      <c r="M1694" s="15">
        <f t="shared" si="79"/>
        <v>2015</v>
      </c>
      <c r="N1694" t="b">
        <v>0</v>
      </c>
      <c r="O1694">
        <v>71</v>
      </c>
      <c r="P1694" t="b">
        <v>1</v>
      </c>
      <c r="Q1694" t="s">
        <v>8269</v>
      </c>
      <c r="R1694" t="s">
        <v>8323</v>
      </c>
      <c r="S1694" t="s">
        <v>8326</v>
      </c>
      <c r="T1694" s="9">
        <f t="shared" si="80"/>
        <v>101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 s="12">
        <v>1410791216</v>
      </c>
      <c r="K1695" s="10">
        <f t="shared" si="78"/>
        <v>41927.602037037039</v>
      </c>
      <c r="L1695" s="10">
        <f t="shared" si="78"/>
        <v>41897.602037037039</v>
      </c>
      <c r="M1695" s="15">
        <f t="shared" si="79"/>
        <v>2014</v>
      </c>
      <c r="N1695" t="b">
        <v>0</v>
      </c>
      <c r="O1695">
        <v>40</v>
      </c>
      <c r="P1695" t="b">
        <v>1</v>
      </c>
      <c r="Q1695" t="s">
        <v>8269</v>
      </c>
      <c r="R1695" t="s">
        <v>8323</v>
      </c>
      <c r="S1695" t="s">
        <v>8326</v>
      </c>
      <c r="T1695" s="9">
        <f t="shared" si="80"/>
        <v>101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 s="12">
        <v>1456902893</v>
      </c>
      <c r="K1696" s="10">
        <f t="shared" si="78"/>
        <v>42471.104166666672</v>
      </c>
      <c r="L1696" s="10">
        <f t="shared" si="78"/>
        <v>42431.302002314813</v>
      </c>
      <c r="M1696" s="15">
        <f t="shared" si="79"/>
        <v>2016</v>
      </c>
      <c r="N1696" t="b">
        <v>0</v>
      </c>
      <c r="O1696">
        <v>32</v>
      </c>
      <c r="P1696" t="b">
        <v>1</v>
      </c>
      <c r="Q1696" t="s">
        <v>8269</v>
      </c>
      <c r="R1696" t="s">
        <v>8323</v>
      </c>
      <c r="S1696" t="s">
        <v>8326</v>
      </c>
      <c r="T1696" s="9">
        <f t="shared" si="80"/>
        <v>126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 s="12">
        <v>1381265883</v>
      </c>
      <c r="K1697" s="10">
        <f t="shared" si="78"/>
        <v>41585.915312500001</v>
      </c>
      <c r="L1697" s="10">
        <f t="shared" si="78"/>
        <v>41555.87364583333</v>
      </c>
      <c r="M1697" s="15">
        <f t="shared" si="79"/>
        <v>2013</v>
      </c>
      <c r="N1697" t="b">
        <v>0</v>
      </c>
      <c r="O1697">
        <v>60</v>
      </c>
      <c r="P1697" t="b">
        <v>1</v>
      </c>
      <c r="Q1697" t="s">
        <v>8274</v>
      </c>
      <c r="R1697" t="s">
        <v>8327</v>
      </c>
      <c r="S1697" t="s">
        <v>8331</v>
      </c>
      <c r="T1697" s="9">
        <f t="shared" si="80"/>
        <v>100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 s="12">
        <v>1359587137</v>
      </c>
      <c r="K1698" s="10">
        <f t="shared" si="78"/>
        <v>41334.249305555553</v>
      </c>
      <c r="L1698" s="10">
        <f t="shared" si="78"/>
        <v>41304.962233796294</v>
      </c>
      <c r="M1698" s="15">
        <f t="shared" si="79"/>
        <v>2013</v>
      </c>
      <c r="N1698" t="b">
        <v>0</v>
      </c>
      <c r="O1698">
        <v>65</v>
      </c>
      <c r="P1698" t="b">
        <v>1</v>
      </c>
      <c r="Q1698" t="s">
        <v>8272</v>
      </c>
      <c r="R1698" t="s">
        <v>8311</v>
      </c>
      <c r="S1698" t="s">
        <v>8333</v>
      </c>
      <c r="T1698" s="9">
        <f t="shared" si="80"/>
        <v>125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 s="12">
        <v>1463086261</v>
      </c>
      <c r="K1699" s="10">
        <f t="shared" si="78"/>
        <v>42562.868761574078</v>
      </c>
      <c r="L1699" s="10">
        <f t="shared" si="78"/>
        <v>42502.868761574078</v>
      </c>
      <c r="M1699" s="15">
        <f t="shared" si="79"/>
        <v>2016</v>
      </c>
      <c r="N1699" t="b">
        <v>0</v>
      </c>
      <c r="O1699">
        <v>37</v>
      </c>
      <c r="P1699" t="b">
        <v>1</v>
      </c>
      <c r="Q1699" t="s">
        <v>8274</v>
      </c>
      <c r="R1699" t="s">
        <v>8327</v>
      </c>
      <c r="S1699" t="s">
        <v>8331</v>
      </c>
      <c r="T1699" s="9">
        <f t="shared" si="80"/>
        <v>125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 s="12">
        <v>1422371381</v>
      </c>
      <c r="K1700" s="10">
        <f t="shared" si="78"/>
        <v>42065.249305555553</v>
      </c>
      <c r="L1700" s="10">
        <f t="shared" si="78"/>
        <v>42031.631724537037</v>
      </c>
      <c r="M1700" s="15">
        <f t="shared" si="79"/>
        <v>2015</v>
      </c>
      <c r="N1700" t="b">
        <v>0</v>
      </c>
      <c r="O1700">
        <v>21</v>
      </c>
      <c r="P1700" t="b">
        <v>1</v>
      </c>
      <c r="Q1700" t="s">
        <v>8274</v>
      </c>
      <c r="R1700" t="s">
        <v>8327</v>
      </c>
      <c r="S1700" t="s">
        <v>8331</v>
      </c>
      <c r="T1700" s="9">
        <f t="shared" si="80"/>
        <v>125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 s="12">
        <v>1463032867</v>
      </c>
      <c r="K1701" s="10">
        <f t="shared" si="78"/>
        <v>42527.250775462962</v>
      </c>
      <c r="L1701" s="10">
        <f t="shared" si="78"/>
        <v>42502.250775462962</v>
      </c>
      <c r="M1701" s="15">
        <f t="shared" si="79"/>
        <v>2016</v>
      </c>
      <c r="N1701" t="b">
        <v>0</v>
      </c>
      <c r="O1701">
        <v>38</v>
      </c>
      <c r="P1701" t="b">
        <v>1</v>
      </c>
      <c r="Q1701" t="s">
        <v>8274</v>
      </c>
      <c r="R1701" t="s">
        <v>8327</v>
      </c>
      <c r="S1701" t="s">
        <v>8331</v>
      </c>
      <c r="T1701" s="9">
        <f t="shared" si="80"/>
        <v>100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 s="12">
        <v>1438801210</v>
      </c>
      <c r="K1702" s="10">
        <f t="shared" si="78"/>
        <v>42251.79178240741</v>
      </c>
      <c r="L1702" s="10">
        <f t="shared" si="78"/>
        <v>42221.79178240741</v>
      </c>
      <c r="M1702" s="15">
        <f t="shared" si="79"/>
        <v>2015</v>
      </c>
      <c r="N1702" t="b">
        <v>0</v>
      </c>
      <c r="O1702">
        <v>57</v>
      </c>
      <c r="P1702" t="b">
        <v>1</v>
      </c>
      <c r="Q1702" t="s">
        <v>8295</v>
      </c>
      <c r="R1702" t="s">
        <v>8316</v>
      </c>
      <c r="S1702" t="s">
        <v>8317</v>
      </c>
      <c r="T1702" s="9">
        <f t="shared" si="80"/>
        <v>100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 s="12">
        <v>1410396095</v>
      </c>
      <c r="K1703" s="10">
        <f t="shared" si="78"/>
        <v>41953.070543981477</v>
      </c>
      <c r="L1703" s="10">
        <f t="shared" si="78"/>
        <v>41893.028877314813</v>
      </c>
      <c r="M1703" s="15">
        <f t="shared" si="79"/>
        <v>2014</v>
      </c>
      <c r="N1703" t="b">
        <v>0</v>
      </c>
      <c r="O1703">
        <v>36</v>
      </c>
      <c r="P1703" t="b">
        <v>0</v>
      </c>
      <c r="Q1703" t="s">
        <v>8282</v>
      </c>
      <c r="R1703" t="s">
        <v>8319</v>
      </c>
      <c r="S1703" t="s">
        <v>8345</v>
      </c>
      <c r="T1703" s="9">
        <f t="shared" si="80"/>
        <v>15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 s="12">
        <v>1477077946</v>
      </c>
      <c r="K1704" s="10">
        <f t="shared" si="78"/>
        <v>42685.916666666672</v>
      </c>
      <c r="L1704" s="10">
        <f t="shared" si="78"/>
        <v>42664.809560185182</v>
      </c>
      <c r="M1704" s="15">
        <f t="shared" si="79"/>
        <v>2016</v>
      </c>
      <c r="N1704" t="b">
        <v>0</v>
      </c>
      <c r="O1704">
        <v>41</v>
      </c>
      <c r="P1704" t="b">
        <v>1</v>
      </c>
      <c r="Q1704" t="s">
        <v>8269</v>
      </c>
      <c r="R1704" t="s">
        <v>8323</v>
      </c>
      <c r="S1704" t="s">
        <v>8326</v>
      </c>
      <c r="T1704" s="9">
        <f t="shared" si="80"/>
        <v>100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 s="12">
        <v>1291428371</v>
      </c>
      <c r="K1705" s="10">
        <f t="shared" si="78"/>
        <v>40564.916666666664</v>
      </c>
      <c r="L1705" s="10">
        <f t="shared" si="78"/>
        <v>40516.087627314817</v>
      </c>
      <c r="M1705" s="15">
        <f t="shared" si="79"/>
        <v>2011</v>
      </c>
      <c r="N1705" t="b">
        <v>0</v>
      </c>
      <c r="O1705">
        <v>33</v>
      </c>
      <c r="P1705" t="b">
        <v>1</v>
      </c>
      <c r="Q1705" t="s">
        <v>8274</v>
      </c>
      <c r="R1705" t="s">
        <v>8327</v>
      </c>
      <c r="S1705" t="s">
        <v>8331</v>
      </c>
      <c r="T1705" s="9">
        <f t="shared" si="80"/>
        <v>167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 s="12">
        <v>1477963411</v>
      </c>
      <c r="K1706" s="10">
        <f t="shared" si="78"/>
        <v>42705.099664351852</v>
      </c>
      <c r="L1706" s="10">
        <f t="shared" si="78"/>
        <v>42675.057997685188</v>
      </c>
      <c r="M1706" s="15">
        <f t="shared" si="79"/>
        <v>2016</v>
      </c>
      <c r="N1706" t="b">
        <v>0</v>
      </c>
      <c r="O1706">
        <v>50</v>
      </c>
      <c r="P1706" t="b">
        <v>1</v>
      </c>
      <c r="Q1706" t="s">
        <v>8269</v>
      </c>
      <c r="R1706" t="s">
        <v>8323</v>
      </c>
      <c r="S1706" t="s">
        <v>8326</v>
      </c>
      <c r="T1706" s="9">
        <f t="shared" si="80"/>
        <v>100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 s="12">
        <v>1312392973</v>
      </c>
      <c r="K1707" s="10">
        <f t="shared" si="78"/>
        <v>40818.733483796299</v>
      </c>
      <c r="L1707" s="10">
        <f t="shared" si="78"/>
        <v>40758.733483796299</v>
      </c>
      <c r="M1707" s="15">
        <f t="shared" si="79"/>
        <v>2011</v>
      </c>
      <c r="N1707" t="b">
        <v>0</v>
      </c>
      <c r="O1707">
        <v>22</v>
      </c>
      <c r="P1707" t="b">
        <v>1</v>
      </c>
      <c r="Q1707" t="s">
        <v>8277</v>
      </c>
      <c r="R1707" t="s">
        <v>8327</v>
      </c>
      <c r="S1707" t="s">
        <v>8328</v>
      </c>
      <c r="T1707" s="9">
        <f t="shared" si="80"/>
        <v>100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 s="12">
        <v>1365474453</v>
      </c>
      <c r="K1708" s="10">
        <f t="shared" si="78"/>
        <v>41403.102465277778</v>
      </c>
      <c r="L1708" s="10">
        <f t="shared" si="78"/>
        <v>41373.102465277778</v>
      </c>
      <c r="M1708" s="15">
        <f t="shared" si="79"/>
        <v>2013</v>
      </c>
      <c r="N1708" t="b">
        <v>0</v>
      </c>
      <c r="O1708">
        <v>52</v>
      </c>
      <c r="P1708" t="b">
        <v>1</v>
      </c>
      <c r="Q1708" t="s">
        <v>8277</v>
      </c>
      <c r="R1708" t="s">
        <v>8327</v>
      </c>
      <c r="S1708" t="s">
        <v>8328</v>
      </c>
      <c r="T1708" s="9">
        <f t="shared" si="80"/>
        <v>100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 s="12">
        <v>1446573628</v>
      </c>
      <c r="K1709" s="10">
        <f t="shared" si="78"/>
        <v>42336.750324074077</v>
      </c>
      <c r="L1709" s="10">
        <f t="shared" si="78"/>
        <v>42311.750324074077</v>
      </c>
      <c r="M1709" s="15">
        <f t="shared" si="79"/>
        <v>2015</v>
      </c>
      <c r="N1709" t="b">
        <v>0</v>
      </c>
      <c r="O1709">
        <v>34</v>
      </c>
      <c r="P1709" t="b">
        <v>1</v>
      </c>
      <c r="Q1709" t="s">
        <v>8269</v>
      </c>
      <c r="R1709" t="s">
        <v>8323</v>
      </c>
      <c r="S1709" t="s">
        <v>8326</v>
      </c>
      <c r="T1709" s="9">
        <f t="shared" si="80"/>
        <v>100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 s="12">
        <v>1407197670</v>
      </c>
      <c r="K1710" s="10">
        <f t="shared" si="78"/>
        <v>41890.125</v>
      </c>
      <c r="L1710" s="10">
        <f t="shared" si="78"/>
        <v>41856.010069444441</v>
      </c>
      <c r="M1710" s="15">
        <f t="shared" si="79"/>
        <v>2014</v>
      </c>
      <c r="N1710" t="b">
        <v>0</v>
      </c>
      <c r="O1710">
        <v>11</v>
      </c>
      <c r="P1710" t="b">
        <v>1</v>
      </c>
      <c r="Q1710" t="s">
        <v>8269</v>
      </c>
      <c r="R1710" t="s">
        <v>8323</v>
      </c>
      <c r="S1710" t="s">
        <v>8326</v>
      </c>
      <c r="T1710" s="9">
        <f t="shared" si="80"/>
        <v>100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 s="12">
        <v>1423166257</v>
      </c>
      <c r="K1711" s="10">
        <f t="shared" si="78"/>
        <v>42070.831678240742</v>
      </c>
      <c r="L1711" s="10">
        <f t="shared" si="78"/>
        <v>42040.831678240742</v>
      </c>
      <c r="M1711" s="15">
        <f t="shared" si="79"/>
        <v>2015</v>
      </c>
      <c r="N1711" t="b">
        <v>0</v>
      </c>
      <c r="O1711">
        <v>24</v>
      </c>
      <c r="P1711" t="b">
        <v>1</v>
      </c>
      <c r="Q1711" t="s">
        <v>8269</v>
      </c>
      <c r="R1711" t="s">
        <v>8323</v>
      </c>
      <c r="S1711" t="s">
        <v>8326</v>
      </c>
      <c r="T1711" s="9">
        <f t="shared" si="80"/>
        <v>100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 s="12">
        <v>1427223655</v>
      </c>
      <c r="K1712" s="10">
        <f t="shared" si="78"/>
        <v>42103.792303240742</v>
      </c>
      <c r="L1712" s="10">
        <f t="shared" si="78"/>
        <v>42087.792303240742</v>
      </c>
      <c r="M1712" s="15">
        <f t="shared" si="79"/>
        <v>2015</v>
      </c>
      <c r="N1712" t="b">
        <v>0</v>
      </c>
      <c r="O1712">
        <v>25</v>
      </c>
      <c r="P1712" t="b">
        <v>1</v>
      </c>
      <c r="Q1712" t="s">
        <v>8303</v>
      </c>
      <c r="R1712" t="s">
        <v>8323</v>
      </c>
      <c r="S1712" t="s">
        <v>8335</v>
      </c>
      <c r="T1712" s="9">
        <f t="shared" si="80"/>
        <v>100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 s="12">
        <v>1432100004</v>
      </c>
      <c r="K1713" s="10">
        <f t="shared" si="78"/>
        <v>42203.125</v>
      </c>
      <c r="L1713" s="10">
        <f t="shared" si="78"/>
        <v>42144.231527777782</v>
      </c>
      <c r="M1713" s="15">
        <f t="shared" si="79"/>
        <v>2015</v>
      </c>
      <c r="N1713" t="b">
        <v>0</v>
      </c>
      <c r="O1713">
        <v>2</v>
      </c>
      <c r="P1713" t="b">
        <v>0</v>
      </c>
      <c r="Q1713" t="s">
        <v>8269</v>
      </c>
      <c r="R1713" t="s">
        <v>8323</v>
      </c>
      <c r="S1713" t="s">
        <v>8326</v>
      </c>
      <c r="T1713" s="9">
        <f t="shared" si="80"/>
        <v>31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 s="12">
        <v>1404174580</v>
      </c>
      <c r="K1714" s="10">
        <f t="shared" si="78"/>
        <v>41849.020601851851</v>
      </c>
      <c r="L1714" s="10">
        <f t="shared" si="78"/>
        <v>41821.020601851851</v>
      </c>
      <c r="M1714" s="15">
        <f t="shared" si="79"/>
        <v>2014</v>
      </c>
      <c r="N1714" t="b">
        <v>1</v>
      </c>
      <c r="O1714">
        <v>60</v>
      </c>
      <c r="P1714" t="b">
        <v>0</v>
      </c>
      <c r="Q1714" t="s">
        <v>8300</v>
      </c>
      <c r="R1714" t="s">
        <v>8308</v>
      </c>
      <c r="S1714" t="s">
        <v>8340</v>
      </c>
      <c r="T1714" s="9">
        <f t="shared" si="80"/>
        <v>6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 s="12">
        <v>1465830560</v>
      </c>
      <c r="K1715" s="10">
        <f t="shared" si="78"/>
        <v>42562.631481481483</v>
      </c>
      <c r="L1715" s="10">
        <f t="shared" si="78"/>
        <v>42534.631481481483</v>
      </c>
      <c r="M1715" s="15">
        <f t="shared" si="79"/>
        <v>2016</v>
      </c>
      <c r="N1715" t="b">
        <v>0</v>
      </c>
      <c r="O1715">
        <v>10</v>
      </c>
      <c r="P1715" t="b">
        <v>0</v>
      </c>
      <c r="Q1715" t="s">
        <v>8269</v>
      </c>
      <c r="R1715" t="s">
        <v>8323</v>
      </c>
      <c r="S1715" t="s">
        <v>8326</v>
      </c>
      <c r="T1715" s="9">
        <f t="shared" si="80"/>
        <v>86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 s="12">
        <v>1482958626</v>
      </c>
      <c r="K1716" s="10">
        <f t="shared" si="78"/>
        <v>42784.999305555553</v>
      </c>
      <c r="L1716" s="10">
        <f t="shared" si="78"/>
        <v>42732.872986111106</v>
      </c>
      <c r="M1716" s="15">
        <f t="shared" si="79"/>
        <v>2017</v>
      </c>
      <c r="N1716" t="b">
        <v>0</v>
      </c>
      <c r="O1716">
        <v>16</v>
      </c>
      <c r="P1716" t="b">
        <v>0</v>
      </c>
      <c r="Q1716" t="s">
        <v>8271</v>
      </c>
      <c r="R1716" t="s">
        <v>8308</v>
      </c>
      <c r="S1716" t="s">
        <v>8310</v>
      </c>
      <c r="T1716" s="9">
        <f t="shared" si="80"/>
        <v>2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 s="12">
        <v>1457551882</v>
      </c>
      <c r="K1717" s="10">
        <f t="shared" si="78"/>
        <v>42468.771782407406</v>
      </c>
      <c r="L1717" s="10">
        <f t="shared" si="78"/>
        <v>42438.813449074078</v>
      </c>
      <c r="M1717" s="15">
        <f t="shared" si="79"/>
        <v>2016</v>
      </c>
      <c r="N1717" t="b">
        <v>0</v>
      </c>
      <c r="O1717">
        <v>52</v>
      </c>
      <c r="P1717" t="b">
        <v>0</v>
      </c>
      <c r="Q1717" t="s">
        <v>8288</v>
      </c>
      <c r="R1717" t="s">
        <v>8311</v>
      </c>
      <c r="S1717" t="s">
        <v>8349</v>
      </c>
      <c r="T1717" s="9">
        <f t="shared" si="80"/>
        <v>41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 s="12">
        <v>1408986916</v>
      </c>
      <c r="K1718" s="10">
        <f t="shared" si="78"/>
        <v>41931.208333333336</v>
      </c>
      <c r="L1718" s="10">
        <f t="shared" si="78"/>
        <v>41876.718935185185</v>
      </c>
      <c r="M1718" s="15">
        <f t="shared" si="79"/>
        <v>2014</v>
      </c>
      <c r="N1718" t="b">
        <v>0</v>
      </c>
      <c r="O1718">
        <v>31</v>
      </c>
      <c r="P1718" t="b">
        <v>0</v>
      </c>
      <c r="Q1718" t="s">
        <v>8301</v>
      </c>
      <c r="R1718" t="s">
        <v>8323</v>
      </c>
      <c r="S1718" t="s">
        <v>8324</v>
      </c>
      <c r="T1718" s="9">
        <f t="shared" si="80"/>
        <v>42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 s="12">
        <v>1469718841</v>
      </c>
      <c r="K1719" s="10">
        <f t="shared" si="78"/>
        <v>42622.25</v>
      </c>
      <c r="L1719" s="10">
        <f t="shared" si="78"/>
        <v>42579.634733796294</v>
      </c>
      <c r="M1719" s="15">
        <f t="shared" si="79"/>
        <v>2016</v>
      </c>
      <c r="N1719" t="b">
        <v>0</v>
      </c>
      <c r="O1719">
        <v>34</v>
      </c>
      <c r="P1719" t="b">
        <v>0</v>
      </c>
      <c r="Q1719" t="s">
        <v>8271</v>
      </c>
      <c r="R1719" t="s">
        <v>8308</v>
      </c>
      <c r="S1719" t="s">
        <v>8310</v>
      </c>
      <c r="T1719" s="9">
        <f t="shared" si="80"/>
        <v>12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 s="12">
        <v>1344281383</v>
      </c>
      <c r="K1720" s="10">
        <f t="shared" si="78"/>
        <v>41150</v>
      </c>
      <c r="L1720" s="10">
        <f t="shared" si="78"/>
        <v>41127.812303240738</v>
      </c>
      <c r="M1720" s="15">
        <f t="shared" si="79"/>
        <v>2012</v>
      </c>
      <c r="N1720" t="b">
        <v>0</v>
      </c>
      <c r="O1720">
        <v>76</v>
      </c>
      <c r="P1720" t="b">
        <v>1</v>
      </c>
      <c r="Q1720" t="s">
        <v>8278</v>
      </c>
      <c r="R1720" t="s">
        <v>8327</v>
      </c>
      <c r="S1720" t="s">
        <v>8329</v>
      </c>
      <c r="T1720" s="9">
        <f t="shared" si="80"/>
        <v>123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 s="12">
        <v>1478431488</v>
      </c>
      <c r="K1721" s="10">
        <f t="shared" si="78"/>
        <v>42708</v>
      </c>
      <c r="L1721" s="10">
        <f t="shared" si="78"/>
        <v>42680.47555555556</v>
      </c>
      <c r="M1721" s="15">
        <f t="shared" si="79"/>
        <v>2016</v>
      </c>
      <c r="N1721" t="b">
        <v>0</v>
      </c>
      <c r="O1721">
        <v>103</v>
      </c>
      <c r="P1721" t="b">
        <v>1</v>
      </c>
      <c r="Q1721" t="s">
        <v>8283</v>
      </c>
      <c r="R1721" t="s">
        <v>8313</v>
      </c>
      <c r="S1721" t="s">
        <v>8314</v>
      </c>
      <c r="T1721" s="9">
        <f t="shared" si="80"/>
        <v>111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 s="12">
        <v>1273121283</v>
      </c>
      <c r="K1722" s="10">
        <f t="shared" si="78"/>
        <v>40391.166666666664</v>
      </c>
      <c r="L1722" s="10">
        <f t="shared" si="78"/>
        <v>40304.20003472222</v>
      </c>
      <c r="M1722" s="15">
        <f t="shared" si="79"/>
        <v>2010</v>
      </c>
      <c r="N1722" t="b">
        <v>0</v>
      </c>
      <c r="O1722">
        <v>17</v>
      </c>
      <c r="P1722" t="b">
        <v>0</v>
      </c>
      <c r="Q1722" t="s">
        <v>8277</v>
      </c>
      <c r="R1722" t="s">
        <v>8327</v>
      </c>
      <c r="S1722" t="s">
        <v>8328</v>
      </c>
      <c r="T1722" s="9">
        <f t="shared" si="80"/>
        <v>41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 s="12">
        <v>1486642891</v>
      </c>
      <c r="K1723" s="10">
        <f t="shared" si="78"/>
        <v>42805.51494212963</v>
      </c>
      <c r="L1723" s="10">
        <f t="shared" si="78"/>
        <v>42775.51494212963</v>
      </c>
      <c r="M1723" s="15">
        <f t="shared" si="79"/>
        <v>2017</v>
      </c>
      <c r="N1723" t="b">
        <v>0</v>
      </c>
      <c r="O1723">
        <v>72</v>
      </c>
      <c r="P1723" t="b">
        <v>1</v>
      </c>
      <c r="Q1723" t="s">
        <v>8269</v>
      </c>
      <c r="R1723" t="s">
        <v>8323</v>
      </c>
      <c r="S1723" t="s">
        <v>8326</v>
      </c>
      <c r="T1723" s="9">
        <f t="shared" si="80"/>
        <v>121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 s="12">
        <v>1336512309</v>
      </c>
      <c r="K1724" s="10">
        <f t="shared" si="78"/>
        <v>41051.145833333336</v>
      </c>
      <c r="L1724" s="10">
        <f t="shared" si="78"/>
        <v>41037.892465277779</v>
      </c>
      <c r="M1724" s="15">
        <f t="shared" si="79"/>
        <v>2012</v>
      </c>
      <c r="N1724" t="b">
        <v>0</v>
      </c>
      <c r="O1724">
        <v>50</v>
      </c>
      <c r="P1724" t="b">
        <v>1</v>
      </c>
      <c r="Q1724" t="s">
        <v>8277</v>
      </c>
      <c r="R1724" t="s">
        <v>8327</v>
      </c>
      <c r="S1724" t="s">
        <v>8328</v>
      </c>
      <c r="T1724" s="9">
        <f t="shared" si="80"/>
        <v>121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 s="12">
        <v>1444069591</v>
      </c>
      <c r="K1725" s="10">
        <f t="shared" si="78"/>
        <v>42312.810081018513</v>
      </c>
      <c r="L1725" s="10">
        <f t="shared" si="78"/>
        <v>42282.768414351856</v>
      </c>
      <c r="M1725" s="15">
        <f t="shared" si="79"/>
        <v>2015</v>
      </c>
      <c r="N1725" t="b">
        <v>0</v>
      </c>
      <c r="O1725">
        <v>59</v>
      </c>
      <c r="P1725" t="b">
        <v>1</v>
      </c>
      <c r="Q1725" t="s">
        <v>8269</v>
      </c>
      <c r="R1725" t="s">
        <v>8323</v>
      </c>
      <c r="S1725" t="s">
        <v>8326</v>
      </c>
      <c r="T1725" s="9">
        <f t="shared" si="80"/>
        <v>121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 s="12">
        <v>1400163834</v>
      </c>
      <c r="K1726" s="10">
        <f t="shared" si="78"/>
        <v>41804.59993055556</v>
      </c>
      <c r="L1726" s="10">
        <f t="shared" si="78"/>
        <v>41774.59993055556</v>
      </c>
      <c r="M1726" s="15">
        <f t="shared" si="79"/>
        <v>2014</v>
      </c>
      <c r="N1726" t="b">
        <v>1</v>
      </c>
      <c r="O1726">
        <v>17</v>
      </c>
      <c r="P1726" t="b">
        <v>1</v>
      </c>
      <c r="Q1726" t="s">
        <v>8274</v>
      </c>
      <c r="R1726" t="s">
        <v>8327</v>
      </c>
      <c r="S1726" t="s">
        <v>8331</v>
      </c>
      <c r="T1726" s="9">
        <f t="shared" si="80"/>
        <v>120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 s="12">
        <v>1462379066</v>
      </c>
      <c r="K1727" s="10">
        <f t="shared" si="78"/>
        <v>42524.6875</v>
      </c>
      <c r="L1727" s="10">
        <f t="shared" si="78"/>
        <v>42494.683634259258</v>
      </c>
      <c r="M1727" s="15">
        <f t="shared" si="79"/>
        <v>2016</v>
      </c>
      <c r="N1727" t="b">
        <v>0</v>
      </c>
      <c r="O1727">
        <v>23</v>
      </c>
      <c r="P1727" t="b">
        <v>1</v>
      </c>
      <c r="Q1727" t="s">
        <v>8269</v>
      </c>
      <c r="R1727" t="s">
        <v>8323</v>
      </c>
      <c r="S1727" t="s">
        <v>8326</v>
      </c>
      <c r="T1727" s="9">
        <f t="shared" si="80"/>
        <v>120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 s="12">
        <v>1406039696</v>
      </c>
      <c r="K1728" s="10">
        <f t="shared" si="78"/>
        <v>41864.916666666664</v>
      </c>
      <c r="L1728" s="10">
        <f t="shared" si="78"/>
        <v>41842.607592592591</v>
      </c>
      <c r="M1728" s="15">
        <f t="shared" si="79"/>
        <v>2014</v>
      </c>
      <c r="N1728" t="b">
        <v>0</v>
      </c>
      <c r="O1728">
        <v>54</v>
      </c>
      <c r="P1728" t="b">
        <v>1</v>
      </c>
      <c r="Q1728" t="s">
        <v>8269</v>
      </c>
      <c r="R1728" t="s">
        <v>8323</v>
      </c>
      <c r="S1728" t="s">
        <v>8326</v>
      </c>
      <c r="T1728" s="9">
        <f t="shared" si="80"/>
        <v>120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 s="12">
        <v>1487111830</v>
      </c>
      <c r="K1729" s="10">
        <f t="shared" si="78"/>
        <v>42810.900810185187</v>
      </c>
      <c r="L1729" s="10">
        <f t="shared" si="78"/>
        <v>42780.942476851851</v>
      </c>
      <c r="M1729" s="15">
        <f t="shared" si="79"/>
        <v>2017</v>
      </c>
      <c r="N1729" t="b">
        <v>0</v>
      </c>
      <c r="O1729">
        <v>14</v>
      </c>
      <c r="P1729" t="b">
        <v>0</v>
      </c>
      <c r="Q1729" t="s">
        <v>8291</v>
      </c>
      <c r="R1729" t="s">
        <v>8327</v>
      </c>
      <c r="S1729" t="s">
        <v>8330</v>
      </c>
      <c r="T1729" s="9">
        <f t="shared" si="80"/>
        <v>100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 s="12">
        <v>1476786994</v>
      </c>
      <c r="K1730" s="10">
        <f t="shared" si="78"/>
        <v>42691.483726851853</v>
      </c>
      <c r="L1730" s="10">
        <f t="shared" si="78"/>
        <v>42661.442060185189</v>
      </c>
      <c r="M1730" s="15">
        <f t="shared" si="79"/>
        <v>2016</v>
      </c>
      <c r="N1730" t="b">
        <v>0</v>
      </c>
      <c r="O1730">
        <v>14</v>
      </c>
      <c r="P1730" t="b">
        <v>1</v>
      </c>
      <c r="Q1730" t="s">
        <v>8269</v>
      </c>
      <c r="R1730" t="s">
        <v>8323</v>
      </c>
      <c r="S1730" t="s">
        <v>8326</v>
      </c>
      <c r="T1730" s="9">
        <f t="shared" si="80"/>
        <v>100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 s="12">
        <v>1340233365</v>
      </c>
      <c r="K1731" s="10">
        <f t="shared" ref="K1731:L1794" si="81">(I1731/86400)+DATE(1970,1,1)</f>
        <v>41110.960243055553</v>
      </c>
      <c r="L1731" s="10">
        <f t="shared" si="81"/>
        <v>41080.960243055553</v>
      </c>
      <c r="M1731" s="15">
        <f t="shared" ref="M1731:M1794" si="82">+YEAR(K1731)</f>
        <v>2012</v>
      </c>
      <c r="N1731" t="b">
        <v>0</v>
      </c>
      <c r="O1731">
        <v>96</v>
      </c>
      <c r="P1731" t="b">
        <v>1</v>
      </c>
      <c r="Q1731" t="s">
        <v>8274</v>
      </c>
      <c r="R1731" t="s">
        <v>8327</v>
      </c>
      <c r="S1731" t="s">
        <v>8331</v>
      </c>
      <c r="T1731" s="9">
        <f t="shared" ref="T1731:T1794" si="83">ROUND(E1731/D1731*100,0)</f>
        <v>160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 s="12">
        <v>1487734667</v>
      </c>
      <c r="K1732" s="10">
        <f t="shared" si="81"/>
        <v>42820.999305555553</v>
      </c>
      <c r="L1732" s="10">
        <f t="shared" si="81"/>
        <v>42788.151238425926</v>
      </c>
      <c r="M1732" s="15">
        <f t="shared" si="82"/>
        <v>2017</v>
      </c>
      <c r="N1732" t="b">
        <v>0</v>
      </c>
      <c r="O1732">
        <v>15</v>
      </c>
      <c r="P1732" t="b">
        <v>0</v>
      </c>
      <c r="Q1732" t="s">
        <v>8291</v>
      </c>
      <c r="R1732" t="s">
        <v>8327</v>
      </c>
      <c r="S1732" t="s">
        <v>8330</v>
      </c>
      <c r="T1732" s="9">
        <f t="shared" si="83"/>
        <v>48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 s="12">
        <v>1461503654</v>
      </c>
      <c r="K1733" s="10">
        <f t="shared" si="81"/>
        <v>42498.875</v>
      </c>
      <c r="L1733" s="10">
        <f t="shared" si="81"/>
        <v>42484.551550925928</v>
      </c>
      <c r="M1733" s="15">
        <f t="shared" si="82"/>
        <v>2016</v>
      </c>
      <c r="N1733" t="b">
        <v>0</v>
      </c>
      <c r="O1733">
        <v>22</v>
      </c>
      <c r="P1733" t="b">
        <v>1</v>
      </c>
      <c r="Q1733" t="s">
        <v>8269</v>
      </c>
      <c r="R1733" t="s">
        <v>8323</v>
      </c>
      <c r="S1733" t="s">
        <v>8326</v>
      </c>
      <c r="T1733" s="9">
        <f t="shared" si="83"/>
        <v>119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 s="12">
        <v>1351210481</v>
      </c>
      <c r="K1734" s="10">
        <f t="shared" si="81"/>
        <v>41228</v>
      </c>
      <c r="L1734" s="10">
        <f t="shared" si="81"/>
        <v>41208.010196759264</v>
      </c>
      <c r="M1734" s="15">
        <f t="shared" si="82"/>
        <v>2012</v>
      </c>
      <c r="N1734" t="b">
        <v>0</v>
      </c>
      <c r="O1734">
        <v>41</v>
      </c>
      <c r="P1734" t="b">
        <v>1</v>
      </c>
      <c r="Q1734" t="s">
        <v>8264</v>
      </c>
      <c r="R1734" t="s">
        <v>8321</v>
      </c>
      <c r="S1734" t="s">
        <v>8343</v>
      </c>
      <c r="T1734" s="9">
        <f t="shared" si="83"/>
        <v>108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 s="12">
        <v>1466281420</v>
      </c>
      <c r="K1735" s="10">
        <f t="shared" si="81"/>
        <v>42569.849768518514</v>
      </c>
      <c r="L1735" s="10">
        <f t="shared" si="81"/>
        <v>42539.849768518514</v>
      </c>
      <c r="M1735" s="15">
        <f t="shared" si="82"/>
        <v>2016</v>
      </c>
      <c r="N1735" t="b">
        <v>0</v>
      </c>
      <c r="O1735">
        <v>26</v>
      </c>
      <c r="P1735" t="b">
        <v>1</v>
      </c>
      <c r="Q1735" t="s">
        <v>8264</v>
      </c>
      <c r="R1735" t="s">
        <v>8321</v>
      </c>
      <c r="S1735" t="s">
        <v>8343</v>
      </c>
      <c r="T1735" s="9">
        <f t="shared" si="83"/>
        <v>119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 s="12">
        <v>1428086501</v>
      </c>
      <c r="K1736" s="10">
        <f t="shared" si="81"/>
        <v>42124.638888888891</v>
      </c>
      <c r="L1736" s="10">
        <f t="shared" si="81"/>
        <v>42097.778946759259</v>
      </c>
      <c r="M1736" s="15">
        <f t="shared" si="82"/>
        <v>2015</v>
      </c>
      <c r="N1736" t="b">
        <v>0</v>
      </c>
      <c r="O1736">
        <v>23</v>
      </c>
      <c r="P1736" t="b">
        <v>1</v>
      </c>
      <c r="Q1736" t="s">
        <v>8263</v>
      </c>
      <c r="R1736" t="s">
        <v>8321</v>
      </c>
      <c r="S1736" t="s">
        <v>8332</v>
      </c>
      <c r="T1736" s="9">
        <f t="shared" si="83"/>
        <v>119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 s="12">
        <v>1419364719</v>
      </c>
      <c r="K1737" s="10">
        <f t="shared" si="81"/>
        <v>42056.832395833335</v>
      </c>
      <c r="L1737" s="10">
        <f t="shared" si="81"/>
        <v>41996.832395833335</v>
      </c>
      <c r="M1737" s="15">
        <f t="shared" si="82"/>
        <v>2015</v>
      </c>
      <c r="N1737" t="b">
        <v>0</v>
      </c>
      <c r="O1737">
        <v>15</v>
      </c>
      <c r="P1737" t="b">
        <v>1</v>
      </c>
      <c r="Q1737" t="s">
        <v>8301</v>
      </c>
      <c r="R1737" t="s">
        <v>8323</v>
      </c>
      <c r="S1737" t="s">
        <v>8324</v>
      </c>
      <c r="T1737" s="9">
        <f t="shared" si="83"/>
        <v>158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 s="12">
        <v>1428539033</v>
      </c>
      <c r="K1738" s="10">
        <f t="shared" si="81"/>
        <v>42163.016585648147</v>
      </c>
      <c r="L1738" s="10">
        <f t="shared" si="81"/>
        <v>42103.016585648147</v>
      </c>
      <c r="M1738" s="15">
        <f t="shared" si="82"/>
        <v>2015</v>
      </c>
      <c r="N1738" t="b">
        <v>0</v>
      </c>
      <c r="O1738">
        <v>39</v>
      </c>
      <c r="P1738" t="b">
        <v>0</v>
      </c>
      <c r="Q1738" t="s">
        <v>8269</v>
      </c>
      <c r="R1738" t="s">
        <v>8323</v>
      </c>
      <c r="S1738" t="s">
        <v>8326</v>
      </c>
      <c r="T1738" s="9">
        <f t="shared" si="83"/>
        <v>32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 s="12">
        <v>1461605020</v>
      </c>
      <c r="K1739" s="10">
        <f t="shared" si="81"/>
        <v>42504</v>
      </c>
      <c r="L1739" s="10">
        <f t="shared" si="81"/>
        <v>42485.724768518514</v>
      </c>
      <c r="M1739" s="15">
        <f t="shared" si="82"/>
        <v>2016</v>
      </c>
      <c r="N1739" t="b">
        <v>0</v>
      </c>
      <c r="O1739">
        <v>60</v>
      </c>
      <c r="P1739" t="b">
        <v>1</v>
      </c>
      <c r="Q1739" t="s">
        <v>8264</v>
      </c>
      <c r="R1739" t="s">
        <v>8321</v>
      </c>
      <c r="S1739" t="s">
        <v>8343</v>
      </c>
      <c r="T1739" s="9">
        <f t="shared" si="83"/>
        <v>107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 s="12">
        <v>1410278284</v>
      </c>
      <c r="K1740" s="10">
        <f t="shared" si="81"/>
        <v>41913.166666666664</v>
      </c>
      <c r="L1740" s="10">
        <f t="shared" si="81"/>
        <v>41891.665324074071</v>
      </c>
      <c r="M1740" s="15">
        <f t="shared" si="82"/>
        <v>2014</v>
      </c>
      <c r="N1740" t="b">
        <v>1</v>
      </c>
      <c r="O1740">
        <v>57</v>
      </c>
      <c r="P1740" t="b">
        <v>1</v>
      </c>
      <c r="Q1740" t="s">
        <v>8269</v>
      </c>
      <c r="R1740" t="s">
        <v>8323</v>
      </c>
      <c r="S1740" t="s">
        <v>8326</v>
      </c>
      <c r="T1740" s="9">
        <f t="shared" si="83"/>
        <v>131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 s="12">
        <v>1409942943</v>
      </c>
      <c r="K1741" s="10">
        <f t="shared" si="81"/>
        <v>41917.784062500003</v>
      </c>
      <c r="L1741" s="10">
        <f t="shared" si="81"/>
        <v>41887.784062500003</v>
      </c>
      <c r="M1741" s="15">
        <f t="shared" si="82"/>
        <v>2014</v>
      </c>
      <c r="N1741" t="b">
        <v>0</v>
      </c>
      <c r="O1741">
        <v>32</v>
      </c>
      <c r="P1741" t="b">
        <v>0</v>
      </c>
      <c r="Q1741" t="s">
        <v>8277</v>
      </c>
      <c r="R1741" t="s">
        <v>8327</v>
      </c>
      <c r="S1741" t="s">
        <v>8328</v>
      </c>
      <c r="T1741" s="9">
        <f t="shared" si="83"/>
        <v>9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 s="12">
        <v>1454541568</v>
      </c>
      <c r="K1742" s="10">
        <f t="shared" si="81"/>
        <v>42433.971851851849</v>
      </c>
      <c r="L1742" s="10">
        <f t="shared" si="81"/>
        <v>42403.971851851849</v>
      </c>
      <c r="M1742" s="15">
        <f t="shared" si="82"/>
        <v>2016</v>
      </c>
      <c r="N1742" t="b">
        <v>0</v>
      </c>
      <c r="O1742">
        <v>40</v>
      </c>
      <c r="P1742" t="b">
        <v>0</v>
      </c>
      <c r="Q1742" t="s">
        <v>8303</v>
      </c>
      <c r="R1742" t="s">
        <v>8323</v>
      </c>
      <c r="S1742" t="s">
        <v>8335</v>
      </c>
      <c r="T1742" s="9">
        <f t="shared" si="83"/>
        <v>20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 s="12">
        <v>1447429868</v>
      </c>
      <c r="K1743" s="10">
        <f t="shared" si="81"/>
        <v>42353.506944444445</v>
      </c>
      <c r="L1743" s="10">
        <f t="shared" si="81"/>
        <v>42321.660509259258</v>
      </c>
      <c r="M1743" s="15">
        <f t="shared" si="82"/>
        <v>2015</v>
      </c>
      <c r="N1743" t="b">
        <v>1</v>
      </c>
      <c r="O1743">
        <v>37</v>
      </c>
      <c r="P1743" t="b">
        <v>0</v>
      </c>
      <c r="Q1743" t="s">
        <v>8283</v>
      </c>
      <c r="R1743" t="s">
        <v>8313</v>
      </c>
      <c r="S1743" t="s">
        <v>8314</v>
      </c>
      <c r="T1743" s="9">
        <f t="shared" si="83"/>
        <v>14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 s="12">
        <v>1356584974</v>
      </c>
      <c r="K1744" s="10">
        <f t="shared" si="81"/>
        <v>41300.21497685185</v>
      </c>
      <c r="L1744" s="10">
        <f t="shared" si="81"/>
        <v>41270.21497685185</v>
      </c>
      <c r="M1744" s="15">
        <f t="shared" si="82"/>
        <v>2013</v>
      </c>
      <c r="N1744" t="b">
        <v>0</v>
      </c>
      <c r="O1744">
        <v>44</v>
      </c>
      <c r="P1744" t="b">
        <v>1</v>
      </c>
      <c r="Q1744" t="s">
        <v>8277</v>
      </c>
      <c r="R1744" t="s">
        <v>8327</v>
      </c>
      <c r="S1744" t="s">
        <v>8328</v>
      </c>
      <c r="T1744" s="9">
        <f t="shared" si="83"/>
        <v>107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 s="12">
        <v>1402934629</v>
      </c>
      <c r="K1745" s="10">
        <f t="shared" si="81"/>
        <v>41835.208333333336</v>
      </c>
      <c r="L1745" s="10">
        <f t="shared" si="81"/>
        <v>41806.669317129628</v>
      </c>
      <c r="M1745" s="15">
        <f t="shared" si="82"/>
        <v>2014</v>
      </c>
      <c r="N1745" t="b">
        <v>0</v>
      </c>
      <c r="O1745">
        <v>21</v>
      </c>
      <c r="P1745" t="b">
        <v>1</v>
      </c>
      <c r="Q1745" t="s">
        <v>8303</v>
      </c>
      <c r="R1745" t="s">
        <v>8323</v>
      </c>
      <c r="S1745" t="s">
        <v>8335</v>
      </c>
      <c r="T1745" s="9">
        <f t="shared" si="83"/>
        <v>131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 s="12">
        <v>1333709958</v>
      </c>
      <c r="K1746" s="10">
        <f t="shared" si="81"/>
        <v>41048.125</v>
      </c>
      <c r="L1746" s="10">
        <f t="shared" si="81"/>
        <v>41005.45784722222</v>
      </c>
      <c r="M1746" s="15">
        <f t="shared" si="82"/>
        <v>2012</v>
      </c>
      <c r="N1746" t="b">
        <v>0</v>
      </c>
      <c r="O1746">
        <v>40</v>
      </c>
      <c r="P1746" t="b">
        <v>1</v>
      </c>
      <c r="Q1746" t="s">
        <v>8274</v>
      </c>
      <c r="R1746" t="s">
        <v>8327</v>
      </c>
      <c r="S1746" t="s">
        <v>8331</v>
      </c>
      <c r="T1746" s="9">
        <f t="shared" si="83"/>
        <v>117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 s="12">
        <v>1319245349</v>
      </c>
      <c r="K1747" s="10">
        <f t="shared" si="81"/>
        <v>40883.085057870368</v>
      </c>
      <c r="L1747" s="10">
        <f t="shared" si="81"/>
        <v>40838.043391203704</v>
      </c>
      <c r="M1747" s="15">
        <f t="shared" si="82"/>
        <v>2011</v>
      </c>
      <c r="N1747" t="b">
        <v>1</v>
      </c>
      <c r="O1747">
        <v>31</v>
      </c>
      <c r="P1747" t="b">
        <v>1</v>
      </c>
      <c r="Q1747" t="s">
        <v>8274</v>
      </c>
      <c r="R1747" t="s">
        <v>8327</v>
      </c>
      <c r="S1747" t="s">
        <v>8331</v>
      </c>
      <c r="T1747" s="9">
        <f t="shared" si="83"/>
        <v>117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 s="12">
        <v>1351011489</v>
      </c>
      <c r="K1748" s="10">
        <f t="shared" si="81"/>
        <v>41239.207638888889</v>
      </c>
      <c r="L1748" s="10">
        <f t="shared" si="81"/>
        <v>41205.707048611112</v>
      </c>
      <c r="M1748" s="15">
        <f t="shared" si="82"/>
        <v>2012</v>
      </c>
      <c r="N1748" t="b">
        <v>0</v>
      </c>
      <c r="O1748">
        <v>38</v>
      </c>
      <c r="P1748" t="b">
        <v>1</v>
      </c>
      <c r="Q1748" t="s">
        <v>8274</v>
      </c>
      <c r="R1748" t="s">
        <v>8327</v>
      </c>
      <c r="S1748" t="s">
        <v>8331</v>
      </c>
      <c r="T1748" s="9">
        <f t="shared" si="83"/>
        <v>117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 s="12">
        <v>1422631276</v>
      </c>
      <c r="K1749" s="10">
        <f t="shared" si="81"/>
        <v>42064.639768518522</v>
      </c>
      <c r="L1749" s="10">
        <f t="shared" si="81"/>
        <v>42034.639768518522</v>
      </c>
      <c r="M1749" s="15">
        <f t="shared" si="82"/>
        <v>2015</v>
      </c>
      <c r="N1749" t="b">
        <v>0</v>
      </c>
      <c r="O1749">
        <v>28</v>
      </c>
      <c r="P1749" t="b">
        <v>0</v>
      </c>
      <c r="Q1749" t="s">
        <v>8294</v>
      </c>
      <c r="R1749" t="s">
        <v>8313</v>
      </c>
      <c r="S1749" t="s">
        <v>8353</v>
      </c>
      <c r="T1749" s="9">
        <f t="shared" si="83"/>
        <v>42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 s="12">
        <v>1423960097</v>
      </c>
      <c r="K1750" s="10">
        <f t="shared" si="81"/>
        <v>42064.207638888889</v>
      </c>
      <c r="L1750" s="10">
        <f t="shared" si="81"/>
        <v>42050.019641203704</v>
      </c>
      <c r="M1750" s="15">
        <f t="shared" si="82"/>
        <v>2015</v>
      </c>
      <c r="N1750" t="b">
        <v>0</v>
      </c>
      <c r="O1750">
        <v>56</v>
      </c>
      <c r="P1750" t="b">
        <v>1</v>
      </c>
      <c r="Q1750" t="s">
        <v>8303</v>
      </c>
      <c r="R1750" t="s">
        <v>8323</v>
      </c>
      <c r="S1750" t="s">
        <v>8335</v>
      </c>
      <c r="T1750" s="9">
        <f t="shared" si="83"/>
        <v>117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 s="12">
        <v>1343018807</v>
      </c>
      <c r="K1751" s="10">
        <f t="shared" si="81"/>
        <v>41173.199155092589</v>
      </c>
      <c r="L1751" s="10">
        <f t="shared" si="81"/>
        <v>41113.199155092589</v>
      </c>
      <c r="M1751" s="15">
        <f t="shared" si="82"/>
        <v>2012</v>
      </c>
      <c r="N1751" t="b">
        <v>0</v>
      </c>
      <c r="O1751">
        <v>60</v>
      </c>
      <c r="P1751" t="b">
        <v>1</v>
      </c>
      <c r="Q1751" t="s">
        <v>8298</v>
      </c>
      <c r="R1751" t="s">
        <v>8327</v>
      </c>
      <c r="S1751" t="s">
        <v>8341</v>
      </c>
      <c r="T1751" s="9">
        <f t="shared" si="83"/>
        <v>156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 s="12">
        <v>1380833367</v>
      </c>
      <c r="K1752" s="10">
        <f t="shared" si="81"/>
        <v>41580.867673611108</v>
      </c>
      <c r="L1752" s="10">
        <f t="shared" si="81"/>
        <v>41550.867673611108</v>
      </c>
      <c r="M1752" s="15">
        <f t="shared" si="82"/>
        <v>2013</v>
      </c>
      <c r="N1752" t="b">
        <v>1</v>
      </c>
      <c r="O1752">
        <v>67</v>
      </c>
      <c r="P1752" t="b">
        <v>1</v>
      </c>
      <c r="Q1752" t="s">
        <v>8269</v>
      </c>
      <c r="R1752" t="s">
        <v>8323</v>
      </c>
      <c r="S1752" t="s">
        <v>8326</v>
      </c>
      <c r="T1752" s="9">
        <f t="shared" si="83"/>
        <v>106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 s="12">
        <v>1339768804</v>
      </c>
      <c r="K1753" s="10">
        <f t="shared" si="81"/>
        <v>41105.583379629628</v>
      </c>
      <c r="L1753" s="10">
        <f t="shared" si="81"/>
        <v>41075.583379629628</v>
      </c>
      <c r="M1753" s="15">
        <f t="shared" si="82"/>
        <v>2012</v>
      </c>
      <c r="N1753" t="b">
        <v>0</v>
      </c>
      <c r="O1753">
        <v>20</v>
      </c>
      <c r="P1753" t="b">
        <v>1</v>
      </c>
      <c r="Q1753" t="s">
        <v>8264</v>
      </c>
      <c r="R1753" t="s">
        <v>8321</v>
      </c>
      <c r="S1753" t="s">
        <v>8343</v>
      </c>
      <c r="T1753" s="9">
        <f t="shared" si="83"/>
        <v>116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 s="12">
        <v>1362710425</v>
      </c>
      <c r="K1754" s="10">
        <f t="shared" si="81"/>
        <v>41380.791666666664</v>
      </c>
      <c r="L1754" s="10">
        <f t="shared" si="81"/>
        <v>41341.111400462964</v>
      </c>
      <c r="M1754" s="15">
        <f t="shared" si="82"/>
        <v>2013</v>
      </c>
      <c r="N1754" t="b">
        <v>0</v>
      </c>
      <c r="O1754">
        <v>75</v>
      </c>
      <c r="P1754" t="b">
        <v>1</v>
      </c>
      <c r="Q1754" t="s">
        <v>8277</v>
      </c>
      <c r="R1754" t="s">
        <v>8327</v>
      </c>
      <c r="S1754" t="s">
        <v>8328</v>
      </c>
      <c r="T1754" s="9">
        <f t="shared" si="83"/>
        <v>116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 s="12">
        <v>1452664317</v>
      </c>
      <c r="K1755" s="10">
        <f t="shared" si="81"/>
        <v>42396.041666666672</v>
      </c>
      <c r="L1755" s="10">
        <f t="shared" si="81"/>
        <v>42382.244409722218</v>
      </c>
      <c r="M1755" s="15">
        <f t="shared" si="82"/>
        <v>2016</v>
      </c>
      <c r="N1755" t="b">
        <v>0</v>
      </c>
      <c r="O1755">
        <v>29</v>
      </c>
      <c r="P1755" t="b">
        <v>1</v>
      </c>
      <c r="Q1755" t="s">
        <v>8269</v>
      </c>
      <c r="R1755" t="s">
        <v>8323</v>
      </c>
      <c r="S1755" t="s">
        <v>8326</v>
      </c>
      <c r="T1755" s="9">
        <f t="shared" si="83"/>
        <v>116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 s="12">
        <v>1453206789</v>
      </c>
      <c r="K1756" s="10">
        <f t="shared" si="81"/>
        <v>42403.523020833338</v>
      </c>
      <c r="L1756" s="10">
        <f t="shared" si="81"/>
        <v>42388.523020833338</v>
      </c>
      <c r="M1756" s="15">
        <f t="shared" si="82"/>
        <v>2016</v>
      </c>
      <c r="N1756" t="b">
        <v>0</v>
      </c>
      <c r="O1756">
        <v>114</v>
      </c>
      <c r="P1756" t="b">
        <v>0</v>
      </c>
      <c r="Q1756" t="s">
        <v>8271</v>
      </c>
      <c r="R1756" t="s">
        <v>8308</v>
      </c>
      <c r="S1756" t="s">
        <v>8310</v>
      </c>
      <c r="T1756" s="9">
        <f t="shared" si="83"/>
        <v>46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 s="12">
        <v>1384236507</v>
      </c>
      <c r="K1757" s="10">
        <f t="shared" si="81"/>
        <v>41620.255868055552</v>
      </c>
      <c r="L1757" s="10">
        <f t="shared" si="81"/>
        <v>41590.255868055552</v>
      </c>
      <c r="M1757" s="15">
        <f t="shared" si="82"/>
        <v>2013</v>
      </c>
      <c r="N1757" t="b">
        <v>0</v>
      </c>
      <c r="O1757">
        <v>64</v>
      </c>
      <c r="P1757" t="b">
        <v>1</v>
      </c>
      <c r="Q1757" t="s">
        <v>8277</v>
      </c>
      <c r="R1757" t="s">
        <v>8327</v>
      </c>
      <c r="S1757" t="s">
        <v>8328</v>
      </c>
      <c r="T1757" s="9">
        <f t="shared" si="83"/>
        <v>116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 s="12">
        <v>1416192689</v>
      </c>
      <c r="K1758" s="10">
        <f t="shared" si="81"/>
        <v>41990.119085648148</v>
      </c>
      <c r="L1758" s="10">
        <f t="shared" si="81"/>
        <v>41960.119085648148</v>
      </c>
      <c r="M1758" s="15">
        <f t="shared" si="82"/>
        <v>2014</v>
      </c>
      <c r="N1758" t="b">
        <v>0</v>
      </c>
      <c r="O1758">
        <v>45</v>
      </c>
      <c r="P1758" t="b">
        <v>1</v>
      </c>
      <c r="Q1758" t="s">
        <v>8269</v>
      </c>
      <c r="R1758" t="s">
        <v>8323</v>
      </c>
      <c r="S1758" t="s">
        <v>8326</v>
      </c>
      <c r="T1758" s="9">
        <f t="shared" si="83"/>
        <v>110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 s="12">
        <v>1326648668</v>
      </c>
      <c r="K1759" s="10">
        <f t="shared" si="81"/>
        <v>40953.729953703703</v>
      </c>
      <c r="L1759" s="10">
        <f t="shared" si="81"/>
        <v>40923.729953703703</v>
      </c>
      <c r="M1759" s="15">
        <f t="shared" si="82"/>
        <v>2012</v>
      </c>
      <c r="N1759" t="b">
        <v>1</v>
      </c>
      <c r="O1759">
        <v>29</v>
      </c>
      <c r="P1759" t="b">
        <v>1</v>
      </c>
      <c r="Q1759" t="s">
        <v>8269</v>
      </c>
      <c r="R1759" t="s">
        <v>8323</v>
      </c>
      <c r="S1759" t="s">
        <v>8326</v>
      </c>
      <c r="T1759" s="9">
        <f t="shared" si="83"/>
        <v>115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 s="12">
        <v>1479860109</v>
      </c>
      <c r="K1760" s="10">
        <f t="shared" si="81"/>
        <v>42730.010520833333</v>
      </c>
      <c r="L1760" s="10">
        <f t="shared" si="81"/>
        <v>42697.010520833333</v>
      </c>
      <c r="M1760" s="15">
        <f t="shared" si="82"/>
        <v>2016</v>
      </c>
      <c r="N1760" t="b">
        <v>0</v>
      </c>
      <c r="O1760">
        <v>6</v>
      </c>
      <c r="P1760" t="b">
        <v>0</v>
      </c>
      <c r="Q1760" t="s">
        <v>8269</v>
      </c>
      <c r="R1760" t="s">
        <v>8323</v>
      </c>
      <c r="S1760" t="s">
        <v>8326</v>
      </c>
      <c r="T1760" s="9">
        <f t="shared" si="83"/>
        <v>7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 s="12">
        <v>1484667168</v>
      </c>
      <c r="K1761" s="10">
        <f t="shared" si="81"/>
        <v>42759.647777777776</v>
      </c>
      <c r="L1761" s="10">
        <f t="shared" si="81"/>
        <v>42752.647777777776</v>
      </c>
      <c r="M1761" s="15">
        <f t="shared" si="82"/>
        <v>2017</v>
      </c>
      <c r="N1761" t="b">
        <v>0</v>
      </c>
      <c r="O1761">
        <v>197</v>
      </c>
      <c r="P1761" t="b">
        <v>1</v>
      </c>
      <c r="Q1761" t="s">
        <v>8295</v>
      </c>
      <c r="R1761" t="s">
        <v>8316</v>
      </c>
      <c r="S1761" t="s">
        <v>8317</v>
      </c>
      <c r="T1761" s="9">
        <f t="shared" si="83"/>
        <v>460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 s="12">
        <v>1429284677</v>
      </c>
      <c r="K1762" s="10">
        <f t="shared" si="81"/>
        <v>42141.646724537037</v>
      </c>
      <c r="L1762" s="10">
        <f t="shared" si="81"/>
        <v>42111.646724537037</v>
      </c>
      <c r="M1762" s="15">
        <f t="shared" si="82"/>
        <v>2015</v>
      </c>
      <c r="N1762" t="b">
        <v>1</v>
      </c>
      <c r="O1762">
        <v>74</v>
      </c>
      <c r="P1762" t="b">
        <v>1</v>
      </c>
      <c r="Q1762" t="s">
        <v>8278</v>
      </c>
      <c r="R1762" t="s">
        <v>8327</v>
      </c>
      <c r="S1762" t="s">
        <v>8329</v>
      </c>
      <c r="T1762" s="9">
        <f t="shared" si="83"/>
        <v>115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 s="12">
        <v>1481951853</v>
      </c>
      <c r="K1763" s="10">
        <f t="shared" si="81"/>
        <v>42758.207638888889</v>
      </c>
      <c r="L1763" s="10">
        <f t="shared" si="81"/>
        <v>42721.220520833333</v>
      </c>
      <c r="M1763" s="15">
        <f t="shared" si="82"/>
        <v>2017</v>
      </c>
      <c r="N1763" t="b">
        <v>0</v>
      </c>
      <c r="O1763">
        <v>14</v>
      </c>
      <c r="P1763" t="b">
        <v>0</v>
      </c>
      <c r="Q1763" t="s">
        <v>8271</v>
      </c>
      <c r="R1763" t="s">
        <v>8308</v>
      </c>
      <c r="S1763" t="s">
        <v>8310</v>
      </c>
      <c r="T1763" s="9">
        <f t="shared" si="83"/>
        <v>46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 s="12">
        <v>1402317296</v>
      </c>
      <c r="K1764" s="10">
        <f t="shared" si="81"/>
        <v>41829.524259259255</v>
      </c>
      <c r="L1764" s="10">
        <f t="shared" si="81"/>
        <v>41799.524259259255</v>
      </c>
      <c r="M1764" s="15">
        <f t="shared" si="82"/>
        <v>2014</v>
      </c>
      <c r="N1764" t="b">
        <v>0</v>
      </c>
      <c r="O1764">
        <v>35</v>
      </c>
      <c r="P1764" t="b">
        <v>0</v>
      </c>
      <c r="Q1764" t="s">
        <v>8288</v>
      </c>
      <c r="R1764" t="s">
        <v>8311</v>
      </c>
      <c r="S1764" t="s">
        <v>8349</v>
      </c>
      <c r="T1764" s="9">
        <f t="shared" si="83"/>
        <v>23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 s="12">
        <v>1401231722</v>
      </c>
      <c r="K1765" s="10">
        <f t="shared" si="81"/>
        <v>41816.959745370368</v>
      </c>
      <c r="L1765" s="10">
        <f t="shared" si="81"/>
        <v>41786.959745370368</v>
      </c>
      <c r="M1765" s="15">
        <f t="shared" si="82"/>
        <v>2014</v>
      </c>
      <c r="N1765" t="b">
        <v>0</v>
      </c>
      <c r="O1765">
        <v>40</v>
      </c>
      <c r="P1765" t="b">
        <v>0</v>
      </c>
      <c r="Q1765" t="s">
        <v>8269</v>
      </c>
      <c r="R1765" t="s">
        <v>8323</v>
      </c>
      <c r="S1765" t="s">
        <v>8326</v>
      </c>
      <c r="T1765" s="9">
        <f t="shared" si="83"/>
        <v>15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 s="12">
        <v>1417593483</v>
      </c>
      <c r="K1766" s="10">
        <f t="shared" si="81"/>
        <v>42004.291666666672</v>
      </c>
      <c r="L1766" s="10">
        <f t="shared" si="81"/>
        <v>41976.331979166665</v>
      </c>
      <c r="M1766" s="15">
        <f t="shared" si="82"/>
        <v>2014</v>
      </c>
      <c r="N1766" t="b">
        <v>0</v>
      </c>
      <c r="O1766">
        <v>26</v>
      </c>
      <c r="P1766" t="b">
        <v>1</v>
      </c>
      <c r="Q1766" t="s">
        <v>8269</v>
      </c>
      <c r="R1766" t="s">
        <v>8323</v>
      </c>
      <c r="S1766" t="s">
        <v>8326</v>
      </c>
      <c r="T1766" s="9">
        <f t="shared" si="83"/>
        <v>114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 s="12">
        <v>1404488884</v>
      </c>
      <c r="K1767" s="10">
        <f t="shared" si="81"/>
        <v>41854.658379629633</v>
      </c>
      <c r="L1767" s="10">
        <f t="shared" si="81"/>
        <v>41824.658379629633</v>
      </c>
      <c r="M1767" s="15">
        <f t="shared" si="82"/>
        <v>2014</v>
      </c>
      <c r="N1767" t="b">
        <v>1</v>
      </c>
      <c r="O1767">
        <v>39</v>
      </c>
      <c r="P1767" t="b">
        <v>0</v>
      </c>
      <c r="Q1767" t="s">
        <v>8283</v>
      </c>
      <c r="R1767" t="s">
        <v>8313</v>
      </c>
      <c r="S1767" t="s">
        <v>8314</v>
      </c>
      <c r="T1767" s="9">
        <f t="shared" si="83"/>
        <v>46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 s="12">
        <v>1407839054</v>
      </c>
      <c r="K1768" s="10">
        <f t="shared" si="81"/>
        <v>41893.433495370373</v>
      </c>
      <c r="L1768" s="10">
        <f t="shared" si="81"/>
        <v>41863.433495370373</v>
      </c>
      <c r="M1768" s="15">
        <f t="shared" si="82"/>
        <v>2014</v>
      </c>
      <c r="N1768" t="b">
        <v>0</v>
      </c>
      <c r="O1768">
        <v>56</v>
      </c>
      <c r="P1768" t="b">
        <v>1</v>
      </c>
      <c r="Q1768" t="s">
        <v>8274</v>
      </c>
      <c r="R1768" t="s">
        <v>8327</v>
      </c>
      <c r="S1768" t="s">
        <v>8331</v>
      </c>
      <c r="T1768" s="9">
        <f t="shared" si="83"/>
        <v>152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 s="12">
        <v>1479449366</v>
      </c>
      <c r="K1769" s="10">
        <f t="shared" si="81"/>
        <v>42706.256550925929</v>
      </c>
      <c r="L1769" s="10">
        <f t="shared" si="81"/>
        <v>42692.256550925929</v>
      </c>
      <c r="M1769" s="15">
        <f t="shared" si="82"/>
        <v>2016</v>
      </c>
      <c r="N1769" t="b">
        <v>0</v>
      </c>
      <c r="O1769">
        <v>62</v>
      </c>
      <c r="P1769" t="b">
        <v>1</v>
      </c>
      <c r="Q1769" t="s">
        <v>8299</v>
      </c>
      <c r="R1769" t="s">
        <v>8308</v>
      </c>
      <c r="S1769" t="s">
        <v>8315</v>
      </c>
      <c r="T1769" s="9">
        <f t="shared" si="83"/>
        <v>114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 s="12">
        <v>1386194013</v>
      </c>
      <c r="K1770" s="10">
        <f t="shared" si="81"/>
        <v>41636.207638888889</v>
      </c>
      <c r="L1770" s="10">
        <f t="shared" si="81"/>
        <v>41612.912187499998</v>
      </c>
      <c r="M1770" s="15">
        <f t="shared" si="82"/>
        <v>2013</v>
      </c>
      <c r="N1770" t="b">
        <v>0</v>
      </c>
      <c r="O1770">
        <v>64</v>
      </c>
      <c r="P1770" t="b">
        <v>1</v>
      </c>
      <c r="Q1770" t="s">
        <v>8264</v>
      </c>
      <c r="R1770" t="s">
        <v>8321</v>
      </c>
      <c r="S1770" t="s">
        <v>8343</v>
      </c>
      <c r="T1770" s="9">
        <f t="shared" si="83"/>
        <v>114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 s="12">
        <v>1323920114</v>
      </c>
      <c r="K1771" s="10">
        <f t="shared" si="81"/>
        <v>40952.149467592593</v>
      </c>
      <c r="L1771" s="10">
        <f t="shared" si="81"/>
        <v>40892.149467592593</v>
      </c>
      <c r="M1771" s="15">
        <f t="shared" si="82"/>
        <v>2012</v>
      </c>
      <c r="N1771" t="b">
        <v>0</v>
      </c>
      <c r="O1771">
        <v>44</v>
      </c>
      <c r="P1771" t="b">
        <v>1</v>
      </c>
      <c r="Q1771" t="s">
        <v>8277</v>
      </c>
      <c r="R1771" t="s">
        <v>8327</v>
      </c>
      <c r="S1771" t="s">
        <v>8328</v>
      </c>
      <c r="T1771" s="9">
        <f t="shared" si="83"/>
        <v>113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 s="12">
        <v>1424296822</v>
      </c>
      <c r="K1772" s="10">
        <f t="shared" si="81"/>
        <v>42079.875</v>
      </c>
      <c r="L1772" s="10">
        <f t="shared" si="81"/>
        <v>42053.916921296295</v>
      </c>
      <c r="M1772" s="15">
        <f t="shared" si="82"/>
        <v>2015</v>
      </c>
      <c r="N1772" t="b">
        <v>0</v>
      </c>
      <c r="O1772">
        <v>57</v>
      </c>
      <c r="P1772" t="b">
        <v>1</v>
      </c>
      <c r="Q1772" t="s">
        <v>8269</v>
      </c>
      <c r="R1772" t="s">
        <v>8323</v>
      </c>
      <c r="S1772" t="s">
        <v>8326</v>
      </c>
      <c r="T1772" s="9">
        <f t="shared" si="83"/>
        <v>113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 s="12">
        <v>1483124082</v>
      </c>
      <c r="K1773" s="10">
        <f t="shared" si="81"/>
        <v>42794.787986111114</v>
      </c>
      <c r="L1773" s="10">
        <f t="shared" si="81"/>
        <v>42734.787986111114</v>
      </c>
      <c r="M1773" s="15">
        <f t="shared" si="82"/>
        <v>2017</v>
      </c>
      <c r="N1773" t="b">
        <v>0</v>
      </c>
      <c r="O1773">
        <v>28</v>
      </c>
      <c r="P1773" t="b">
        <v>0</v>
      </c>
      <c r="Q1773" t="s">
        <v>8271</v>
      </c>
      <c r="R1773" t="s">
        <v>8308</v>
      </c>
      <c r="S1773" t="s">
        <v>8310</v>
      </c>
      <c r="T1773" s="9">
        <f t="shared" si="83"/>
        <v>15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 s="12">
        <v>1401414944</v>
      </c>
      <c r="K1774" s="10">
        <f t="shared" si="81"/>
        <v>41822.166666666664</v>
      </c>
      <c r="L1774" s="10">
        <f t="shared" si="81"/>
        <v>41789.080370370371</v>
      </c>
      <c r="M1774" s="15">
        <f t="shared" si="82"/>
        <v>2014</v>
      </c>
      <c r="N1774" t="b">
        <v>1</v>
      </c>
      <c r="O1774">
        <v>71</v>
      </c>
      <c r="P1774" t="b">
        <v>1</v>
      </c>
      <c r="Q1774" t="s">
        <v>8269</v>
      </c>
      <c r="R1774" t="s">
        <v>8323</v>
      </c>
      <c r="S1774" t="s">
        <v>8326</v>
      </c>
      <c r="T1774" s="9">
        <f t="shared" si="83"/>
        <v>112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 s="12">
        <v>1333002657</v>
      </c>
      <c r="K1775" s="10">
        <f t="shared" si="81"/>
        <v>41057.271493055552</v>
      </c>
      <c r="L1775" s="10">
        <f t="shared" si="81"/>
        <v>40997.271493055552</v>
      </c>
      <c r="M1775" s="15">
        <f t="shared" si="82"/>
        <v>2012</v>
      </c>
      <c r="N1775" t="b">
        <v>0</v>
      </c>
      <c r="O1775">
        <v>32</v>
      </c>
      <c r="P1775" t="b">
        <v>1</v>
      </c>
      <c r="Q1775" t="s">
        <v>8264</v>
      </c>
      <c r="R1775" t="s">
        <v>8321</v>
      </c>
      <c r="S1775" t="s">
        <v>8343</v>
      </c>
      <c r="T1775" s="9">
        <f t="shared" si="83"/>
        <v>124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 s="12">
        <v>1306955120</v>
      </c>
      <c r="K1776" s="10">
        <f t="shared" si="81"/>
        <v>40725.795370370368</v>
      </c>
      <c r="L1776" s="10">
        <f t="shared" si="81"/>
        <v>40695.795370370368</v>
      </c>
      <c r="M1776" s="15">
        <f t="shared" si="82"/>
        <v>2011</v>
      </c>
      <c r="N1776" t="b">
        <v>0</v>
      </c>
      <c r="O1776">
        <v>51</v>
      </c>
      <c r="P1776" t="b">
        <v>1</v>
      </c>
      <c r="Q1776" t="s">
        <v>8274</v>
      </c>
      <c r="R1776" t="s">
        <v>8327</v>
      </c>
      <c r="S1776" t="s">
        <v>8331</v>
      </c>
      <c r="T1776" s="9">
        <f t="shared" si="83"/>
        <v>112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 s="12">
        <v>1440042617</v>
      </c>
      <c r="K1777" s="10">
        <f t="shared" si="81"/>
        <v>42266.159918981481</v>
      </c>
      <c r="L1777" s="10">
        <f t="shared" si="81"/>
        <v>42236.159918981481</v>
      </c>
      <c r="M1777" s="15">
        <f t="shared" si="82"/>
        <v>2015</v>
      </c>
      <c r="N1777" t="b">
        <v>0</v>
      </c>
      <c r="O1777">
        <v>12</v>
      </c>
      <c r="P1777" t="b">
        <v>0</v>
      </c>
      <c r="Q1777" t="s">
        <v>8266</v>
      </c>
      <c r="R1777" t="s">
        <v>8321</v>
      </c>
      <c r="S1777" t="s">
        <v>8325</v>
      </c>
      <c r="T1777" s="9">
        <f t="shared" si="83"/>
        <v>45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 s="12">
        <v>1332182049</v>
      </c>
      <c r="K1778" s="10">
        <f t="shared" si="81"/>
        <v>41026.916666666664</v>
      </c>
      <c r="L1778" s="10">
        <f t="shared" si="81"/>
        <v>40987.773715277777</v>
      </c>
      <c r="M1778" s="15">
        <f t="shared" si="82"/>
        <v>2012</v>
      </c>
      <c r="N1778" t="b">
        <v>0</v>
      </c>
      <c r="O1778">
        <v>35</v>
      </c>
      <c r="P1778" t="b">
        <v>1</v>
      </c>
      <c r="Q1778" t="s">
        <v>8274</v>
      </c>
      <c r="R1778" t="s">
        <v>8327</v>
      </c>
      <c r="S1778" t="s">
        <v>8331</v>
      </c>
      <c r="T1778" s="9">
        <f t="shared" si="83"/>
        <v>148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 s="12">
        <v>1441143397</v>
      </c>
      <c r="K1779" s="10">
        <f t="shared" si="81"/>
        <v>42277.811805555553</v>
      </c>
      <c r="L1779" s="10">
        <f t="shared" si="81"/>
        <v>42248.90042824074</v>
      </c>
      <c r="M1779" s="15">
        <f t="shared" si="82"/>
        <v>2015</v>
      </c>
      <c r="N1779" t="b">
        <v>0</v>
      </c>
      <c r="O1779">
        <v>43</v>
      </c>
      <c r="P1779" t="b">
        <v>1</v>
      </c>
      <c r="Q1779" t="s">
        <v>8277</v>
      </c>
      <c r="R1779" t="s">
        <v>8327</v>
      </c>
      <c r="S1779" t="s">
        <v>8328</v>
      </c>
      <c r="T1779" s="9">
        <f t="shared" si="83"/>
        <v>111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 s="12">
        <v>1462806419</v>
      </c>
      <c r="K1780" s="10">
        <f t="shared" si="81"/>
        <v>42522.904166666667</v>
      </c>
      <c r="L1780" s="10">
        <f t="shared" si="81"/>
        <v>42499.629849537036</v>
      </c>
      <c r="M1780" s="15">
        <f t="shared" si="82"/>
        <v>2016</v>
      </c>
      <c r="N1780" t="b">
        <v>0</v>
      </c>
      <c r="O1780">
        <v>20</v>
      </c>
      <c r="P1780" t="b">
        <v>1</v>
      </c>
      <c r="Q1780" t="s">
        <v>8269</v>
      </c>
      <c r="R1780" t="s">
        <v>8323</v>
      </c>
      <c r="S1780" t="s">
        <v>8326</v>
      </c>
      <c r="T1780" s="9">
        <f t="shared" si="83"/>
        <v>111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 s="12">
        <v>1461941527</v>
      </c>
      <c r="K1781" s="10">
        <f t="shared" si="81"/>
        <v>42500.470138888893</v>
      </c>
      <c r="L1781" s="10">
        <f t="shared" si="81"/>
        <v>42489.619525462964</v>
      </c>
      <c r="M1781" s="15">
        <f t="shared" si="82"/>
        <v>2016</v>
      </c>
      <c r="N1781" t="b">
        <v>0</v>
      </c>
      <c r="O1781">
        <v>15</v>
      </c>
      <c r="P1781" t="b">
        <v>1</v>
      </c>
      <c r="Q1781" t="s">
        <v>8269</v>
      </c>
      <c r="R1781" t="s">
        <v>8323</v>
      </c>
      <c r="S1781" t="s">
        <v>8326</v>
      </c>
      <c r="T1781" s="9">
        <f t="shared" si="83"/>
        <v>126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 s="12">
        <v>1403105724</v>
      </c>
      <c r="K1782" s="10">
        <f t="shared" si="81"/>
        <v>41868.649583333332</v>
      </c>
      <c r="L1782" s="10">
        <f t="shared" si="81"/>
        <v>41808.649583333332</v>
      </c>
      <c r="M1782" s="15">
        <f t="shared" si="82"/>
        <v>2014</v>
      </c>
      <c r="N1782" t="b">
        <v>0</v>
      </c>
      <c r="O1782">
        <v>20</v>
      </c>
      <c r="P1782" t="b">
        <v>1</v>
      </c>
      <c r="Q1782" t="s">
        <v>8269</v>
      </c>
      <c r="R1782" t="s">
        <v>8323</v>
      </c>
      <c r="S1782" t="s">
        <v>8326</v>
      </c>
      <c r="T1782" s="9">
        <f t="shared" si="83"/>
        <v>100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 s="12">
        <v>1405248503</v>
      </c>
      <c r="K1783" s="10">
        <f t="shared" si="81"/>
        <v>41865.757638888885</v>
      </c>
      <c r="L1783" s="10">
        <f t="shared" si="81"/>
        <v>41833.450266203705</v>
      </c>
      <c r="M1783" s="15">
        <f t="shared" si="82"/>
        <v>2014</v>
      </c>
      <c r="N1783" t="b">
        <v>0</v>
      </c>
      <c r="O1783">
        <v>83</v>
      </c>
      <c r="P1783" t="b">
        <v>1</v>
      </c>
      <c r="Q1783" t="s">
        <v>8290</v>
      </c>
      <c r="R1783" t="s">
        <v>8327</v>
      </c>
      <c r="S1783" t="s">
        <v>8338</v>
      </c>
      <c r="T1783" s="9">
        <f t="shared" si="83"/>
        <v>110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 s="12">
        <v>1401214581</v>
      </c>
      <c r="K1784" s="10">
        <f t="shared" si="81"/>
        <v>41821.207638888889</v>
      </c>
      <c r="L1784" s="10">
        <f t="shared" si="81"/>
        <v>41786.761354166665</v>
      </c>
      <c r="M1784" s="15">
        <f t="shared" si="82"/>
        <v>2014</v>
      </c>
      <c r="N1784" t="b">
        <v>0</v>
      </c>
      <c r="O1784">
        <v>30</v>
      </c>
      <c r="P1784" t="b">
        <v>1</v>
      </c>
      <c r="Q1784" t="s">
        <v>8269</v>
      </c>
      <c r="R1784" t="s">
        <v>8323</v>
      </c>
      <c r="S1784" t="s">
        <v>8326</v>
      </c>
      <c r="T1784" s="9">
        <f t="shared" si="83"/>
        <v>110</v>
      </c>
    </row>
    <row r="1785" spans="1:20" ht="15.75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 s="12">
        <v>1468965139</v>
      </c>
      <c r="K1785" s="10">
        <f t="shared" si="81"/>
        <v>42600.91133101852</v>
      </c>
      <c r="L1785" s="10">
        <f t="shared" si="81"/>
        <v>42570.91133101852</v>
      </c>
      <c r="M1785" s="15">
        <f t="shared" si="82"/>
        <v>2016</v>
      </c>
      <c r="N1785" t="b">
        <v>0</v>
      </c>
      <c r="O1785">
        <v>10</v>
      </c>
      <c r="P1785" t="b">
        <v>0</v>
      </c>
      <c r="Q1785" t="s">
        <v>8266</v>
      </c>
      <c r="R1785" t="s">
        <v>8321</v>
      </c>
      <c r="S1785" t="s">
        <v>8325</v>
      </c>
      <c r="T1785" s="9">
        <f t="shared" si="83"/>
        <v>6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 s="12">
        <v>1398448389</v>
      </c>
      <c r="K1786" s="10">
        <f t="shared" si="81"/>
        <v>41769.165972222225</v>
      </c>
      <c r="L1786" s="10">
        <f t="shared" si="81"/>
        <v>41754.745243055557</v>
      </c>
      <c r="M1786" s="15">
        <f t="shared" si="82"/>
        <v>2014</v>
      </c>
      <c r="N1786" t="b">
        <v>1</v>
      </c>
      <c r="O1786">
        <v>71</v>
      </c>
      <c r="P1786" t="b">
        <v>1</v>
      </c>
      <c r="Q1786" t="s">
        <v>8286</v>
      </c>
      <c r="R1786" t="s">
        <v>8311</v>
      </c>
      <c r="S1786" t="s">
        <v>8312</v>
      </c>
      <c r="T1786" s="9">
        <f t="shared" si="83"/>
        <v>137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 s="12">
        <v>1401401064</v>
      </c>
      <c r="K1787" s="10">
        <f t="shared" si="81"/>
        <v>41817.919722222221</v>
      </c>
      <c r="L1787" s="10">
        <f t="shared" si="81"/>
        <v>41788.919722222221</v>
      </c>
      <c r="M1787" s="15">
        <f t="shared" si="82"/>
        <v>2014</v>
      </c>
      <c r="N1787" t="b">
        <v>0</v>
      </c>
      <c r="O1787">
        <v>16</v>
      </c>
      <c r="P1787" t="b">
        <v>0</v>
      </c>
      <c r="Q1787" t="s">
        <v>8291</v>
      </c>
      <c r="R1787" t="s">
        <v>8327</v>
      </c>
      <c r="S1787" t="s">
        <v>8330</v>
      </c>
      <c r="T1787" s="9">
        <f t="shared" si="83"/>
        <v>34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 s="12">
        <v>1296088630</v>
      </c>
      <c r="K1788" s="10">
        <f t="shared" si="81"/>
        <v>40600.025810185187</v>
      </c>
      <c r="L1788" s="10">
        <f t="shared" si="81"/>
        <v>40570.025810185187</v>
      </c>
      <c r="M1788" s="15">
        <f t="shared" si="82"/>
        <v>2011</v>
      </c>
      <c r="N1788" t="b">
        <v>0</v>
      </c>
      <c r="O1788">
        <v>47</v>
      </c>
      <c r="P1788" t="b">
        <v>1</v>
      </c>
      <c r="Q1788" t="s">
        <v>8264</v>
      </c>
      <c r="R1788" t="s">
        <v>8321</v>
      </c>
      <c r="S1788" t="s">
        <v>8343</v>
      </c>
      <c r="T1788" s="9">
        <f t="shared" si="83"/>
        <v>220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 s="12">
        <v>1452520614</v>
      </c>
      <c r="K1789" s="10">
        <f t="shared" si="81"/>
        <v>42405.916666666672</v>
      </c>
      <c r="L1789" s="10">
        <f t="shared" si="81"/>
        <v>42380.581180555557</v>
      </c>
      <c r="M1789" s="15">
        <f t="shared" si="82"/>
        <v>2016</v>
      </c>
      <c r="N1789" t="b">
        <v>0</v>
      </c>
      <c r="O1789">
        <v>42</v>
      </c>
      <c r="P1789" t="b">
        <v>1</v>
      </c>
      <c r="Q1789" t="s">
        <v>8269</v>
      </c>
      <c r="R1789" t="s">
        <v>8323</v>
      </c>
      <c r="S1789" t="s">
        <v>8326</v>
      </c>
      <c r="T1789" s="9">
        <f t="shared" si="83"/>
        <v>110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 s="12">
        <v>1440535082</v>
      </c>
      <c r="K1790" s="10">
        <f t="shared" si="81"/>
        <v>42271.85974537037</v>
      </c>
      <c r="L1790" s="10">
        <f t="shared" si="81"/>
        <v>42241.85974537037</v>
      </c>
      <c r="M1790" s="15">
        <f t="shared" si="82"/>
        <v>2015</v>
      </c>
      <c r="N1790" t="b">
        <v>0</v>
      </c>
      <c r="O1790">
        <v>50</v>
      </c>
      <c r="P1790" t="b">
        <v>1</v>
      </c>
      <c r="Q1790" t="s">
        <v>8278</v>
      </c>
      <c r="R1790" t="s">
        <v>8327</v>
      </c>
      <c r="S1790" t="s">
        <v>8329</v>
      </c>
      <c r="T1790" s="9">
        <f t="shared" si="83"/>
        <v>110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 s="12">
        <v>1429120908</v>
      </c>
      <c r="K1791" s="10">
        <f t="shared" si="81"/>
        <v>42156.165972222225</v>
      </c>
      <c r="L1791" s="10">
        <f t="shared" si="81"/>
        <v>42109.751250000001</v>
      </c>
      <c r="M1791" s="15">
        <f t="shared" si="82"/>
        <v>2015</v>
      </c>
      <c r="N1791" t="b">
        <v>0</v>
      </c>
      <c r="O1791">
        <v>11</v>
      </c>
      <c r="P1791" t="b">
        <v>1</v>
      </c>
      <c r="Q1791" t="s">
        <v>8269</v>
      </c>
      <c r="R1791" t="s">
        <v>8323</v>
      </c>
      <c r="S1791" t="s">
        <v>8326</v>
      </c>
      <c r="T1791" s="9">
        <f t="shared" si="83"/>
        <v>110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 s="12">
        <v>1449388233</v>
      </c>
      <c r="K1792" s="10">
        <f t="shared" si="81"/>
        <v>42404.32677083333</v>
      </c>
      <c r="L1792" s="10">
        <f t="shared" si="81"/>
        <v>42344.32677083333</v>
      </c>
      <c r="M1792" s="15">
        <f t="shared" si="82"/>
        <v>2016</v>
      </c>
      <c r="N1792" t="b">
        <v>1</v>
      </c>
      <c r="O1792">
        <v>37</v>
      </c>
      <c r="P1792" t="b">
        <v>0</v>
      </c>
      <c r="Q1792" t="s">
        <v>8283</v>
      </c>
      <c r="R1792" t="s">
        <v>8313</v>
      </c>
      <c r="S1792" t="s">
        <v>8314</v>
      </c>
      <c r="T1792" s="9">
        <f t="shared" si="83"/>
        <v>14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 s="12">
        <v>1374531631</v>
      </c>
      <c r="K1793" s="10">
        <f t="shared" si="81"/>
        <v>41504.625</v>
      </c>
      <c r="L1793" s="10">
        <f t="shared" si="81"/>
        <v>41477.930914351848</v>
      </c>
      <c r="M1793" s="15">
        <f t="shared" si="82"/>
        <v>2013</v>
      </c>
      <c r="N1793" t="b">
        <v>1</v>
      </c>
      <c r="O1793">
        <v>55</v>
      </c>
      <c r="P1793" t="b">
        <v>1</v>
      </c>
      <c r="Q1793" t="s">
        <v>8269</v>
      </c>
      <c r="R1793" t="s">
        <v>8323</v>
      </c>
      <c r="S1793" t="s">
        <v>8326</v>
      </c>
      <c r="T1793" s="9">
        <f t="shared" si="83"/>
        <v>115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 s="12">
        <v>1455773623</v>
      </c>
      <c r="K1794" s="10">
        <f t="shared" si="81"/>
        <v>42448.190081018518</v>
      </c>
      <c r="L1794" s="10">
        <f t="shared" si="81"/>
        <v>42418.231747685189</v>
      </c>
      <c r="M1794" s="15">
        <f t="shared" si="82"/>
        <v>2016</v>
      </c>
      <c r="N1794" t="b">
        <v>0</v>
      </c>
      <c r="O1794">
        <v>61</v>
      </c>
      <c r="P1794" t="b">
        <v>1</v>
      </c>
      <c r="Q1794" t="s">
        <v>8278</v>
      </c>
      <c r="R1794" t="s">
        <v>8327</v>
      </c>
      <c r="S1794" t="s">
        <v>8329</v>
      </c>
      <c r="T1794" s="9">
        <f t="shared" si="83"/>
        <v>145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 s="12">
        <v>1481058170</v>
      </c>
      <c r="K1795" s="10">
        <f t="shared" ref="K1795:L1858" si="84">(I1795/86400)+DATE(1970,1,1)</f>
        <v>42742.875</v>
      </c>
      <c r="L1795" s="10">
        <f t="shared" si="84"/>
        <v>42710.876967592594</v>
      </c>
      <c r="M1795" s="15">
        <f t="shared" ref="M1795:M1858" si="85">+YEAR(K1795)</f>
        <v>2017</v>
      </c>
      <c r="N1795" t="b">
        <v>0</v>
      </c>
      <c r="O1795">
        <v>34</v>
      </c>
      <c r="P1795" t="b">
        <v>1</v>
      </c>
      <c r="Q1795" t="s">
        <v>8283</v>
      </c>
      <c r="R1795" t="s">
        <v>8313</v>
      </c>
      <c r="S1795" t="s">
        <v>8314</v>
      </c>
      <c r="T1795" s="9">
        <f t="shared" ref="T1795:T1858" si="86">ROUND(E1795/D1795*100,0)</f>
        <v>109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 s="12">
        <v>1404168101</v>
      </c>
      <c r="K1796" s="10">
        <f t="shared" si="84"/>
        <v>41850.945613425924</v>
      </c>
      <c r="L1796" s="10">
        <f t="shared" si="84"/>
        <v>41820.945613425924</v>
      </c>
      <c r="M1796" s="15">
        <f t="shared" si="85"/>
        <v>2014</v>
      </c>
      <c r="N1796" t="b">
        <v>0</v>
      </c>
      <c r="O1796">
        <v>72</v>
      </c>
      <c r="P1796" t="b">
        <v>1</v>
      </c>
      <c r="Q1796" t="s">
        <v>8269</v>
      </c>
      <c r="R1796" t="s">
        <v>8323</v>
      </c>
      <c r="S1796" t="s">
        <v>8326</v>
      </c>
      <c r="T1796" s="9">
        <f t="shared" si="86"/>
        <v>109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 s="12">
        <v>1446401372</v>
      </c>
      <c r="K1797" s="10">
        <f t="shared" si="84"/>
        <v>42330.916666666672</v>
      </c>
      <c r="L1797" s="10">
        <f t="shared" si="84"/>
        <v>42309.756620370375</v>
      </c>
      <c r="M1797" s="15">
        <f t="shared" si="85"/>
        <v>2015</v>
      </c>
      <c r="N1797" t="b">
        <v>0</v>
      </c>
      <c r="O1797">
        <v>47</v>
      </c>
      <c r="P1797" t="b">
        <v>1</v>
      </c>
      <c r="Q1797" t="s">
        <v>8269</v>
      </c>
      <c r="R1797" t="s">
        <v>8323</v>
      </c>
      <c r="S1797" t="s">
        <v>8326</v>
      </c>
      <c r="T1797" s="9">
        <f t="shared" si="86"/>
        <v>144</v>
      </c>
    </row>
    <row r="1798" spans="1:20" ht="45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 s="12">
        <v>1461064248</v>
      </c>
      <c r="K1798" s="10">
        <f t="shared" si="84"/>
        <v>42500.465833333335</v>
      </c>
      <c r="L1798" s="10">
        <f t="shared" si="84"/>
        <v>42479.465833333335</v>
      </c>
      <c r="M1798" s="15">
        <f t="shared" si="85"/>
        <v>2016</v>
      </c>
      <c r="N1798" t="b">
        <v>0</v>
      </c>
      <c r="O1798">
        <v>30</v>
      </c>
      <c r="P1798" t="b">
        <v>1</v>
      </c>
      <c r="Q1798" t="s">
        <v>8269</v>
      </c>
      <c r="R1798" t="s">
        <v>8323</v>
      </c>
      <c r="S1798" t="s">
        <v>8326</v>
      </c>
      <c r="T1798" s="9">
        <f t="shared" si="86"/>
        <v>108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 s="12">
        <v>1422534260</v>
      </c>
      <c r="K1799" s="10">
        <f t="shared" si="84"/>
        <v>42064.5</v>
      </c>
      <c r="L1799" s="10">
        <f t="shared" si="84"/>
        <v>42033.516898148147</v>
      </c>
      <c r="M1799" s="15">
        <f t="shared" si="85"/>
        <v>2015</v>
      </c>
      <c r="N1799" t="b">
        <v>0</v>
      </c>
      <c r="O1799">
        <v>38</v>
      </c>
      <c r="P1799" t="b">
        <v>1</v>
      </c>
      <c r="Q1799" t="s">
        <v>8263</v>
      </c>
      <c r="R1799" t="s">
        <v>8321</v>
      </c>
      <c r="S1799" t="s">
        <v>8332</v>
      </c>
      <c r="T1799" s="9">
        <f t="shared" si="86"/>
        <v>108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 s="12">
        <v>1404560379</v>
      </c>
      <c r="K1800" s="10">
        <f t="shared" si="84"/>
        <v>41854.485868055555</v>
      </c>
      <c r="L1800" s="10">
        <f t="shared" si="84"/>
        <v>41825.485868055555</v>
      </c>
      <c r="M1800" s="15">
        <f t="shared" si="85"/>
        <v>2014</v>
      </c>
      <c r="N1800" t="b">
        <v>1</v>
      </c>
      <c r="O1800">
        <v>39</v>
      </c>
      <c r="P1800" t="b">
        <v>0</v>
      </c>
      <c r="Q1800" t="s">
        <v>8283</v>
      </c>
      <c r="R1800" t="s">
        <v>8313</v>
      </c>
      <c r="S1800" t="s">
        <v>8314</v>
      </c>
      <c r="T1800" s="9">
        <f t="shared" si="86"/>
        <v>20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 s="12">
        <v>1434415812</v>
      </c>
      <c r="K1801" s="10">
        <f t="shared" si="84"/>
        <v>42195.291666666672</v>
      </c>
      <c r="L1801" s="10">
        <f t="shared" si="84"/>
        <v>42171.034861111111</v>
      </c>
      <c r="M1801" s="15">
        <f t="shared" si="85"/>
        <v>2015</v>
      </c>
      <c r="N1801" t="b">
        <v>0</v>
      </c>
      <c r="O1801">
        <v>19</v>
      </c>
      <c r="P1801" t="b">
        <v>1</v>
      </c>
      <c r="Q1801" t="s">
        <v>8269</v>
      </c>
      <c r="R1801" t="s">
        <v>8323</v>
      </c>
      <c r="S1801" t="s">
        <v>8326</v>
      </c>
      <c r="T1801" s="9">
        <f t="shared" si="86"/>
        <v>108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 s="12">
        <v>1413997393</v>
      </c>
      <c r="K1802" s="10">
        <f t="shared" si="84"/>
        <v>41955.752233796295</v>
      </c>
      <c r="L1802" s="10">
        <f t="shared" si="84"/>
        <v>41934.71056712963</v>
      </c>
      <c r="M1802" s="15">
        <f t="shared" si="85"/>
        <v>2014</v>
      </c>
      <c r="N1802" t="b">
        <v>0</v>
      </c>
      <c r="O1802">
        <v>58</v>
      </c>
      <c r="P1802" t="b">
        <v>1</v>
      </c>
      <c r="Q1802" t="s">
        <v>8277</v>
      </c>
      <c r="R1802" t="s">
        <v>8327</v>
      </c>
      <c r="S1802" t="s">
        <v>8328</v>
      </c>
      <c r="T1802" s="9">
        <f t="shared" si="86"/>
        <v>108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 s="12">
        <v>1409747154</v>
      </c>
      <c r="K1803" s="10">
        <f t="shared" si="84"/>
        <v>41916.145833333336</v>
      </c>
      <c r="L1803" s="10">
        <f t="shared" si="84"/>
        <v>41885.51798611111</v>
      </c>
      <c r="M1803" s="15">
        <f t="shared" si="85"/>
        <v>2014</v>
      </c>
      <c r="N1803" t="b">
        <v>0</v>
      </c>
      <c r="O1803">
        <v>29</v>
      </c>
      <c r="P1803" t="b">
        <v>0</v>
      </c>
      <c r="Q1803" t="s">
        <v>8280</v>
      </c>
      <c r="R1803" t="s">
        <v>8316</v>
      </c>
      <c r="S1803" t="s">
        <v>8334</v>
      </c>
      <c r="T1803" s="9">
        <f t="shared" si="86"/>
        <v>18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 s="12">
        <v>1435469559</v>
      </c>
      <c r="K1804" s="10">
        <f t="shared" si="84"/>
        <v>42228.231006944443</v>
      </c>
      <c r="L1804" s="10">
        <f t="shared" si="84"/>
        <v>42183.231006944443</v>
      </c>
      <c r="M1804" s="15">
        <f t="shared" si="85"/>
        <v>2015</v>
      </c>
      <c r="N1804" t="b">
        <v>0</v>
      </c>
      <c r="O1804">
        <v>24</v>
      </c>
      <c r="P1804" t="b">
        <v>1</v>
      </c>
      <c r="Q1804" t="s">
        <v>8269</v>
      </c>
      <c r="R1804" t="s">
        <v>8323</v>
      </c>
      <c r="S1804" t="s">
        <v>8326</v>
      </c>
      <c r="T1804" s="9">
        <f t="shared" si="86"/>
        <v>108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 s="12">
        <v>1268459318</v>
      </c>
      <c r="K1805" s="10">
        <f t="shared" si="84"/>
        <v>40286.290972222225</v>
      </c>
      <c r="L1805" s="10">
        <f t="shared" si="84"/>
        <v>40250.242106481484</v>
      </c>
      <c r="M1805" s="15">
        <f t="shared" si="85"/>
        <v>2010</v>
      </c>
      <c r="N1805" t="b">
        <v>0</v>
      </c>
      <c r="O1805">
        <v>54</v>
      </c>
      <c r="P1805" t="b">
        <v>1</v>
      </c>
      <c r="Q1805" t="s">
        <v>8274</v>
      </c>
      <c r="R1805" t="s">
        <v>8327</v>
      </c>
      <c r="S1805" t="s">
        <v>8331</v>
      </c>
      <c r="T1805" s="9">
        <f t="shared" si="86"/>
        <v>134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 s="12">
        <v>1335541393</v>
      </c>
      <c r="K1806" s="10">
        <f t="shared" si="84"/>
        <v>41057.655011574076</v>
      </c>
      <c r="L1806" s="10">
        <f t="shared" si="84"/>
        <v>41026.655011574076</v>
      </c>
      <c r="M1806" s="15">
        <f t="shared" si="85"/>
        <v>2012</v>
      </c>
      <c r="N1806" t="b">
        <v>0</v>
      </c>
      <c r="O1806">
        <v>35</v>
      </c>
      <c r="P1806" t="b">
        <v>1</v>
      </c>
      <c r="Q1806" t="s">
        <v>8298</v>
      </c>
      <c r="R1806" t="s">
        <v>8327</v>
      </c>
      <c r="S1806" t="s">
        <v>8341</v>
      </c>
      <c r="T1806" s="9">
        <f t="shared" si="86"/>
        <v>107</v>
      </c>
    </row>
    <row r="1807" spans="1:20" ht="45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 s="12">
        <v>1332175476</v>
      </c>
      <c r="K1807" s="10">
        <f t="shared" si="84"/>
        <v>41017.697638888887</v>
      </c>
      <c r="L1807" s="10">
        <f t="shared" si="84"/>
        <v>40987.697638888887</v>
      </c>
      <c r="M1807" s="15">
        <f t="shared" si="85"/>
        <v>2012</v>
      </c>
      <c r="N1807" t="b">
        <v>0</v>
      </c>
      <c r="O1807">
        <v>46</v>
      </c>
      <c r="P1807" t="b">
        <v>1</v>
      </c>
      <c r="Q1807" t="s">
        <v>8274</v>
      </c>
      <c r="R1807" t="s">
        <v>8327</v>
      </c>
      <c r="S1807" t="s">
        <v>8331</v>
      </c>
      <c r="T1807" s="9">
        <f t="shared" si="86"/>
        <v>107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 s="12">
        <v>1444236216</v>
      </c>
      <c r="K1808" s="10">
        <f t="shared" si="84"/>
        <v>42301.165972222225</v>
      </c>
      <c r="L1808" s="10">
        <f t="shared" si="84"/>
        <v>42284.69694444444</v>
      </c>
      <c r="M1808" s="15">
        <f t="shared" si="85"/>
        <v>2015</v>
      </c>
      <c r="N1808" t="b">
        <v>0</v>
      </c>
      <c r="O1808">
        <v>20</v>
      </c>
      <c r="P1808" t="b">
        <v>1</v>
      </c>
      <c r="Q1808" t="s">
        <v>8269</v>
      </c>
      <c r="R1808" t="s">
        <v>8323</v>
      </c>
      <c r="S1808" t="s">
        <v>8326</v>
      </c>
      <c r="T1808" s="9">
        <f t="shared" si="86"/>
        <v>107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 s="12">
        <v>1348285321</v>
      </c>
      <c r="K1809" s="10">
        <f t="shared" si="84"/>
        <v>41210.208333333336</v>
      </c>
      <c r="L1809" s="10">
        <f t="shared" si="84"/>
        <v>41174.154178240744</v>
      </c>
      <c r="M1809" s="15">
        <f t="shared" si="85"/>
        <v>2012</v>
      </c>
      <c r="N1809" t="b">
        <v>0</v>
      </c>
      <c r="O1809">
        <v>58</v>
      </c>
      <c r="P1809" t="b">
        <v>1</v>
      </c>
      <c r="Q1809" t="s">
        <v>8277</v>
      </c>
      <c r="R1809" t="s">
        <v>8327</v>
      </c>
      <c r="S1809" t="s">
        <v>8328</v>
      </c>
      <c r="T1809" s="9">
        <f t="shared" si="86"/>
        <v>107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 s="12">
        <v>1331060420</v>
      </c>
      <c r="K1810" s="10">
        <f t="shared" si="84"/>
        <v>41004.750231481477</v>
      </c>
      <c r="L1810" s="10">
        <f t="shared" si="84"/>
        <v>40974.791898148149</v>
      </c>
      <c r="M1810" s="15">
        <f t="shared" si="85"/>
        <v>2012</v>
      </c>
      <c r="N1810" t="b">
        <v>0</v>
      </c>
      <c r="O1810">
        <v>48</v>
      </c>
      <c r="P1810" t="b">
        <v>1</v>
      </c>
      <c r="Q1810" t="s">
        <v>8290</v>
      </c>
      <c r="R1810" t="s">
        <v>8327</v>
      </c>
      <c r="S1810" t="s">
        <v>8338</v>
      </c>
      <c r="T1810" s="9">
        <f t="shared" si="86"/>
        <v>143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 s="12">
        <v>1402049289</v>
      </c>
      <c r="K1811" s="10">
        <f t="shared" si="84"/>
        <v>41826.422326388885</v>
      </c>
      <c r="L1811" s="10">
        <f t="shared" si="84"/>
        <v>41796.422326388885</v>
      </c>
      <c r="M1811" s="15">
        <f t="shared" si="85"/>
        <v>2014</v>
      </c>
      <c r="N1811" t="b">
        <v>0</v>
      </c>
      <c r="O1811">
        <v>67</v>
      </c>
      <c r="P1811" t="b">
        <v>1</v>
      </c>
      <c r="Q1811" t="s">
        <v>8269</v>
      </c>
      <c r="R1811" t="s">
        <v>8323</v>
      </c>
      <c r="S1811" t="s">
        <v>8326</v>
      </c>
      <c r="T1811" s="9">
        <f t="shared" si="86"/>
        <v>107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 s="12">
        <v>1455647149</v>
      </c>
      <c r="K1812" s="10">
        <f t="shared" si="84"/>
        <v>42446.726261574076</v>
      </c>
      <c r="L1812" s="10">
        <f t="shared" si="84"/>
        <v>42416.767928240741</v>
      </c>
      <c r="M1812" s="15">
        <f t="shared" si="85"/>
        <v>2016</v>
      </c>
      <c r="N1812" t="b">
        <v>0</v>
      </c>
      <c r="O1812">
        <v>17</v>
      </c>
      <c r="P1812" t="b">
        <v>1</v>
      </c>
      <c r="Q1812" t="s">
        <v>8271</v>
      </c>
      <c r="R1812" t="s">
        <v>8308</v>
      </c>
      <c r="S1812" t="s">
        <v>8310</v>
      </c>
      <c r="T1812" s="9">
        <f t="shared" si="86"/>
        <v>107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 s="12">
        <v>1434440227</v>
      </c>
      <c r="K1813" s="10">
        <f t="shared" si="84"/>
        <v>42195.875</v>
      </c>
      <c r="L1813" s="10">
        <f t="shared" si="84"/>
        <v>42171.317442129628</v>
      </c>
      <c r="M1813" s="15">
        <f t="shared" si="85"/>
        <v>2015</v>
      </c>
      <c r="N1813" t="b">
        <v>0</v>
      </c>
      <c r="O1813">
        <v>13</v>
      </c>
      <c r="P1813" t="b">
        <v>1</v>
      </c>
      <c r="Q1813" t="s">
        <v>8269</v>
      </c>
      <c r="R1813" t="s">
        <v>8323</v>
      </c>
      <c r="S1813" t="s">
        <v>8326</v>
      </c>
      <c r="T1813" s="9">
        <f t="shared" si="86"/>
        <v>143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 s="12">
        <v>1455230214</v>
      </c>
      <c r="K1814" s="10">
        <f t="shared" si="84"/>
        <v>42434.041666666672</v>
      </c>
      <c r="L1814" s="10">
        <f t="shared" si="84"/>
        <v>42411.942291666666</v>
      </c>
      <c r="M1814" s="15">
        <f t="shared" si="85"/>
        <v>2016</v>
      </c>
      <c r="N1814" t="b">
        <v>0</v>
      </c>
      <c r="O1814">
        <v>13</v>
      </c>
      <c r="P1814" t="b">
        <v>1</v>
      </c>
      <c r="Q1814" t="s">
        <v>8269</v>
      </c>
      <c r="R1814" t="s">
        <v>8323</v>
      </c>
      <c r="S1814" t="s">
        <v>8326</v>
      </c>
      <c r="T1814" s="9">
        <f t="shared" si="86"/>
        <v>102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 s="12">
        <v>1441790658</v>
      </c>
      <c r="K1815" s="10">
        <f t="shared" si="84"/>
        <v>42274.843055555553</v>
      </c>
      <c r="L1815" s="10">
        <f t="shared" si="84"/>
        <v>42256.391875000001</v>
      </c>
      <c r="M1815" s="15">
        <f t="shared" si="85"/>
        <v>2015</v>
      </c>
      <c r="N1815" t="b">
        <v>0</v>
      </c>
      <c r="O1815">
        <v>98</v>
      </c>
      <c r="P1815" t="b">
        <v>1</v>
      </c>
      <c r="Q1815" t="s">
        <v>8263</v>
      </c>
      <c r="R1815" t="s">
        <v>8321</v>
      </c>
      <c r="S1815" t="s">
        <v>8332</v>
      </c>
      <c r="T1815" s="9">
        <f t="shared" si="86"/>
        <v>107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 s="12">
        <v>1359140546</v>
      </c>
      <c r="K1816" s="10">
        <f t="shared" si="84"/>
        <v>41344.751689814817</v>
      </c>
      <c r="L1816" s="10">
        <f t="shared" si="84"/>
        <v>41299.793356481481</v>
      </c>
      <c r="M1816" s="15">
        <f t="shared" si="85"/>
        <v>2013</v>
      </c>
      <c r="N1816" t="b">
        <v>0</v>
      </c>
      <c r="O1816">
        <v>44</v>
      </c>
      <c r="P1816" t="b">
        <v>1</v>
      </c>
      <c r="Q1816" t="s">
        <v>8277</v>
      </c>
      <c r="R1816" t="s">
        <v>8327</v>
      </c>
      <c r="S1816" t="s">
        <v>8328</v>
      </c>
      <c r="T1816" s="9">
        <f t="shared" si="86"/>
        <v>107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 s="12">
        <v>1417754638</v>
      </c>
      <c r="K1817" s="10">
        <f t="shared" si="84"/>
        <v>42008.197199074071</v>
      </c>
      <c r="L1817" s="10">
        <f t="shared" si="84"/>
        <v>41978.197199074071</v>
      </c>
      <c r="M1817" s="15">
        <f t="shared" si="85"/>
        <v>2015</v>
      </c>
      <c r="N1817" t="b">
        <v>0</v>
      </c>
      <c r="O1817">
        <v>13</v>
      </c>
      <c r="P1817" t="b">
        <v>0</v>
      </c>
      <c r="Q1817" t="s">
        <v>8266</v>
      </c>
      <c r="R1817" t="s">
        <v>8321</v>
      </c>
      <c r="S1817" t="s">
        <v>8325</v>
      </c>
      <c r="T1817" s="9">
        <f t="shared" si="86"/>
        <v>15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 s="12">
        <v>1307594625</v>
      </c>
      <c r="K1818" s="10">
        <f t="shared" si="84"/>
        <v>40770.041666666664</v>
      </c>
      <c r="L1818" s="10">
        <f t="shared" si="84"/>
        <v>40703.197048611109</v>
      </c>
      <c r="M1818" s="15">
        <f t="shared" si="85"/>
        <v>2011</v>
      </c>
      <c r="N1818" t="b">
        <v>0</v>
      </c>
      <c r="O1818">
        <v>39</v>
      </c>
      <c r="P1818" t="b">
        <v>1</v>
      </c>
      <c r="Q1818" t="s">
        <v>8277</v>
      </c>
      <c r="R1818" t="s">
        <v>8327</v>
      </c>
      <c r="S1818" t="s">
        <v>8328</v>
      </c>
      <c r="T1818" s="9">
        <f t="shared" si="86"/>
        <v>107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 s="12">
        <v>1442604989</v>
      </c>
      <c r="K1819" s="10">
        <f t="shared" si="84"/>
        <v>42295.817002314812</v>
      </c>
      <c r="L1819" s="10">
        <f t="shared" si="84"/>
        <v>42265.817002314812</v>
      </c>
      <c r="M1819" s="15">
        <f t="shared" si="85"/>
        <v>2015</v>
      </c>
      <c r="N1819" t="b">
        <v>1</v>
      </c>
      <c r="O1819">
        <v>43</v>
      </c>
      <c r="P1819" t="b">
        <v>0</v>
      </c>
      <c r="Q1819" t="s">
        <v>8269</v>
      </c>
      <c r="R1819" t="s">
        <v>8323</v>
      </c>
      <c r="S1819" t="s">
        <v>8326</v>
      </c>
      <c r="T1819" s="9">
        <f t="shared" si="86"/>
        <v>16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 s="12">
        <v>1485177952</v>
      </c>
      <c r="K1820" s="10">
        <f t="shared" si="84"/>
        <v>42788.559629629628</v>
      </c>
      <c r="L1820" s="10">
        <f t="shared" si="84"/>
        <v>42758.559629629628</v>
      </c>
      <c r="M1820" s="15">
        <f t="shared" si="85"/>
        <v>2017</v>
      </c>
      <c r="N1820" t="b">
        <v>0</v>
      </c>
      <c r="O1820">
        <v>41</v>
      </c>
      <c r="P1820" t="b">
        <v>1</v>
      </c>
      <c r="Q1820" t="s">
        <v>8269</v>
      </c>
      <c r="R1820" t="s">
        <v>8323</v>
      </c>
      <c r="S1820" t="s">
        <v>8326</v>
      </c>
      <c r="T1820" s="9">
        <f t="shared" si="86"/>
        <v>106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 s="12">
        <v>1462603021</v>
      </c>
      <c r="K1821" s="10">
        <f t="shared" si="84"/>
        <v>42535.904861111107</v>
      </c>
      <c r="L1821" s="10">
        <f t="shared" si="84"/>
        <v>42497.275706018518</v>
      </c>
      <c r="M1821" s="15">
        <f t="shared" si="85"/>
        <v>2016</v>
      </c>
      <c r="N1821" t="b">
        <v>0</v>
      </c>
      <c r="O1821">
        <v>27</v>
      </c>
      <c r="P1821" t="b">
        <v>1</v>
      </c>
      <c r="Q1821" t="s">
        <v>8269</v>
      </c>
      <c r="R1821" t="s">
        <v>8323</v>
      </c>
      <c r="S1821" t="s">
        <v>8326</v>
      </c>
      <c r="T1821" s="9">
        <f t="shared" si="86"/>
        <v>101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 s="12">
        <v>1410366708</v>
      </c>
      <c r="K1822" s="10">
        <f t="shared" si="84"/>
        <v>41913.165972222225</v>
      </c>
      <c r="L1822" s="10">
        <f t="shared" si="84"/>
        <v>41892.688750000001</v>
      </c>
      <c r="M1822" s="15">
        <f t="shared" si="85"/>
        <v>2014</v>
      </c>
      <c r="N1822" t="b">
        <v>0</v>
      </c>
      <c r="O1822">
        <v>16</v>
      </c>
      <c r="P1822" t="b">
        <v>0</v>
      </c>
      <c r="Q1822" t="s">
        <v>8287</v>
      </c>
      <c r="R1822" t="s">
        <v>8313</v>
      </c>
      <c r="S1822" t="s">
        <v>8355</v>
      </c>
      <c r="T1822" s="9">
        <f t="shared" si="86"/>
        <v>49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 s="12">
        <v>1431455084</v>
      </c>
      <c r="K1823" s="10">
        <f t="shared" si="84"/>
        <v>42166.767175925925</v>
      </c>
      <c r="L1823" s="10">
        <f t="shared" si="84"/>
        <v>42136.767175925925</v>
      </c>
      <c r="M1823" s="15">
        <f t="shared" si="85"/>
        <v>2015</v>
      </c>
      <c r="N1823" t="b">
        <v>1</v>
      </c>
      <c r="O1823">
        <v>28</v>
      </c>
      <c r="P1823" t="b">
        <v>0</v>
      </c>
      <c r="Q1823" t="s">
        <v>8269</v>
      </c>
      <c r="R1823" t="s">
        <v>8323</v>
      </c>
      <c r="S1823" t="s">
        <v>8326</v>
      </c>
      <c r="T1823" s="9">
        <f t="shared" si="86"/>
        <v>7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 s="12">
        <v>1388835692</v>
      </c>
      <c r="K1824" s="10">
        <f t="shared" si="84"/>
        <v>41673.487175925926</v>
      </c>
      <c r="L1824" s="10">
        <f t="shared" si="84"/>
        <v>41643.487175925926</v>
      </c>
      <c r="M1824" s="15">
        <f t="shared" si="85"/>
        <v>2014</v>
      </c>
      <c r="N1824" t="b">
        <v>0</v>
      </c>
      <c r="O1824">
        <v>99</v>
      </c>
      <c r="P1824" t="b">
        <v>0</v>
      </c>
      <c r="Q1824" t="s">
        <v>8280</v>
      </c>
      <c r="R1824" t="s">
        <v>8316</v>
      </c>
      <c r="S1824" t="s">
        <v>8334</v>
      </c>
      <c r="T1824" s="9">
        <f t="shared" si="86"/>
        <v>2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 s="12">
        <v>1360948389</v>
      </c>
      <c r="K1825" s="10">
        <f t="shared" si="84"/>
        <v>41344.166666666664</v>
      </c>
      <c r="L1825" s="10">
        <f t="shared" si="84"/>
        <v>41320.717465277776</v>
      </c>
      <c r="M1825" s="15">
        <f t="shared" si="85"/>
        <v>2013</v>
      </c>
      <c r="N1825" t="b">
        <v>1</v>
      </c>
      <c r="O1825">
        <v>22</v>
      </c>
      <c r="P1825" t="b">
        <v>1</v>
      </c>
      <c r="Q1825" t="s">
        <v>8274</v>
      </c>
      <c r="R1825" t="s">
        <v>8327</v>
      </c>
      <c r="S1825" t="s">
        <v>8331</v>
      </c>
      <c r="T1825" s="9">
        <f t="shared" si="86"/>
        <v>211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 s="12">
        <v>1431046325</v>
      </c>
      <c r="K1826" s="10">
        <f t="shared" si="84"/>
        <v>42186.290972222225</v>
      </c>
      <c r="L1826" s="10">
        <f t="shared" si="84"/>
        <v>42132.036168981482</v>
      </c>
      <c r="M1826" s="15">
        <f t="shared" si="85"/>
        <v>2015</v>
      </c>
      <c r="N1826" t="b">
        <v>0</v>
      </c>
      <c r="O1826">
        <v>35</v>
      </c>
      <c r="P1826" t="b">
        <v>1</v>
      </c>
      <c r="Q1826" t="s">
        <v>8269</v>
      </c>
      <c r="R1826" t="s">
        <v>8323</v>
      </c>
      <c r="S1826" t="s">
        <v>8326</v>
      </c>
      <c r="T1826" s="9">
        <f t="shared" si="86"/>
        <v>106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 s="12">
        <v>1479609520</v>
      </c>
      <c r="K1827" s="10">
        <f t="shared" si="84"/>
        <v>42709.041666666672</v>
      </c>
      <c r="L1827" s="10">
        <f t="shared" si="84"/>
        <v>42694.110185185185</v>
      </c>
      <c r="M1827" s="15">
        <f t="shared" si="85"/>
        <v>2016</v>
      </c>
      <c r="N1827" t="b">
        <v>0</v>
      </c>
      <c r="O1827">
        <v>17</v>
      </c>
      <c r="P1827" t="b">
        <v>1</v>
      </c>
      <c r="Q1827" t="s">
        <v>8269</v>
      </c>
      <c r="R1827" t="s">
        <v>8323</v>
      </c>
      <c r="S1827" t="s">
        <v>8326</v>
      </c>
      <c r="T1827" s="9">
        <f t="shared" si="86"/>
        <v>105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 s="12">
        <v>1440130891</v>
      </c>
      <c r="K1828" s="10">
        <f t="shared" si="84"/>
        <v>42267.181608796294</v>
      </c>
      <c r="L1828" s="10">
        <f t="shared" si="84"/>
        <v>42237.181608796294</v>
      </c>
      <c r="M1828" s="15">
        <f t="shared" si="85"/>
        <v>2015</v>
      </c>
      <c r="N1828" t="b">
        <v>0</v>
      </c>
      <c r="O1828">
        <v>5</v>
      </c>
      <c r="P1828" t="b">
        <v>0</v>
      </c>
      <c r="Q1828" t="s">
        <v>8301</v>
      </c>
      <c r="R1828" t="s">
        <v>8323</v>
      </c>
      <c r="S1828" t="s">
        <v>8324</v>
      </c>
      <c r="T1828" s="9">
        <f t="shared" si="86"/>
        <v>0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 s="12">
        <v>1410785522</v>
      </c>
      <c r="K1829" s="10">
        <f t="shared" si="84"/>
        <v>41927.536134259259</v>
      </c>
      <c r="L1829" s="10">
        <f t="shared" si="84"/>
        <v>41897.536134259259</v>
      </c>
      <c r="M1829" s="15">
        <f t="shared" si="85"/>
        <v>2014</v>
      </c>
      <c r="N1829" t="b">
        <v>1</v>
      </c>
      <c r="O1829">
        <v>74</v>
      </c>
      <c r="P1829" t="b">
        <v>1</v>
      </c>
      <c r="Q1829" t="s">
        <v>8269</v>
      </c>
      <c r="R1829" t="s">
        <v>8323</v>
      </c>
      <c r="S1829" t="s">
        <v>8326</v>
      </c>
      <c r="T1829" s="9">
        <f t="shared" si="86"/>
        <v>105</v>
      </c>
    </row>
    <row r="1830" spans="1:20" ht="45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 s="12">
        <v>1424727712</v>
      </c>
      <c r="K1830" s="10">
        <f t="shared" si="84"/>
        <v>42095.165972222225</v>
      </c>
      <c r="L1830" s="10">
        <f t="shared" si="84"/>
        <v>42058.904074074075</v>
      </c>
      <c r="M1830" s="15">
        <f t="shared" si="85"/>
        <v>2015</v>
      </c>
      <c r="N1830" t="b">
        <v>0</v>
      </c>
      <c r="O1830">
        <v>34</v>
      </c>
      <c r="P1830" t="b">
        <v>1</v>
      </c>
      <c r="Q1830" t="s">
        <v>8269</v>
      </c>
      <c r="R1830" t="s">
        <v>8323</v>
      </c>
      <c r="S1830" t="s">
        <v>8326</v>
      </c>
      <c r="T1830" s="9">
        <f t="shared" si="86"/>
        <v>140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 s="12">
        <v>1371585703</v>
      </c>
      <c r="K1831" s="10">
        <f t="shared" si="84"/>
        <v>41466.83452546296</v>
      </c>
      <c r="L1831" s="10">
        <f t="shared" si="84"/>
        <v>41443.83452546296</v>
      </c>
      <c r="M1831" s="15">
        <f t="shared" si="85"/>
        <v>2013</v>
      </c>
      <c r="N1831" t="b">
        <v>0</v>
      </c>
      <c r="O1831">
        <v>50</v>
      </c>
      <c r="P1831" t="b">
        <v>1</v>
      </c>
      <c r="Q1831" t="s">
        <v>8274</v>
      </c>
      <c r="R1831" t="s">
        <v>8327</v>
      </c>
      <c r="S1831" t="s">
        <v>8331</v>
      </c>
      <c r="T1831" s="9">
        <f t="shared" si="86"/>
        <v>105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 s="12">
        <v>1257871712</v>
      </c>
      <c r="K1832" s="10">
        <f t="shared" si="84"/>
        <v>40179.25</v>
      </c>
      <c r="L1832" s="10">
        <f t="shared" si="84"/>
        <v>40127.700370370367</v>
      </c>
      <c r="M1832" s="15">
        <f t="shared" si="85"/>
        <v>2010</v>
      </c>
      <c r="N1832" t="b">
        <v>0</v>
      </c>
      <c r="O1832">
        <v>14</v>
      </c>
      <c r="P1832" t="b">
        <v>1</v>
      </c>
      <c r="Q1832" t="s">
        <v>8298</v>
      </c>
      <c r="R1832" t="s">
        <v>8327</v>
      </c>
      <c r="S1832" t="s">
        <v>8341</v>
      </c>
      <c r="T1832" s="9">
        <f t="shared" si="86"/>
        <v>105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 s="12">
        <v>1412885603</v>
      </c>
      <c r="K1833" s="10">
        <f t="shared" si="84"/>
        <v>41951.884293981479</v>
      </c>
      <c r="L1833" s="10">
        <f t="shared" si="84"/>
        <v>41921.842627314814</v>
      </c>
      <c r="M1833" s="15">
        <f t="shared" si="85"/>
        <v>2014</v>
      </c>
      <c r="N1833" t="b">
        <v>1</v>
      </c>
      <c r="O1833">
        <v>23</v>
      </c>
      <c r="P1833" t="b">
        <v>0</v>
      </c>
      <c r="Q1833" t="s">
        <v>8299</v>
      </c>
      <c r="R1833" t="s">
        <v>8308</v>
      </c>
      <c r="S1833" t="s">
        <v>8315</v>
      </c>
      <c r="T1833" s="9">
        <f t="shared" si="86"/>
        <v>11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 s="12">
        <v>1415028506</v>
      </c>
      <c r="K1834" s="10">
        <f t="shared" si="84"/>
        <v>41976.644745370373</v>
      </c>
      <c r="L1834" s="10">
        <f t="shared" si="84"/>
        <v>41946.644745370373</v>
      </c>
      <c r="M1834" s="15">
        <f t="shared" si="85"/>
        <v>2014</v>
      </c>
      <c r="N1834" t="b">
        <v>0</v>
      </c>
      <c r="O1834">
        <v>41</v>
      </c>
      <c r="P1834" t="b">
        <v>1</v>
      </c>
      <c r="Q1834" t="s">
        <v>8269</v>
      </c>
      <c r="R1834" t="s">
        <v>8323</v>
      </c>
      <c r="S1834" t="s">
        <v>8326</v>
      </c>
      <c r="T1834" s="9">
        <f t="shared" si="86"/>
        <v>105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 s="12">
        <v>1403234686</v>
      </c>
      <c r="K1835" s="10">
        <f t="shared" si="84"/>
        <v>41824.142199074078</v>
      </c>
      <c r="L1835" s="10">
        <f t="shared" si="84"/>
        <v>41810.142199074078</v>
      </c>
      <c r="M1835" s="15">
        <f t="shared" si="85"/>
        <v>2014</v>
      </c>
      <c r="N1835" t="b">
        <v>0</v>
      </c>
      <c r="O1835">
        <v>39</v>
      </c>
      <c r="P1835" t="b">
        <v>1</v>
      </c>
      <c r="Q1835" t="s">
        <v>8269</v>
      </c>
      <c r="R1835" t="s">
        <v>8323</v>
      </c>
      <c r="S1835" t="s">
        <v>8326</v>
      </c>
      <c r="T1835" s="9">
        <f t="shared" si="86"/>
        <v>300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 s="12">
        <v>1333653333</v>
      </c>
      <c r="K1836" s="10">
        <f t="shared" si="84"/>
        <v>41034.802407407406</v>
      </c>
      <c r="L1836" s="10">
        <f t="shared" si="84"/>
        <v>41004.802465277782</v>
      </c>
      <c r="M1836" s="15">
        <f t="shared" si="85"/>
        <v>2012</v>
      </c>
      <c r="N1836" t="b">
        <v>1</v>
      </c>
      <c r="O1836">
        <v>75</v>
      </c>
      <c r="P1836" t="b">
        <v>1</v>
      </c>
      <c r="Q1836" t="s">
        <v>8277</v>
      </c>
      <c r="R1836" t="s">
        <v>8327</v>
      </c>
      <c r="S1836" t="s">
        <v>8328</v>
      </c>
      <c r="T1836" s="9">
        <f t="shared" si="86"/>
        <v>107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 s="12">
        <v>1419423083</v>
      </c>
      <c r="K1837" s="10">
        <f t="shared" si="84"/>
        <v>42027.507905092592</v>
      </c>
      <c r="L1837" s="10">
        <f t="shared" si="84"/>
        <v>41997.507905092592</v>
      </c>
      <c r="M1837" s="15">
        <f t="shared" si="85"/>
        <v>2015</v>
      </c>
      <c r="N1837" t="b">
        <v>0</v>
      </c>
      <c r="O1837">
        <v>38</v>
      </c>
      <c r="P1837" t="b">
        <v>1</v>
      </c>
      <c r="Q1837" t="s">
        <v>8269</v>
      </c>
      <c r="R1837" t="s">
        <v>8323</v>
      </c>
      <c r="S1837" t="s">
        <v>8326</v>
      </c>
      <c r="T1837" s="9">
        <f t="shared" si="86"/>
        <v>105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 s="12">
        <v>1459268432</v>
      </c>
      <c r="K1838" s="10">
        <f t="shared" si="84"/>
        <v>42488.680925925924</v>
      </c>
      <c r="L1838" s="10">
        <f t="shared" si="84"/>
        <v>42458.680925925924</v>
      </c>
      <c r="M1838" s="15">
        <f t="shared" si="85"/>
        <v>2016</v>
      </c>
      <c r="N1838" t="b">
        <v>0</v>
      </c>
      <c r="O1838">
        <v>33</v>
      </c>
      <c r="P1838" t="b">
        <v>1</v>
      </c>
      <c r="Q1838" t="s">
        <v>8269</v>
      </c>
      <c r="R1838" t="s">
        <v>8323</v>
      </c>
      <c r="S1838" t="s">
        <v>8326</v>
      </c>
      <c r="T1838" s="9">
        <f t="shared" si="86"/>
        <v>105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 s="12">
        <v>1418860682</v>
      </c>
      <c r="K1839" s="10">
        <f t="shared" si="84"/>
        <v>42020.99863425926</v>
      </c>
      <c r="L1839" s="10">
        <f t="shared" si="84"/>
        <v>41990.99863425926</v>
      </c>
      <c r="M1839" s="15">
        <f t="shared" si="85"/>
        <v>2015</v>
      </c>
      <c r="N1839" t="b">
        <v>0</v>
      </c>
      <c r="O1839">
        <v>53</v>
      </c>
      <c r="P1839" t="b">
        <v>1</v>
      </c>
      <c r="Q1839" t="s">
        <v>8269</v>
      </c>
      <c r="R1839" t="s">
        <v>8323</v>
      </c>
      <c r="S1839" t="s">
        <v>8326</v>
      </c>
      <c r="T1839" s="9">
        <f t="shared" si="86"/>
        <v>104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 s="12">
        <v>1424533084</v>
      </c>
      <c r="K1840" s="10">
        <f t="shared" si="84"/>
        <v>42091.609768518523</v>
      </c>
      <c r="L1840" s="10">
        <f t="shared" si="84"/>
        <v>42056.65143518518</v>
      </c>
      <c r="M1840" s="15">
        <f t="shared" si="85"/>
        <v>2015</v>
      </c>
      <c r="N1840" t="b">
        <v>0</v>
      </c>
      <c r="O1840">
        <v>35</v>
      </c>
      <c r="P1840" t="b">
        <v>1</v>
      </c>
      <c r="Q1840" t="s">
        <v>8269</v>
      </c>
      <c r="R1840" t="s">
        <v>8323</v>
      </c>
      <c r="S1840" t="s">
        <v>8326</v>
      </c>
      <c r="T1840" s="9">
        <f t="shared" si="86"/>
        <v>116</v>
      </c>
    </row>
    <row r="1841" spans="1:20" ht="45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 s="12">
        <v>1392569730</v>
      </c>
      <c r="K1841" s="10">
        <f t="shared" si="84"/>
        <v>41716.663541666669</v>
      </c>
      <c r="L1841" s="10">
        <f t="shared" si="84"/>
        <v>41686.705208333333</v>
      </c>
      <c r="M1841" s="15">
        <f t="shared" si="85"/>
        <v>2014</v>
      </c>
      <c r="N1841" t="b">
        <v>0</v>
      </c>
      <c r="O1841">
        <v>33</v>
      </c>
      <c r="P1841" t="b">
        <v>0</v>
      </c>
      <c r="Q1841" t="s">
        <v>8302</v>
      </c>
      <c r="R1841" t="s">
        <v>8311</v>
      </c>
      <c r="S1841" t="s">
        <v>8356</v>
      </c>
      <c r="T1841" s="9">
        <f t="shared" si="86"/>
        <v>10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 s="12">
        <v>1370651181</v>
      </c>
      <c r="K1842" s="10">
        <f t="shared" si="84"/>
        <v>41463.01829861111</v>
      </c>
      <c r="L1842" s="10">
        <f t="shared" si="84"/>
        <v>41433.01829861111</v>
      </c>
      <c r="M1842" s="15">
        <f t="shared" si="85"/>
        <v>2013</v>
      </c>
      <c r="N1842" t="b">
        <v>0</v>
      </c>
      <c r="O1842">
        <v>24</v>
      </c>
      <c r="P1842" t="b">
        <v>1</v>
      </c>
      <c r="Q1842" t="s">
        <v>8264</v>
      </c>
      <c r="R1842" t="s">
        <v>8321</v>
      </c>
      <c r="S1842" t="s">
        <v>8343</v>
      </c>
      <c r="T1842" s="9">
        <f t="shared" si="86"/>
        <v>173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 s="12">
        <v>1363981723</v>
      </c>
      <c r="K1843" s="10">
        <f t="shared" si="84"/>
        <v>41386.875</v>
      </c>
      <c r="L1843" s="10">
        <f t="shared" si="84"/>
        <v>41355.825497685189</v>
      </c>
      <c r="M1843" s="15">
        <f t="shared" si="85"/>
        <v>2013</v>
      </c>
      <c r="N1843" t="b">
        <v>1</v>
      </c>
      <c r="O1843">
        <v>45</v>
      </c>
      <c r="P1843" t="b">
        <v>1</v>
      </c>
      <c r="Q1843" t="s">
        <v>8274</v>
      </c>
      <c r="R1843" t="s">
        <v>8327</v>
      </c>
      <c r="S1843" t="s">
        <v>8331</v>
      </c>
      <c r="T1843" s="9">
        <f t="shared" si="86"/>
        <v>104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 s="12">
        <v>1430761243</v>
      </c>
      <c r="K1844" s="10">
        <f t="shared" si="84"/>
        <v>42141.125</v>
      </c>
      <c r="L1844" s="10">
        <f t="shared" si="84"/>
        <v>42128.736608796295</v>
      </c>
      <c r="M1844" s="15">
        <f t="shared" si="85"/>
        <v>2015</v>
      </c>
      <c r="N1844" t="b">
        <v>0</v>
      </c>
      <c r="O1844">
        <v>39</v>
      </c>
      <c r="P1844" t="b">
        <v>1</v>
      </c>
      <c r="Q1844" t="s">
        <v>8269</v>
      </c>
      <c r="R1844" t="s">
        <v>8323</v>
      </c>
      <c r="S1844" t="s">
        <v>8326</v>
      </c>
      <c r="T1844" s="9">
        <f t="shared" si="86"/>
        <v>115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 s="12">
        <v>1354816721</v>
      </c>
      <c r="K1845" s="10">
        <f t="shared" si="84"/>
        <v>41279.749085648145</v>
      </c>
      <c r="L1845" s="10">
        <f t="shared" si="84"/>
        <v>41249.749085648145</v>
      </c>
      <c r="M1845" s="15">
        <f t="shared" si="85"/>
        <v>2013</v>
      </c>
      <c r="N1845" t="b">
        <v>0</v>
      </c>
      <c r="O1845">
        <v>49</v>
      </c>
      <c r="P1845" t="b">
        <v>1</v>
      </c>
      <c r="Q1845" t="s">
        <v>8272</v>
      </c>
      <c r="R1845" t="s">
        <v>8311</v>
      </c>
      <c r="S1845" t="s">
        <v>8333</v>
      </c>
      <c r="T1845" s="9">
        <f t="shared" si="86"/>
        <v>104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 s="12">
        <v>1439122800</v>
      </c>
      <c r="K1846" s="10">
        <f t="shared" si="84"/>
        <v>42242.958333333328</v>
      </c>
      <c r="L1846" s="10">
        <f t="shared" si="84"/>
        <v>42225.513888888891</v>
      </c>
      <c r="M1846" s="15">
        <f t="shared" si="85"/>
        <v>2015</v>
      </c>
      <c r="N1846" t="b">
        <v>0</v>
      </c>
      <c r="O1846">
        <v>38</v>
      </c>
      <c r="P1846" t="b">
        <v>1</v>
      </c>
      <c r="Q1846" t="s">
        <v>8269</v>
      </c>
      <c r="R1846" t="s">
        <v>8323</v>
      </c>
      <c r="S1846" t="s">
        <v>8326</v>
      </c>
      <c r="T1846" s="9">
        <f t="shared" si="86"/>
        <v>104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 s="12">
        <v>1401685730</v>
      </c>
      <c r="K1847" s="10">
        <f t="shared" si="84"/>
        <v>41826.214467592596</v>
      </c>
      <c r="L1847" s="10">
        <f t="shared" si="84"/>
        <v>41792.214467592596</v>
      </c>
      <c r="M1847" s="15">
        <f t="shared" si="85"/>
        <v>2014</v>
      </c>
      <c r="N1847" t="b">
        <v>0</v>
      </c>
      <c r="O1847">
        <v>25</v>
      </c>
      <c r="P1847" t="b">
        <v>0</v>
      </c>
      <c r="Q1847" t="s">
        <v>8282</v>
      </c>
      <c r="R1847" t="s">
        <v>8319</v>
      </c>
      <c r="S1847" t="s">
        <v>8345</v>
      </c>
      <c r="T1847" s="9">
        <f t="shared" si="86"/>
        <v>21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 s="12">
        <v>1423765072</v>
      </c>
      <c r="K1848" s="10">
        <f t="shared" si="84"/>
        <v>42107.72074074074</v>
      </c>
      <c r="L1848" s="10">
        <f t="shared" si="84"/>
        <v>42047.762407407412</v>
      </c>
      <c r="M1848" s="15">
        <f t="shared" si="85"/>
        <v>2015</v>
      </c>
      <c r="N1848" t="b">
        <v>0</v>
      </c>
      <c r="O1848">
        <v>37</v>
      </c>
      <c r="P1848" t="b">
        <v>0</v>
      </c>
      <c r="Q1848" t="s">
        <v>8265</v>
      </c>
      <c r="R1848" t="s">
        <v>8321</v>
      </c>
      <c r="S1848" t="s">
        <v>8337</v>
      </c>
      <c r="T1848" s="9">
        <f t="shared" si="86"/>
        <v>28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 s="12">
        <v>1421158542</v>
      </c>
      <c r="K1849" s="10">
        <f t="shared" si="84"/>
        <v>42047.594236111108</v>
      </c>
      <c r="L1849" s="10">
        <f t="shared" si="84"/>
        <v>42017.594236111108</v>
      </c>
      <c r="M1849" s="15">
        <f t="shared" si="85"/>
        <v>2015</v>
      </c>
      <c r="N1849" t="b">
        <v>0</v>
      </c>
      <c r="O1849">
        <v>39</v>
      </c>
      <c r="P1849" t="b">
        <v>0</v>
      </c>
      <c r="Q1849" t="s">
        <v>8303</v>
      </c>
      <c r="R1849" t="s">
        <v>8323</v>
      </c>
      <c r="S1849" t="s">
        <v>8335</v>
      </c>
      <c r="T1849" s="9">
        <f t="shared" si="86"/>
        <v>59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 s="12">
        <v>1398480559</v>
      </c>
      <c r="K1850" s="10">
        <f t="shared" si="84"/>
        <v>41778.117581018516</v>
      </c>
      <c r="L1850" s="10">
        <f t="shared" si="84"/>
        <v>41755.117581018516</v>
      </c>
      <c r="M1850" s="15">
        <f t="shared" si="85"/>
        <v>2014</v>
      </c>
      <c r="N1850" t="b">
        <v>0</v>
      </c>
      <c r="O1850">
        <v>48</v>
      </c>
      <c r="P1850" t="b">
        <v>1</v>
      </c>
      <c r="Q1850" t="s">
        <v>8267</v>
      </c>
      <c r="R1850" t="s">
        <v>8321</v>
      </c>
      <c r="S1850" t="s">
        <v>8322</v>
      </c>
      <c r="T1850" s="9">
        <f t="shared" si="86"/>
        <v>207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 s="12">
        <v>1315439879</v>
      </c>
      <c r="K1851" s="10">
        <f t="shared" si="84"/>
        <v>40828.998599537037</v>
      </c>
      <c r="L1851" s="10">
        <f t="shared" si="84"/>
        <v>40793.998599537037</v>
      </c>
      <c r="M1851" s="15">
        <f t="shared" si="85"/>
        <v>2011</v>
      </c>
      <c r="N1851" t="b">
        <v>0</v>
      </c>
      <c r="O1851">
        <v>41</v>
      </c>
      <c r="P1851" t="b">
        <v>1</v>
      </c>
      <c r="Q1851" t="s">
        <v>8277</v>
      </c>
      <c r="R1851" t="s">
        <v>8327</v>
      </c>
      <c r="S1851" t="s">
        <v>8328</v>
      </c>
      <c r="T1851" s="9">
        <f t="shared" si="86"/>
        <v>103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 s="12">
        <v>1441120910</v>
      </c>
      <c r="K1852" s="10">
        <f t="shared" si="84"/>
        <v>42279.75</v>
      </c>
      <c r="L1852" s="10">
        <f t="shared" si="84"/>
        <v>42248.640162037038</v>
      </c>
      <c r="M1852" s="15">
        <f t="shared" si="85"/>
        <v>2015</v>
      </c>
      <c r="N1852" t="b">
        <v>0</v>
      </c>
      <c r="O1852">
        <v>46</v>
      </c>
      <c r="P1852" t="b">
        <v>1</v>
      </c>
      <c r="Q1852" t="s">
        <v>8269</v>
      </c>
      <c r="R1852" t="s">
        <v>8323</v>
      </c>
      <c r="S1852" t="s">
        <v>8326</v>
      </c>
      <c r="T1852" s="9">
        <f t="shared" si="86"/>
        <v>103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 s="12">
        <v>1430158198</v>
      </c>
      <c r="K1853" s="10">
        <f t="shared" si="84"/>
        <v>42156.208333333328</v>
      </c>
      <c r="L1853" s="10">
        <f t="shared" si="84"/>
        <v>42121.756921296299</v>
      </c>
      <c r="M1853" s="15">
        <f t="shared" si="85"/>
        <v>2015</v>
      </c>
      <c r="N1853" t="b">
        <v>0</v>
      </c>
      <c r="O1853">
        <v>30</v>
      </c>
      <c r="P1853" t="b">
        <v>1</v>
      </c>
      <c r="Q1853" t="s">
        <v>8269</v>
      </c>
      <c r="R1853" t="s">
        <v>8323</v>
      </c>
      <c r="S1853" t="s">
        <v>8326</v>
      </c>
      <c r="T1853" s="9">
        <f t="shared" si="86"/>
        <v>103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 s="12">
        <v>1436972472</v>
      </c>
      <c r="K1854" s="10">
        <f t="shared" si="84"/>
        <v>42225.666666666672</v>
      </c>
      <c r="L1854" s="10">
        <f t="shared" si="84"/>
        <v>42200.625833333332</v>
      </c>
      <c r="M1854" s="15">
        <f t="shared" si="85"/>
        <v>2015</v>
      </c>
      <c r="N1854" t="b">
        <v>0</v>
      </c>
      <c r="O1854">
        <v>36</v>
      </c>
      <c r="P1854" t="b">
        <v>1</v>
      </c>
      <c r="Q1854" t="s">
        <v>8269</v>
      </c>
      <c r="R1854" t="s">
        <v>8323</v>
      </c>
      <c r="S1854" t="s">
        <v>8326</v>
      </c>
      <c r="T1854" s="9">
        <f t="shared" si="86"/>
        <v>103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 s="12">
        <v>1451833128</v>
      </c>
      <c r="K1855" s="10">
        <f t="shared" si="84"/>
        <v>42402.624166666668</v>
      </c>
      <c r="L1855" s="10">
        <f t="shared" si="84"/>
        <v>42372.624166666668</v>
      </c>
      <c r="M1855" s="15">
        <f t="shared" si="85"/>
        <v>2016</v>
      </c>
      <c r="N1855" t="b">
        <v>0</v>
      </c>
      <c r="O1855">
        <v>46</v>
      </c>
      <c r="P1855" t="b">
        <v>0</v>
      </c>
      <c r="Q1855" t="s">
        <v>8303</v>
      </c>
      <c r="R1855" t="s">
        <v>8323</v>
      </c>
      <c r="S1855" t="s">
        <v>8335</v>
      </c>
      <c r="T1855" s="9">
        <f t="shared" si="86"/>
        <v>53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 s="12">
        <v>1326810211</v>
      </c>
      <c r="K1856" s="10">
        <f t="shared" si="84"/>
        <v>40979.207638888889</v>
      </c>
      <c r="L1856" s="10">
        <f t="shared" si="84"/>
        <v>40925.599664351852</v>
      </c>
      <c r="M1856" s="15">
        <f t="shared" si="85"/>
        <v>2012</v>
      </c>
      <c r="N1856" t="b">
        <v>0</v>
      </c>
      <c r="O1856">
        <v>23</v>
      </c>
      <c r="P1856" t="b">
        <v>1</v>
      </c>
      <c r="Q1856" t="s">
        <v>8274</v>
      </c>
      <c r="R1856" t="s">
        <v>8327</v>
      </c>
      <c r="S1856" t="s">
        <v>8331</v>
      </c>
      <c r="T1856" s="9">
        <f t="shared" si="86"/>
        <v>137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 s="12">
        <v>1436551178</v>
      </c>
      <c r="K1857" s="10">
        <f t="shared" si="84"/>
        <v>42206.125</v>
      </c>
      <c r="L1857" s="10">
        <f t="shared" si="84"/>
        <v>42195.749745370369</v>
      </c>
      <c r="M1857" s="15">
        <f t="shared" si="85"/>
        <v>2015</v>
      </c>
      <c r="N1857" t="b">
        <v>0</v>
      </c>
      <c r="O1857">
        <v>29</v>
      </c>
      <c r="P1857" t="b">
        <v>1</v>
      </c>
      <c r="Q1857" t="s">
        <v>8269</v>
      </c>
      <c r="R1857" t="s">
        <v>8323</v>
      </c>
      <c r="S1857" t="s">
        <v>8326</v>
      </c>
      <c r="T1857" s="9">
        <f t="shared" si="86"/>
        <v>103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 s="12">
        <v>1422983847</v>
      </c>
      <c r="K1858" s="10">
        <f t="shared" si="84"/>
        <v>42063.708333333328</v>
      </c>
      <c r="L1858" s="10">
        <f t="shared" si="84"/>
        <v>42038.720451388886</v>
      </c>
      <c r="M1858" s="15">
        <f t="shared" si="85"/>
        <v>2015</v>
      </c>
      <c r="N1858" t="b">
        <v>0</v>
      </c>
      <c r="O1858">
        <v>51</v>
      </c>
      <c r="P1858" t="b">
        <v>1</v>
      </c>
      <c r="Q1858" t="s">
        <v>8269</v>
      </c>
      <c r="R1858" t="s">
        <v>8323</v>
      </c>
      <c r="S1858" t="s">
        <v>8326</v>
      </c>
      <c r="T1858" s="9">
        <f t="shared" si="86"/>
        <v>103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 s="12">
        <v>1472750382</v>
      </c>
      <c r="K1859" s="10">
        <f t="shared" ref="K1859:L1922" si="87">(I1859/86400)+DATE(1970,1,1)</f>
        <v>42644.722013888888</v>
      </c>
      <c r="L1859" s="10">
        <f t="shared" si="87"/>
        <v>42614.722013888888</v>
      </c>
      <c r="M1859" s="15">
        <f t="shared" ref="M1859:M1922" si="88">+YEAR(K1859)</f>
        <v>2016</v>
      </c>
      <c r="N1859" t="b">
        <v>0</v>
      </c>
      <c r="O1859">
        <v>45</v>
      </c>
      <c r="P1859" t="b">
        <v>1</v>
      </c>
      <c r="Q1859" t="s">
        <v>8274</v>
      </c>
      <c r="R1859" t="s">
        <v>8327</v>
      </c>
      <c r="S1859" t="s">
        <v>8331</v>
      </c>
      <c r="T1859" s="9">
        <f t="shared" ref="T1859:T1922" si="89">ROUND(E1859/D1859*100,0)</f>
        <v>205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 s="12">
        <v>1486580435</v>
      </c>
      <c r="K1860" s="10">
        <f t="shared" si="87"/>
        <v>42804.792071759264</v>
      </c>
      <c r="L1860" s="10">
        <f t="shared" si="87"/>
        <v>42774.792071759264</v>
      </c>
      <c r="M1860" s="15">
        <f t="shared" si="88"/>
        <v>2017</v>
      </c>
      <c r="N1860" t="b">
        <v>1</v>
      </c>
      <c r="O1860">
        <v>52</v>
      </c>
      <c r="P1860" t="b">
        <v>0</v>
      </c>
      <c r="Q1860" t="s">
        <v>8299</v>
      </c>
      <c r="R1860" t="s">
        <v>8308</v>
      </c>
      <c r="S1860" t="s">
        <v>8315</v>
      </c>
      <c r="T1860" s="9">
        <f t="shared" si="89"/>
        <v>2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 s="12">
        <v>1339651143</v>
      </c>
      <c r="K1861" s="10">
        <f t="shared" si="87"/>
        <v>41104.221562500003</v>
      </c>
      <c r="L1861" s="10">
        <f t="shared" si="87"/>
        <v>41074.221562500003</v>
      </c>
      <c r="M1861" s="15">
        <f t="shared" si="88"/>
        <v>2012</v>
      </c>
      <c r="N1861" t="b">
        <v>0</v>
      </c>
      <c r="O1861">
        <v>38</v>
      </c>
      <c r="P1861" t="b">
        <v>1</v>
      </c>
      <c r="Q1861" t="s">
        <v>8277</v>
      </c>
      <c r="R1861" t="s">
        <v>8327</v>
      </c>
      <c r="S1861" t="s">
        <v>8328</v>
      </c>
      <c r="T1861" s="9">
        <f t="shared" si="89"/>
        <v>137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 s="12">
        <v>1481115905</v>
      </c>
      <c r="K1862" s="10">
        <f t="shared" si="87"/>
        <v>42741.54519675926</v>
      </c>
      <c r="L1862" s="10">
        <f t="shared" si="87"/>
        <v>42711.54519675926</v>
      </c>
      <c r="M1862" s="15">
        <f t="shared" si="88"/>
        <v>2017</v>
      </c>
      <c r="N1862" t="b">
        <v>0</v>
      </c>
      <c r="O1862">
        <v>59</v>
      </c>
      <c r="P1862" t="b">
        <v>1</v>
      </c>
      <c r="Q1862" t="s">
        <v>8269</v>
      </c>
      <c r="R1862" t="s">
        <v>8323</v>
      </c>
      <c r="S1862" t="s">
        <v>8326</v>
      </c>
      <c r="T1862" s="9">
        <f t="shared" si="89"/>
        <v>103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 s="12">
        <v>1467219043</v>
      </c>
      <c r="K1863" s="10">
        <f t="shared" si="87"/>
        <v>42580.701886574076</v>
      </c>
      <c r="L1863" s="10">
        <f t="shared" si="87"/>
        <v>42550.701886574076</v>
      </c>
      <c r="M1863" s="15">
        <f t="shared" si="88"/>
        <v>2016</v>
      </c>
      <c r="N1863" t="b">
        <v>0</v>
      </c>
      <c r="O1863">
        <v>20</v>
      </c>
      <c r="P1863" t="b">
        <v>1</v>
      </c>
      <c r="Q1863" t="s">
        <v>8269</v>
      </c>
      <c r="R1863" t="s">
        <v>8323</v>
      </c>
      <c r="S1863" t="s">
        <v>8326</v>
      </c>
      <c r="T1863" s="9">
        <f t="shared" si="89"/>
        <v>103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 s="12">
        <v>1470778559</v>
      </c>
      <c r="K1864" s="10">
        <f t="shared" si="87"/>
        <v>42622.166666666672</v>
      </c>
      <c r="L1864" s="10">
        <f t="shared" si="87"/>
        <v>42591.899988425925</v>
      </c>
      <c r="M1864" s="15">
        <f t="shared" si="88"/>
        <v>2016</v>
      </c>
      <c r="N1864" t="b">
        <v>0</v>
      </c>
      <c r="O1864">
        <v>28</v>
      </c>
      <c r="P1864" t="b">
        <v>1</v>
      </c>
      <c r="Q1864" t="s">
        <v>8269</v>
      </c>
      <c r="R1864" t="s">
        <v>8323</v>
      </c>
      <c r="S1864" t="s">
        <v>8326</v>
      </c>
      <c r="T1864" s="9">
        <f t="shared" si="89"/>
        <v>103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 s="12">
        <v>1430052298</v>
      </c>
      <c r="K1865" s="10">
        <f t="shared" si="87"/>
        <v>42155.531226851846</v>
      </c>
      <c r="L1865" s="10">
        <f t="shared" si="87"/>
        <v>42120.531226851846</v>
      </c>
      <c r="M1865" s="15">
        <f t="shared" si="88"/>
        <v>2015</v>
      </c>
      <c r="N1865" t="b">
        <v>0</v>
      </c>
      <c r="O1865">
        <v>31</v>
      </c>
      <c r="P1865" t="b">
        <v>1</v>
      </c>
      <c r="Q1865" t="s">
        <v>8269</v>
      </c>
      <c r="R1865" t="s">
        <v>8323</v>
      </c>
      <c r="S1865" t="s">
        <v>8326</v>
      </c>
      <c r="T1865" s="9">
        <f t="shared" si="89"/>
        <v>103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 s="12">
        <v>1463145938</v>
      </c>
      <c r="K1866" s="10">
        <f t="shared" si="87"/>
        <v>42524.875</v>
      </c>
      <c r="L1866" s="10">
        <f t="shared" si="87"/>
        <v>42503.559467592597</v>
      </c>
      <c r="M1866" s="15">
        <f t="shared" si="88"/>
        <v>2016</v>
      </c>
      <c r="N1866" t="b">
        <v>1</v>
      </c>
      <c r="O1866">
        <v>39</v>
      </c>
      <c r="P1866" t="b">
        <v>1</v>
      </c>
      <c r="Q1866" t="s">
        <v>8269</v>
      </c>
      <c r="R1866" t="s">
        <v>8323</v>
      </c>
      <c r="S1866" t="s">
        <v>8326</v>
      </c>
      <c r="T1866" s="9">
        <f t="shared" si="89"/>
        <v>102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 s="12">
        <v>1432837358</v>
      </c>
      <c r="K1867" s="10">
        <f t="shared" si="87"/>
        <v>42188.765717592592</v>
      </c>
      <c r="L1867" s="10">
        <f t="shared" si="87"/>
        <v>42152.765717592592</v>
      </c>
      <c r="M1867" s="15">
        <f t="shared" si="88"/>
        <v>2015</v>
      </c>
      <c r="N1867" t="b">
        <v>0</v>
      </c>
      <c r="O1867">
        <v>17</v>
      </c>
      <c r="P1867" t="b">
        <v>1</v>
      </c>
      <c r="Q1867" t="s">
        <v>8269</v>
      </c>
      <c r="R1867" t="s">
        <v>8323</v>
      </c>
      <c r="S1867" t="s">
        <v>8326</v>
      </c>
      <c r="T1867" s="9">
        <f t="shared" si="89"/>
        <v>102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 s="12">
        <v>1413432331</v>
      </c>
      <c r="K1868" s="10">
        <f t="shared" si="87"/>
        <v>41949.249305555553</v>
      </c>
      <c r="L1868" s="10">
        <f t="shared" si="87"/>
        <v>41928.170497685183</v>
      </c>
      <c r="M1868" s="15">
        <f t="shared" si="88"/>
        <v>2014</v>
      </c>
      <c r="N1868" t="b">
        <v>0</v>
      </c>
      <c r="O1868">
        <v>23</v>
      </c>
      <c r="P1868" t="b">
        <v>1</v>
      </c>
      <c r="Q1868" t="s">
        <v>8269</v>
      </c>
      <c r="R1868" t="s">
        <v>8323</v>
      </c>
      <c r="S1868" t="s">
        <v>8326</v>
      </c>
      <c r="T1868" s="9">
        <f t="shared" si="89"/>
        <v>102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 s="12">
        <v>1338336588</v>
      </c>
      <c r="K1869" s="10">
        <f t="shared" si="87"/>
        <v>41097.165972222225</v>
      </c>
      <c r="L1869" s="10">
        <f t="shared" si="87"/>
        <v>41059.006805555553</v>
      </c>
      <c r="M1869" s="15">
        <f t="shared" si="88"/>
        <v>2012</v>
      </c>
      <c r="N1869" t="b">
        <v>0</v>
      </c>
      <c r="O1869">
        <v>34</v>
      </c>
      <c r="P1869" t="b">
        <v>1</v>
      </c>
      <c r="Q1869" t="s">
        <v>8274</v>
      </c>
      <c r="R1869" t="s">
        <v>8327</v>
      </c>
      <c r="S1869" t="s">
        <v>8331</v>
      </c>
      <c r="T1869" s="9">
        <f t="shared" si="89"/>
        <v>204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 s="12">
        <v>1397679445</v>
      </c>
      <c r="K1870" s="10">
        <f t="shared" si="87"/>
        <v>41779.207638888889</v>
      </c>
      <c r="L1870" s="10">
        <f t="shared" si="87"/>
        <v>41745.84542824074</v>
      </c>
      <c r="M1870" s="15">
        <f t="shared" si="88"/>
        <v>2014</v>
      </c>
      <c r="N1870" t="b">
        <v>0</v>
      </c>
      <c r="O1870">
        <v>40</v>
      </c>
      <c r="P1870" t="b">
        <v>1</v>
      </c>
      <c r="Q1870" t="s">
        <v>8274</v>
      </c>
      <c r="R1870" t="s">
        <v>8327</v>
      </c>
      <c r="S1870" t="s">
        <v>8331</v>
      </c>
      <c r="T1870" s="9">
        <f t="shared" si="89"/>
        <v>102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 s="12">
        <v>1466887297</v>
      </c>
      <c r="K1871" s="10">
        <f t="shared" si="87"/>
        <v>42575.958333333328</v>
      </c>
      <c r="L1871" s="10">
        <f t="shared" si="87"/>
        <v>42546.862233796295</v>
      </c>
      <c r="M1871" s="15">
        <f t="shared" si="88"/>
        <v>2016</v>
      </c>
      <c r="N1871" t="b">
        <v>0</v>
      </c>
      <c r="O1871">
        <v>27</v>
      </c>
      <c r="P1871" t="b">
        <v>1</v>
      </c>
      <c r="Q1871" t="s">
        <v>8303</v>
      </c>
      <c r="R1871" t="s">
        <v>8323</v>
      </c>
      <c r="S1871" t="s">
        <v>8335</v>
      </c>
      <c r="T1871" s="9">
        <f t="shared" si="89"/>
        <v>102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 s="12">
        <v>1433512775</v>
      </c>
      <c r="K1872" s="10">
        <f t="shared" si="87"/>
        <v>42175.583043981482</v>
      </c>
      <c r="L1872" s="10">
        <f t="shared" si="87"/>
        <v>42160.583043981482</v>
      </c>
      <c r="M1872" s="15">
        <f t="shared" si="88"/>
        <v>2015</v>
      </c>
      <c r="N1872" t="b">
        <v>0</v>
      </c>
      <c r="O1872">
        <v>63</v>
      </c>
      <c r="P1872" t="b">
        <v>1</v>
      </c>
      <c r="Q1872" t="s">
        <v>8269</v>
      </c>
      <c r="R1872" t="s">
        <v>8323</v>
      </c>
      <c r="S1872" t="s">
        <v>8326</v>
      </c>
      <c r="T1872" s="9">
        <f t="shared" si="89"/>
        <v>102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 s="12">
        <v>1316552050</v>
      </c>
      <c r="K1873" s="10">
        <f t="shared" si="87"/>
        <v>40866.912615740745</v>
      </c>
      <c r="L1873" s="10">
        <f t="shared" si="87"/>
        <v>40806.870949074073</v>
      </c>
      <c r="M1873" s="15">
        <f t="shared" si="88"/>
        <v>2011</v>
      </c>
      <c r="N1873" t="b">
        <v>0</v>
      </c>
      <c r="O1873">
        <v>22</v>
      </c>
      <c r="P1873" t="b">
        <v>1</v>
      </c>
      <c r="Q1873" t="s">
        <v>8267</v>
      </c>
      <c r="R1873" t="s">
        <v>8321</v>
      </c>
      <c r="S1873" t="s">
        <v>8322</v>
      </c>
      <c r="T1873" s="9">
        <f t="shared" si="89"/>
        <v>102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 s="12">
        <v>1450235374</v>
      </c>
      <c r="K1874" s="10">
        <f t="shared" si="87"/>
        <v>42384.131643518514</v>
      </c>
      <c r="L1874" s="10">
        <f t="shared" si="87"/>
        <v>42354.131643518514</v>
      </c>
      <c r="M1874" s="15">
        <f t="shared" si="88"/>
        <v>2016</v>
      </c>
      <c r="N1874" t="b">
        <v>0</v>
      </c>
      <c r="O1874">
        <v>26</v>
      </c>
      <c r="P1874" t="b">
        <v>0</v>
      </c>
      <c r="Q1874" t="s">
        <v>8269</v>
      </c>
      <c r="R1874" t="s">
        <v>8323</v>
      </c>
      <c r="S1874" t="s">
        <v>8326</v>
      </c>
      <c r="T1874" s="9">
        <f t="shared" si="89"/>
        <v>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 s="12">
        <v>1463334166</v>
      </c>
      <c r="K1875" s="10">
        <f t="shared" si="87"/>
        <v>42525.738032407404</v>
      </c>
      <c r="L1875" s="10">
        <f t="shared" si="87"/>
        <v>42505.738032407404</v>
      </c>
      <c r="M1875" s="15">
        <f t="shared" si="88"/>
        <v>2016</v>
      </c>
      <c r="N1875" t="b">
        <v>0</v>
      </c>
      <c r="O1875">
        <v>19</v>
      </c>
      <c r="P1875" t="b">
        <v>1</v>
      </c>
      <c r="Q1875" t="s">
        <v>8269</v>
      </c>
      <c r="R1875" t="s">
        <v>8323</v>
      </c>
      <c r="S1875" t="s">
        <v>8326</v>
      </c>
      <c r="T1875" s="9">
        <f t="shared" si="89"/>
        <v>102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 s="12">
        <v>1471881860</v>
      </c>
      <c r="K1876" s="10">
        <f t="shared" si="87"/>
        <v>42664.669675925921</v>
      </c>
      <c r="L1876" s="10">
        <f t="shared" si="87"/>
        <v>42604.669675925921</v>
      </c>
      <c r="M1876" s="15">
        <f t="shared" si="88"/>
        <v>2016</v>
      </c>
      <c r="N1876" t="b">
        <v>0</v>
      </c>
      <c r="O1876">
        <v>11</v>
      </c>
      <c r="P1876" t="b">
        <v>0</v>
      </c>
      <c r="Q1876" t="s">
        <v>8271</v>
      </c>
      <c r="R1876" t="s">
        <v>8308</v>
      </c>
      <c r="S1876" t="s">
        <v>8310</v>
      </c>
      <c r="T1876" s="9">
        <f t="shared" si="89"/>
        <v>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 s="12">
        <v>1401426488</v>
      </c>
      <c r="K1877" s="10">
        <f t="shared" si="87"/>
        <v>41809.166666666664</v>
      </c>
      <c r="L1877" s="10">
        <f t="shared" si="87"/>
        <v>41789.21398148148</v>
      </c>
      <c r="M1877" s="15">
        <f t="shared" si="88"/>
        <v>2014</v>
      </c>
      <c r="N1877" t="b">
        <v>0</v>
      </c>
      <c r="O1877">
        <v>16</v>
      </c>
      <c r="P1877" t="b">
        <v>1</v>
      </c>
      <c r="Q1877" t="s">
        <v>8263</v>
      </c>
      <c r="R1877" t="s">
        <v>8321</v>
      </c>
      <c r="S1877" t="s">
        <v>8332</v>
      </c>
      <c r="T1877" s="9">
        <f t="shared" si="89"/>
        <v>101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 s="12">
        <v>1422886950</v>
      </c>
      <c r="K1878" s="10">
        <f t="shared" si="87"/>
        <v>42067.598958333328</v>
      </c>
      <c r="L1878" s="10">
        <f t="shared" si="87"/>
        <v>42037.598958333328</v>
      </c>
      <c r="M1878" s="15">
        <f t="shared" si="88"/>
        <v>2015</v>
      </c>
      <c r="N1878" t="b">
        <v>0</v>
      </c>
      <c r="O1878">
        <v>28</v>
      </c>
      <c r="P1878" t="b">
        <v>1</v>
      </c>
      <c r="Q1878" t="s">
        <v>8269</v>
      </c>
      <c r="R1878" t="s">
        <v>8323</v>
      </c>
      <c r="S1878" t="s">
        <v>8326</v>
      </c>
      <c r="T1878" s="9">
        <f t="shared" si="89"/>
        <v>101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 s="12">
        <v>1388391227</v>
      </c>
      <c r="K1879" s="10">
        <f t="shared" si="87"/>
        <v>41668.342905092592</v>
      </c>
      <c r="L1879" s="10">
        <f t="shared" si="87"/>
        <v>41638.342905092592</v>
      </c>
      <c r="M1879" s="15">
        <f t="shared" si="88"/>
        <v>2014</v>
      </c>
      <c r="N1879" t="b">
        <v>1</v>
      </c>
      <c r="O1879">
        <v>52</v>
      </c>
      <c r="P1879" t="b">
        <v>1</v>
      </c>
      <c r="Q1879" t="s">
        <v>8274</v>
      </c>
      <c r="R1879" t="s">
        <v>8327</v>
      </c>
      <c r="S1879" t="s">
        <v>8331</v>
      </c>
      <c r="T1879" s="9">
        <f t="shared" si="89"/>
        <v>101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 s="12">
        <v>1403901072</v>
      </c>
      <c r="K1880" s="10">
        <f t="shared" si="87"/>
        <v>41838.854999999996</v>
      </c>
      <c r="L1880" s="10">
        <f t="shared" si="87"/>
        <v>41817.854999999996</v>
      </c>
      <c r="M1880" s="15">
        <f t="shared" si="88"/>
        <v>2014</v>
      </c>
      <c r="N1880" t="b">
        <v>0</v>
      </c>
      <c r="O1880">
        <v>38</v>
      </c>
      <c r="P1880" t="b">
        <v>1</v>
      </c>
      <c r="Q1880" t="s">
        <v>8274</v>
      </c>
      <c r="R1880" t="s">
        <v>8327</v>
      </c>
      <c r="S1880" t="s">
        <v>8331</v>
      </c>
      <c r="T1880" s="9">
        <f t="shared" si="89"/>
        <v>101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 s="12">
        <v>1402403907</v>
      </c>
      <c r="K1881" s="10">
        <f t="shared" si="87"/>
        <v>41850.958333333336</v>
      </c>
      <c r="L1881" s="10">
        <f t="shared" si="87"/>
        <v>41800.526701388888</v>
      </c>
      <c r="M1881" s="15">
        <f t="shared" si="88"/>
        <v>2014</v>
      </c>
      <c r="N1881" t="b">
        <v>0</v>
      </c>
      <c r="O1881">
        <v>38</v>
      </c>
      <c r="P1881" t="b">
        <v>1</v>
      </c>
      <c r="Q1881" t="s">
        <v>8269</v>
      </c>
      <c r="R1881" t="s">
        <v>8323</v>
      </c>
      <c r="S1881" t="s">
        <v>8326</v>
      </c>
      <c r="T1881" s="9">
        <f t="shared" si="89"/>
        <v>101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 s="12">
        <v>1433042724</v>
      </c>
      <c r="K1882" s="10">
        <f t="shared" si="87"/>
        <v>42215.142638888894</v>
      </c>
      <c r="L1882" s="10">
        <f t="shared" si="87"/>
        <v>42155.142638888894</v>
      </c>
      <c r="M1882" s="15">
        <f t="shared" si="88"/>
        <v>2015</v>
      </c>
      <c r="N1882" t="b">
        <v>0</v>
      </c>
      <c r="O1882">
        <v>32</v>
      </c>
      <c r="P1882" t="b">
        <v>1</v>
      </c>
      <c r="Q1882" t="s">
        <v>8269</v>
      </c>
      <c r="R1882" t="s">
        <v>8323</v>
      </c>
      <c r="S1882" t="s">
        <v>8326</v>
      </c>
      <c r="T1882" s="9">
        <f t="shared" si="89"/>
        <v>101</v>
      </c>
    </row>
    <row r="1883" spans="1:20" ht="45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 s="12">
        <v>1481175482</v>
      </c>
      <c r="K1883" s="10">
        <f t="shared" si="87"/>
        <v>42735.707638888889</v>
      </c>
      <c r="L1883" s="10">
        <f t="shared" si="87"/>
        <v>42712.23474537037</v>
      </c>
      <c r="M1883" s="15">
        <f t="shared" si="88"/>
        <v>2016</v>
      </c>
      <c r="N1883" t="b">
        <v>0</v>
      </c>
      <c r="O1883">
        <v>31</v>
      </c>
      <c r="P1883" t="b">
        <v>1</v>
      </c>
      <c r="Q1883" t="s">
        <v>8269</v>
      </c>
      <c r="R1883" t="s">
        <v>8323</v>
      </c>
      <c r="S1883" t="s">
        <v>8326</v>
      </c>
      <c r="T1883" s="9">
        <f t="shared" si="89"/>
        <v>101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 s="12">
        <v>1436811769</v>
      </c>
      <c r="K1884" s="10">
        <f t="shared" si="87"/>
        <v>42258.765844907408</v>
      </c>
      <c r="L1884" s="10">
        <f t="shared" si="87"/>
        <v>42198.765844907408</v>
      </c>
      <c r="M1884" s="15">
        <f t="shared" si="88"/>
        <v>2015</v>
      </c>
      <c r="N1884" t="b">
        <v>0</v>
      </c>
      <c r="O1884">
        <v>3</v>
      </c>
      <c r="P1884" t="b">
        <v>0</v>
      </c>
      <c r="Q1884" t="s">
        <v>8285</v>
      </c>
      <c r="R1884" t="s">
        <v>8311</v>
      </c>
      <c r="S1884" t="s">
        <v>8348</v>
      </c>
      <c r="T1884" s="9">
        <f t="shared" si="89"/>
        <v>1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 s="12">
        <v>1390083017</v>
      </c>
      <c r="K1885" s="10">
        <f t="shared" si="87"/>
        <v>41687.923807870371</v>
      </c>
      <c r="L1885" s="10">
        <f t="shared" si="87"/>
        <v>41657.923807870371</v>
      </c>
      <c r="M1885" s="15">
        <f t="shared" si="88"/>
        <v>2014</v>
      </c>
      <c r="N1885" t="b">
        <v>0</v>
      </c>
      <c r="O1885">
        <v>38</v>
      </c>
      <c r="P1885" t="b">
        <v>1</v>
      </c>
      <c r="Q1885" t="s">
        <v>8274</v>
      </c>
      <c r="R1885" t="s">
        <v>8327</v>
      </c>
      <c r="S1885" t="s">
        <v>8331</v>
      </c>
      <c r="T1885" s="9">
        <f t="shared" si="89"/>
        <v>101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 s="12">
        <v>1404295310</v>
      </c>
      <c r="K1886" s="10">
        <f t="shared" si="87"/>
        <v>41852.417939814812</v>
      </c>
      <c r="L1886" s="10">
        <f t="shared" si="87"/>
        <v>41822.417939814812</v>
      </c>
      <c r="M1886" s="15">
        <f t="shared" si="88"/>
        <v>2014</v>
      </c>
      <c r="N1886" t="b">
        <v>0</v>
      </c>
      <c r="O1886">
        <v>21</v>
      </c>
      <c r="P1886" t="b">
        <v>1</v>
      </c>
      <c r="Q1886" t="s">
        <v>8269</v>
      </c>
      <c r="R1886" t="s">
        <v>8323</v>
      </c>
      <c r="S1886" t="s">
        <v>8326</v>
      </c>
      <c r="T1886" s="9">
        <f t="shared" si="89"/>
        <v>101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 s="12">
        <v>1466424131</v>
      </c>
      <c r="K1887" s="10">
        <f t="shared" si="87"/>
        <v>42571.501516203702</v>
      </c>
      <c r="L1887" s="10">
        <f t="shared" si="87"/>
        <v>42541.501516203702</v>
      </c>
      <c r="M1887" s="15">
        <f t="shared" si="88"/>
        <v>2016</v>
      </c>
      <c r="N1887" t="b">
        <v>0</v>
      </c>
      <c r="O1887">
        <v>39</v>
      </c>
      <c r="P1887" t="b">
        <v>1</v>
      </c>
      <c r="Q1887" t="s">
        <v>8269</v>
      </c>
      <c r="R1887" t="s">
        <v>8323</v>
      </c>
      <c r="S1887" t="s">
        <v>8326</v>
      </c>
      <c r="T1887" s="9">
        <f t="shared" si="89"/>
        <v>101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 s="12">
        <v>1430751850</v>
      </c>
      <c r="K1888" s="10">
        <f t="shared" si="87"/>
        <v>42158.627893518518</v>
      </c>
      <c r="L1888" s="10">
        <f t="shared" si="87"/>
        <v>42128.627893518518</v>
      </c>
      <c r="M1888" s="15">
        <f t="shared" si="88"/>
        <v>2015</v>
      </c>
      <c r="N1888" t="b">
        <v>0</v>
      </c>
      <c r="O1888">
        <v>56</v>
      </c>
      <c r="P1888" t="b">
        <v>1</v>
      </c>
      <c r="Q1888" t="s">
        <v>8269</v>
      </c>
      <c r="R1888" t="s">
        <v>8323</v>
      </c>
      <c r="S1888" t="s">
        <v>8326</v>
      </c>
      <c r="T1888" s="9">
        <f t="shared" si="89"/>
        <v>101</v>
      </c>
    </row>
    <row r="1889" spans="1:20" ht="45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 s="12">
        <v>1300916220</v>
      </c>
      <c r="K1889" s="10">
        <f t="shared" si="87"/>
        <v>40659.290972222225</v>
      </c>
      <c r="L1889" s="10">
        <f t="shared" si="87"/>
        <v>40625.900694444441</v>
      </c>
      <c r="M1889" s="15">
        <f t="shared" si="88"/>
        <v>2011</v>
      </c>
      <c r="N1889" t="b">
        <v>0</v>
      </c>
      <c r="O1889">
        <v>20</v>
      </c>
      <c r="P1889" t="b">
        <v>1</v>
      </c>
      <c r="Q1889" t="s">
        <v>8290</v>
      </c>
      <c r="R1889" t="s">
        <v>8327</v>
      </c>
      <c r="S1889" t="s">
        <v>8338</v>
      </c>
      <c r="T1889" s="9">
        <f t="shared" si="89"/>
        <v>101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 s="12">
        <v>1342494445</v>
      </c>
      <c r="K1890" s="10">
        <f t="shared" si="87"/>
        <v>41137.130150462966</v>
      </c>
      <c r="L1890" s="10">
        <f t="shared" si="87"/>
        <v>41107.130150462966</v>
      </c>
      <c r="M1890" s="15">
        <f t="shared" si="88"/>
        <v>2012</v>
      </c>
      <c r="N1890" t="b">
        <v>0</v>
      </c>
      <c r="O1890">
        <v>22</v>
      </c>
      <c r="P1890" t="b">
        <v>1</v>
      </c>
      <c r="Q1890" t="s">
        <v>8277</v>
      </c>
      <c r="R1890" t="s">
        <v>8327</v>
      </c>
      <c r="S1890" t="s">
        <v>8328</v>
      </c>
      <c r="T1890" s="9">
        <f t="shared" si="89"/>
        <v>101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 s="12">
        <v>1439322412</v>
      </c>
      <c r="K1891" s="10">
        <f t="shared" si="87"/>
        <v>42253.57430555555</v>
      </c>
      <c r="L1891" s="10">
        <f t="shared" si="87"/>
        <v>42227.824212962965</v>
      </c>
      <c r="M1891" s="15">
        <f t="shared" si="88"/>
        <v>2015</v>
      </c>
      <c r="N1891" t="b">
        <v>0</v>
      </c>
      <c r="O1891">
        <v>21</v>
      </c>
      <c r="P1891" t="b">
        <v>1</v>
      </c>
      <c r="Q1891" t="s">
        <v>8269</v>
      </c>
      <c r="R1891" t="s">
        <v>8323</v>
      </c>
      <c r="S1891" t="s">
        <v>8326</v>
      </c>
      <c r="T1891" s="9">
        <f t="shared" si="89"/>
        <v>101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 s="12">
        <v>1470792982</v>
      </c>
      <c r="K1892" s="10">
        <f t="shared" si="87"/>
        <v>42617.066921296297</v>
      </c>
      <c r="L1892" s="10">
        <f t="shared" si="87"/>
        <v>42592.066921296297</v>
      </c>
      <c r="M1892" s="15">
        <f t="shared" si="88"/>
        <v>2016</v>
      </c>
      <c r="N1892" t="b">
        <v>0</v>
      </c>
      <c r="O1892">
        <v>36</v>
      </c>
      <c r="P1892" t="b">
        <v>1</v>
      </c>
      <c r="Q1892" t="s">
        <v>8269</v>
      </c>
      <c r="R1892" t="s">
        <v>8323</v>
      </c>
      <c r="S1892" t="s">
        <v>8326</v>
      </c>
      <c r="T1892" s="9">
        <f t="shared" si="89"/>
        <v>126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 s="12">
        <v>1474273294</v>
      </c>
      <c r="K1893" s="10">
        <f t="shared" si="87"/>
        <v>42663.204861111109</v>
      </c>
      <c r="L1893" s="10">
        <f t="shared" si="87"/>
        <v>42632.348310185189</v>
      </c>
      <c r="M1893" s="15">
        <f t="shared" si="88"/>
        <v>2016</v>
      </c>
      <c r="N1893" t="b">
        <v>0</v>
      </c>
      <c r="O1893">
        <v>33</v>
      </c>
      <c r="P1893" t="b">
        <v>1</v>
      </c>
      <c r="Q1893" t="s">
        <v>8269</v>
      </c>
      <c r="R1893" t="s">
        <v>8323</v>
      </c>
      <c r="S1893" t="s">
        <v>8326</v>
      </c>
      <c r="T1893" s="9">
        <f t="shared" si="89"/>
        <v>101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 s="12">
        <v>1467464614</v>
      </c>
      <c r="K1894" s="10">
        <f t="shared" si="87"/>
        <v>42583.54414351852</v>
      </c>
      <c r="L1894" s="10">
        <f t="shared" si="87"/>
        <v>42553.54414351852</v>
      </c>
      <c r="M1894" s="15">
        <f t="shared" si="88"/>
        <v>2016</v>
      </c>
      <c r="N1894" t="b">
        <v>0</v>
      </c>
      <c r="O1894">
        <v>77</v>
      </c>
      <c r="P1894" t="b">
        <v>1</v>
      </c>
      <c r="Q1894" t="s">
        <v>8290</v>
      </c>
      <c r="R1894" t="s">
        <v>8327</v>
      </c>
      <c r="S1894" t="s">
        <v>8338</v>
      </c>
      <c r="T1894" s="9">
        <f t="shared" si="89"/>
        <v>101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 s="12">
        <v>1303706001</v>
      </c>
      <c r="K1895" s="10">
        <f t="shared" si="87"/>
        <v>40696.249305555553</v>
      </c>
      <c r="L1895" s="10">
        <f t="shared" si="87"/>
        <v>40658.189826388887</v>
      </c>
      <c r="M1895" s="15">
        <f t="shared" si="88"/>
        <v>2011</v>
      </c>
      <c r="N1895" t="b">
        <v>0</v>
      </c>
      <c r="O1895">
        <v>32</v>
      </c>
      <c r="P1895" t="b">
        <v>1</v>
      </c>
      <c r="Q1895" t="s">
        <v>8274</v>
      </c>
      <c r="R1895" t="s">
        <v>8327</v>
      </c>
      <c r="S1895" t="s">
        <v>8331</v>
      </c>
      <c r="T1895" s="9">
        <f t="shared" si="89"/>
        <v>101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 s="12">
        <v>1436172207</v>
      </c>
      <c r="K1896" s="10">
        <f t="shared" si="87"/>
        <v>42221.363506944443</v>
      </c>
      <c r="L1896" s="10">
        <f t="shared" si="87"/>
        <v>42191.363506944443</v>
      </c>
      <c r="M1896" s="15">
        <f t="shared" si="88"/>
        <v>2015</v>
      </c>
      <c r="N1896" t="b">
        <v>0</v>
      </c>
      <c r="O1896">
        <v>33</v>
      </c>
      <c r="P1896" t="b">
        <v>1</v>
      </c>
      <c r="Q1896" t="s">
        <v>8269</v>
      </c>
      <c r="R1896" t="s">
        <v>8323</v>
      </c>
      <c r="S1896" t="s">
        <v>8326</v>
      </c>
      <c r="T1896" s="9">
        <f t="shared" si="89"/>
        <v>101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 s="12">
        <v>1398873969</v>
      </c>
      <c r="K1897" s="10">
        <f t="shared" si="87"/>
        <v>41787.207638888889</v>
      </c>
      <c r="L1897" s="10">
        <f t="shared" si="87"/>
        <v>41759.670937499999</v>
      </c>
      <c r="M1897" s="15">
        <f t="shared" si="88"/>
        <v>2014</v>
      </c>
      <c r="N1897" t="b">
        <v>0</v>
      </c>
      <c r="O1897">
        <v>38</v>
      </c>
      <c r="P1897" t="b">
        <v>1</v>
      </c>
      <c r="Q1897" t="s">
        <v>8277</v>
      </c>
      <c r="R1897" t="s">
        <v>8327</v>
      </c>
      <c r="S1897" t="s">
        <v>8328</v>
      </c>
      <c r="T1897" s="9">
        <f t="shared" si="89"/>
        <v>100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 s="12">
        <v>1405109966</v>
      </c>
      <c r="K1898" s="10">
        <f t="shared" si="87"/>
        <v>41861.846828703703</v>
      </c>
      <c r="L1898" s="10">
        <f t="shared" si="87"/>
        <v>41831.846828703703</v>
      </c>
      <c r="M1898" s="15">
        <f t="shared" si="88"/>
        <v>2014</v>
      </c>
      <c r="N1898" t="b">
        <v>0</v>
      </c>
      <c r="O1898">
        <v>44</v>
      </c>
      <c r="P1898" t="b">
        <v>1</v>
      </c>
      <c r="Q1898" t="s">
        <v>8272</v>
      </c>
      <c r="R1898" t="s">
        <v>8311</v>
      </c>
      <c r="S1898" t="s">
        <v>8333</v>
      </c>
      <c r="T1898" s="9">
        <f t="shared" si="89"/>
        <v>100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 s="12">
        <v>1483131966</v>
      </c>
      <c r="K1899" s="10">
        <f t="shared" si="87"/>
        <v>42771.697222222225</v>
      </c>
      <c r="L1899" s="10">
        <f t="shared" si="87"/>
        <v>42734.879236111112</v>
      </c>
      <c r="M1899" s="15">
        <f t="shared" si="88"/>
        <v>2017</v>
      </c>
      <c r="N1899" t="b">
        <v>0</v>
      </c>
      <c r="O1899">
        <v>4</v>
      </c>
      <c r="P1899" t="b">
        <v>0</v>
      </c>
      <c r="Q1899" t="s">
        <v>8282</v>
      </c>
      <c r="R1899" t="s">
        <v>8319</v>
      </c>
      <c r="S1899" t="s">
        <v>8345</v>
      </c>
      <c r="T1899" s="9">
        <f t="shared" si="89"/>
        <v>1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 s="12">
        <v>1435177840</v>
      </c>
      <c r="K1900" s="10">
        <f t="shared" si="87"/>
        <v>42203.666666666672</v>
      </c>
      <c r="L1900" s="10">
        <f t="shared" si="87"/>
        <v>42179.854629629626</v>
      </c>
      <c r="M1900" s="15">
        <f t="shared" si="88"/>
        <v>2015</v>
      </c>
      <c r="N1900" t="b">
        <v>0</v>
      </c>
      <c r="O1900">
        <v>30</v>
      </c>
      <c r="P1900" t="b">
        <v>1</v>
      </c>
      <c r="Q1900" t="s">
        <v>8269</v>
      </c>
      <c r="R1900" t="s">
        <v>8323</v>
      </c>
      <c r="S1900" t="s">
        <v>8326</v>
      </c>
      <c r="T1900" s="9">
        <f t="shared" si="89"/>
        <v>100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 s="12">
        <v>1426199843</v>
      </c>
      <c r="K1901" s="10">
        <f t="shared" si="87"/>
        <v>42103.166666666672</v>
      </c>
      <c r="L1901" s="10">
        <f t="shared" si="87"/>
        <v>42075.942627314813</v>
      </c>
      <c r="M1901" s="15">
        <f t="shared" si="88"/>
        <v>2015</v>
      </c>
      <c r="N1901" t="b">
        <v>0</v>
      </c>
      <c r="O1901">
        <v>14</v>
      </c>
      <c r="P1901" t="b">
        <v>1</v>
      </c>
      <c r="Q1901" t="s">
        <v>8303</v>
      </c>
      <c r="R1901" t="s">
        <v>8323</v>
      </c>
      <c r="S1901" t="s">
        <v>8335</v>
      </c>
      <c r="T1901" s="9">
        <f t="shared" si="89"/>
        <v>100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 s="12">
        <v>1436983912</v>
      </c>
      <c r="K1902" s="10">
        <f t="shared" si="87"/>
        <v>42260.758240740739</v>
      </c>
      <c r="L1902" s="10">
        <f t="shared" si="87"/>
        <v>42200.758240740739</v>
      </c>
      <c r="M1902" s="15">
        <f t="shared" si="88"/>
        <v>2015</v>
      </c>
      <c r="N1902" t="b">
        <v>0</v>
      </c>
      <c r="O1902">
        <v>25</v>
      </c>
      <c r="P1902" t="b">
        <v>1</v>
      </c>
      <c r="Q1902" t="s">
        <v>8263</v>
      </c>
      <c r="R1902" t="s">
        <v>8321</v>
      </c>
      <c r="S1902" t="s">
        <v>8332</v>
      </c>
      <c r="T1902" s="9">
        <f t="shared" si="89"/>
        <v>100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 s="12">
        <v>1461320765</v>
      </c>
      <c r="K1903" s="10">
        <f t="shared" si="87"/>
        <v>42506.43478009259</v>
      </c>
      <c r="L1903" s="10">
        <f t="shared" si="87"/>
        <v>42482.43478009259</v>
      </c>
      <c r="M1903" s="15">
        <f t="shared" si="88"/>
        <v>2016</v>
      </c>
      <c r="N1903" t="b">
        <v>0</v>
      </c>
      <c r="O1903">
        <v>17</v>
      </c>
      <c r="P1903" t="b">
        <v>1</v>
      </c>
      <c r="Q1903" t="s">
        <v>8269</v>
      </c>
      <c r="R1903" t="s">
        <v>8323</v>
      </c>
      <c r="S1903" t="s">
        <v>8326</v>
      </c>
      <c r="T1903" s="9">
        <f t="shared" si="89"/>
        <v>100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 s="12">
        <v>1323221761</v>
      </c>
      <c r="K1904" s="10">
        <f t="shared" si="87"/>
        <v>40926.958333333336</v>
      </c>
      <c r="L1904" s="10">
        <f t="shared" si="87"/>
        <v>40884.066678240742</v>
      </c>
      <c r="M1904" s="15">
        <f t="shared" si="88"/>
        <v>2012</v>
      </c>
      <c r="N1904" t="b">
        <v>1</v>
      </c>
      <c r="O1904">
        <v>52</v>
      </c>
      <c r="P1904" t="b">
        <v>1</v>
      </c>
      <c r="Q1904" t="s">
        <v>8269</v>
      </c>
      <c r="R1904" t="s">
        <v>8323</v>
      </c>
      <c r="S1904" t="s">
        <v>8326</v>
      </c>
      <c r="T1904" s="9">
        <f t="shared" si="89"/>
        <v>133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 s="12">
        <v>1451773635</v>
      </c>
      <c r="K1905" s="10">
        <f t="shared" si="87"/>
        <v>42431.935590277775</v>
      </c>
      <c r="L1905" s="10">
        <f t="shared" si="87"/>
        <v>42371.935590277775</v>
      </c>
      <c r="M1905" s="15">
        <f t="shared" si="88"/>
        <v>2016</v>
      </c>
      <c r="N1905" t="b">
        <v>0</v>
      </c>
      <c r="O1905">
        <v>24</v>
      </c>
      <c r="P1905" t="b">
        <v>0</v>
      </c>
      <c r="Q1905" t="s">
        <v>8277</v>
      </c>
      <c r="R1905" t="s">
        <v>8327</v>
      </c>
      <c r="S1905" t="s">
        <v>8328</v>
      </c>
      <c r="T1905" s="9">
        <f t="shared" si="89"/>
        <v>40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 s="12">
        <v>1433934371</v>
      </c>
      <c r="K1906" s="10">
        <f t="shared" si="87"/>
        <v>42196.604166666672</v>
      </c>
      <c r="L1906" s="10">
        <f t="shared" si="87"/>
        <v>42165.462627314817</v>
      </c>
      <c r="M1906" s="15">
        <f t="shared" si="88"/>
        <v>2015</v>
      </c>
      <c r="N1906" t="b">
        <v>1</v>
      </c>
      <c r="O1906">
        <v>35</v>
      </c>
      <c r="P1906" t="b">
        <v>1</v>
      </c>
      <c r="Q1906" t="s">
        <v>8269</v>
      </c>
      <c r="R1906" t="s">
        <v>8323</v>
      </c>
      <c r="S1906" t="s">
        <v>8326</v>
      </c>
      <c r="T1906" s="9">
        <f t="shared" si="89"/>
        <v>100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 s="12">
        <v>1322539459</v>
      </c>
      <c r="K1907" s="10">
        <f t="shared" si="87"/>
        <v>40936.169664351852</v>
      </c>
      <c r="L1907" s="10">
        <f t="shared" si="87"/>
        <v>40876.169664351852</v>
      </c>
      <c r="M1907" s="15">
        <f t="shared" si="88"/>
        <v>2012</v>
      </c>
      <c r="N1907" t="b">
        <v>0</v>
      </c>
      <c r="O1907">
        <v>30</v>
      </c>
      <c r="P1907" t="b">
        <v>1</v>
      </c>
      <c r="Q1907" t="s">
        <v>8274</v>
      </c>
      <c r="R1907" t="s">
        <v>8327</v>
      </c>
      <c r="S1907" t="s">
        <v>8331</v>
      </c>
      <c r="T1907" s="9">
        <f t="shared" si="89"/>
        <v>100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 s="12">
        <v>1409924354</v>
      </c>
      <c r="K1908" s="10">
        <f t="shared" si="87"/>
        <v>41917.568912037037</v>
      </c>
      <c r="L1908" s="10">
        <f t="shared" si="87"/>
        <v>41887.568912037037</v>
      </c>
      <c r="M1908" s="15">
        <f t="shared" si="88"/>
        <v>2014</v>
      </c>
      <c r="N1908" t="b">
        <v>0</v>
      </c>
      <c r="O1908">
        <v>19</v>
      </c>
      <c r="P1908" t="b">
        <v>1</v>
      </c>
      <c r="Q1908" t="s">
        <v>8263</v>
      </c>
      <c r="R1908" t="s">
        <v>8321</v>
      </c>
      <c r="S1908" t="s">
        <v>8332</v>
      </c>
      <c r="T1908" s="9">
        <f t="shared" si="89"/>
        <v>100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 s="12">
        <v>1408760537</v>
      </c>
      <c r="K1909" s="10">
        <f t="shared" si="87"/>
        <v>41919.098807870367</v>
      </c>
      <c r="L1909" s="10">
        <f t="shared" si="87"/>
        <v>41874.098807870367</v>
      </c>
      <c r="M1909" s="15">
        <f t="shared" si="88"/>
        <v>2014</v>
      </c>
      <c r="N1909" t="b">
        <v>0</v>
      </c>
      <c r="O1909">
        <v>15</v>
      </c>
      <c r="P1909" t="b">
        <v>1</v>
      </c>
      <c r="Q1909" t="s">
        <v>8263</v>
      </c>
      <c r="R1909" t="s">
        <v>8321</v>
      </c>
      <c r="S1909" t="s">
        <v>8332</v>
      </c>
      <c r="T1909" s="9">
        <f t="shared" si="89"/>
        <v>100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 s="12">
        <v>1408940886</v>
      </c>
      <c r="K1910" s="10">
        <f t="shared" si="87"/>
        <v>41897.186180555553</v>
      </c>
      <c r="L1910" s="10">
        <f t="shared" si="87"/>
        <v>41876.186180555553</v>
      </c>
      <c r="M1910" s="15">
        <f t="shared" si="88"/>
        <v>2014</v>
      </c>
      <c r="N1910" t="b">
        <v>0</v>
      </c>
      <c r="O1910">
        <v>23</v>
      </c>
      <c r="P1910" t="b">
        <v>1</v>
      </c>
      <c r="Q1910" t="s">
        <v>8274</v>
      </c>
      <c r="R1910" t="s">
        <v>8327</v>
      </c>
      <c r="S1910" t="s">
        <v>8331</v>
      </c>
      <c r="T1910" s="9">
        <f t="shared" si="89"/>
        <v>133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 s="12">
        <v>1381984773</v>
      </c>
      <c r="K1911" s="10">
        <f t="shared" si="87"/>
        <v>41594.235798611109</v>
      </c>
      <c r="L1911" s="10">
        <f t="shared" si="87"/>
        <v>41564.194131944445</v>
      </c>
      <c r="M1911" s="15">
        <f t="shared" si="88"/>
        <v>2013</v>
      </c>
      <c r="N1911" t="b">
        <v>0</v>
      </c>
      <c r="O1911">
        <v>7</v>
      </c>
      <c r="P1911" t="b">
        <v>1</v>
      </c>
      <c r="Q1911" t="s">
        <v>8278</v>
      </c>
      <c r="R1911" t="s">
        <v>8327</v>
      </c>
      <c r="S1911" t="s">
        <v>8329</v>
      </c>
      <c r="T1911" s="9">
        <f t="shared" si="89"/>
        <v>100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 s="12">
        <v>1349978269</v>
      </c>
      <c r="K1912" s="10">
        <f t="shared" si="87"/>
        <v>41223.790150462963</v>
      </c>
      <c r="L1912" s="10">
        <f t="shared" si="87"/>
        <v>41193.748483796298</v>
      </c>
      <c r="M1912" s="15">
        <f t="shared" si="88"/>
        <v>2012</v>
      </c>
      <c r="N1912" t="b">
        <v>0</v>
      </c>
      <c r="O1912">
        <v>47</v>
      </c>
      <c r="P1912" t="b">
        <v>1</v>
      </c>
      <c r="Q1912" t="s">
        <v>8277</v>
      </c>
      <c r="R1912" t="s">
        <v>8327</v>
      </c>
      <c r="S1912" t="s">
        <v>8328</v>
      </c>
      <c r="T1912" s="9">
        <f t="shared" si="89"/>
        <v>100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 s="12">
        <v>1439332084</v>
      </c>
      <c r="K1913" s="10">
        <f t="shared" si="87"/>
        <v>42287.936157407406</v>
      </c>
      <c r="L1913" s="10">
        <f t="shared" si="87"/>
        <v>42227.936157407406</v>
      </c>
      <c r="M1913" s="15">
        <f t="shared" si="88"/>
        <v>2015</v>
      </c>
      <c r="N1913" t="b">
        <v>0</v>
      </c>
      <c r="O1913">
        <v>8</v>
      </c>
      <c r="P1913" t="b">
        <v>1</v>
      </c>
      <c r="Q1913" t="s">
        <v>8277</v>
      </c>
      <c r="R1913" t="s">
        <v>8327</v>
      </c>
      <c r="S1913" t="s">
        <v>8328</v>
      </c>
      <c r="T1913" s="9">
        <f t="shared" si="89"/>
        <v>100</v>
      </c>
    </row>
    <row r="1914" spans="1:20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 s="12">
        <v>1402657113</v>
      </c>
      <c r="K1914" s="10">
        <f t="shared" si="87"/>
        <v>41833.457326388889</v>
      </c>
      <c r="L1914" s="10">
        <f t="shared" si="87"/>
        <v>41803.457326388889</v>
      </c>
      <c r="M1914" s="15">
        <f t="shared" si="88"/>
        <v>2014</v>
      </c>
      <c r="N1914" t="b">
        <v>0</v>
      </c>
      <c r="O1914">
        <v>55</v>
      </c>
      <c r="P1914" t="b">
        <v>1</v>
      </c>
      <c r="Q1914" t="s">
        <v>8303</v>
      </c>
      <c r="R1914" t="s">
        <v>8323</v>
      </c>
      <c r="S1914" t="s">
        <v>8335</v>
      </c>
      <c r="T1914" s="9">
        <f t="shared" si="89"/>
        <v>133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 s="12">
        <v>1415652552</v>
      </c>
      <c r="K1915" s="10">
        <f t="shared" si="87"/>
        <v>41983.8675</v>
      </c>
      <c r="L1915" s="10">
        <f t="shared" si="87"/>
        <v>41953.8675</v>
      </c>
      <c r="M1915" s="15">
        <f t="shared" si="88"/>
        <v>2014</v>
      </c>
      <c r="N1915" t="b">
        <v>0</v>
      </c>
      <c r="O1915">
        <v>15</v>
      </c>
      <c r="P1915" t="b">
        <v>1</v>
      </c>
      <c r="Q1915" t="s">
        <v>8269</v>
      </c>
      <c r="R1915" t="s">
        <v>8323</v>
      </c>
      <c r="S1915" t="s">
        <v>8326</v>
      </c>
      <c r="T1915" s="9">
        <f t="shared" si="89"/>
        <v>100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 s="12">
        <v>1432638324</v>
      </c>
      <c r="K1916" s="10">
        <f t="shared" si="87"/>
        <v>42180.462083333332</v>
      </c>
      <c r="L1916" s="10">
        <f t="shared" si="87"/>
        <v>42150.462083333332</v>
      </c>
      <c r="M1916" s="15">
        <f t="shared" si="88"/>
        <v>2015</v>
      </c>
      <c r="N1916" t="b">
        <v>0</v>
      </c>
      <c r="O1916">
        <v>17</v>
      </c>
      <c r="P1916" t="b">
        <v>1</v>
      </c>
      <c r="Q1916" t="s">
        <v>8269</v>
      </c>
      <c r="R1916" t="s">
        <v>8323</v>
      </c>
      <c r="S1916" t="s">
        <v>8326</v>
      </c>
      <c r="T1916" s="9">
        <f t="shared" si="89"/>
        <v>100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 s="12">
        <v>1405791153</v>
      </c>
      <c r="K1917" s="10">
        <f t="shared" si="87"/>
        <v>41869.730937500004</v>
      </c>
      <c r="L1917" s="10">
        <f t="shared" si="87"/>
        <v>41839.730937500004</v>
      </c>
      <c r="M1917" s="15">
        <f t="shared" si="88"/>
        <v>2014</v>
      </c>
      <c r="N1917" t="b">
        <v>0</v>
      </c>
      <c r="O1917">
        <v>21</v>
      </c>
      <c r="P1917" t="b">
        <v>1</v>
      </c>
      <c r="Q1917" t="s">
        <v>8269</v>
      </c>
      <c r="R1917" t="s">
        <v>8323</v>
      </c>
      <c r="S1917" t="s">
        <v>8326</v>
      </c>
      <c r="T1917" s="9">
        <f t="shared" si="89"/>
        <v>100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 s="12">
        <v>1443185036</v>
      </c>
      <c r="K1918" s="10">
        <f t="shared" si="87"/>
        <v>42300.530509259261</v>
      </c>
      <c r="L1918" s="10">
        <f t="shared" si="87"/>
        <v>42272.530509259261</v>
      </c>
      <c r="M1918" s="15">
        <f t="shared" si="88"/>
        <v>2015</v>
      </c>
      <c r="N1918" t="b">
        <v>0</v>
      </c>
      <c r="O1918">
        <v>31</v>
      </c>
      <c r="P1918" t="b">
        <v>1</v>
      </c>
      <c r="Q1918" t="s">
        <v>8269</v>
      </c>
      <c r="R1918" t="s">
        <v>8323</v>
      </c>
      <c r="S1918" t="s">
        <v>8326</v>
      </c>
      <c r="T1918" s="9">
        <f t="shared" si="89"/>
        <v>100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 s="12">
        <v>1459446487</v>
      </c>
      <c r="K1919" s="10">
        <f t="shared" si="87"/>
        <v>42511.165972222225</v>
      </c>
      <c r="L1919" s="10">
        <f t="shared" si="87"/>
        <v>42460.741747685184</v>
      </c>
      <c r="M1919" s="15">
        <f t="shared" si="88"/>
        <v>2016</v>
      </c>
      <c r="N1919" t="b">
        <v>0</v>
      </c>
      <c r="O1919">
        <v>29</v>
      </c>
      <c r="P1919" t="b">
        <v>1</v>
      </c>
      <c r="Q1919" t="s">
        <v>8269</v>
      </c>
      <c r="R1919" t="s">
        <v>8323</v>
      </c>
      <c r="S1919" t="s">
        <v>8326</v>
      </c>
      <c r="T1919" s="9">
        <f t="shared" si="89"/>
        <v>100</v>
      </c>
    </row>
    <row r="1920" spans="1:20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 s="12">
        <v>1431642010</v>
      </c>
      <c r="K1920" s="10">
        <f t="shared" si="87"/>
        <v>42168.930671296301</v>
      </c>
      <c r="L1920" s="10">
        <f t="shared" si="87"/>
        <v>42138.930671296301</v>
      </c>
      <c r="M1920" s="15">
        <f t="shared" si="88"/>
        <v>2015</v>
      </c>
      <c r="N1920" t="b">
        <v>0</v>
      </c>
      <c r="O1920">
        <v>20</v>
      </c>
      <c r="P1920" t="b">
        <v>1</v>
      </c>
      <c r="Q1920" t="s">
        <v>8303</v>
      </c>
      <c r="R1920" t="s">
        <v>8323</v>
      </c>
      <c r="S1920" t="s">
        <v>8335</v>
      </c>
      <c r="T1920" s="9">
        <f t="shared" si="89"/>
        <v>100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 s="12">
        <v>1360222119</v>
      </c>
      <c r="K1921" s="10">
        <f t="shared" si="87"/>
        <v>41342.311562499999</v>
      </c>
      <c r="L1921" s="10">
        <f t="shared" si="87"/>
        <v>41312.311562499999</v>
      </c>
      <c r="M1921" s="15">
        <f t="shared" si="88"/>
        <v>2013</v>
      </c>
      <c r="N1921" t="b">
        <v>0</v>
      </c>
      <c r="O1921">
        <v>73</v>
      </c>
      <c r="P1921" t="b">
        <v>1</v>
      </c>
      <c r="Q1921" t="s">
        <v>8278</v>
      </c>
      <c r="R1921" t="s">
        <v>8327</v>
      </c>
      <c r="S1921" t="s">
        <v>8329</v>
      </c>
      <c r="T1921" s="9">
        <f t="shared" si="89"/>
        <v>133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 s="12">
        <v>1419954240</v>
      </c>
      <c r="K1922" s="10">
        <f t="shared" si="87"/>
        <v>42035.142361111109</v>
      </c>
      <c r="L1922" s="10">
        <f t="shared" si="87"/>
        <v>42003.655555555553</v>
      </c>
      <c r="M1922" s="15">
        <f t="shared" si="88"/>
        <v>2015</v>
      </c>
      <c r="N1922" t="b">
        <v>1</v>
      </c>
      <c r="O1922">
        <v>33</v>
      </c>
      <c r="P1922" t="b">
        <v>0</v>
      </c>
      <c r="Q1922" t="s">
        <v>8283</v>
      </c>
      <c r="R1922" t="s">
        <v>8313</v>
      </c>
      <c r="S1922" t="s">
        <v>8314</v>
      </c>
      <c r="T1922" s="9">
        <f t="shared" si="89"/>
        <v>40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 s="12">
        <v>1333596019</v>
      </c>
      <c r="K1923" s="10">
        <f t="shared" ref="K1923:L1986" si="90">(I1923/86400)+DATE(1970,1,1)</f>
        <v>41034.139108796298</v>
      </c>
      <c r="L1923" s="10">
        <f t="shared" si="90"/>
        <v>41004.139108796298</v>
      </c>
      <c r="M1923" s="15">
        <f t="shared" ref="M1923:M1986" si="91">+YEAR(K1923)</f>
        <v>2012</v>
      </c>
      <c r="N1923" t="b">
        <v>0</v>
      </c>
      <c r="O1923">
        <v>24</v>
      </c>
      <c r="P1923" t="b">
        <v>0</v>
      </c>
      <c r="Q1923" t="s">
        <v>8276</v>
      </c>
      <c r="R1923" t="s">
        <v>8327</v>
      </c>
      <c r="S1923" t="s">
        <v>8350</v>
      </c>
      <c r="T1923" s="9">
        <f t="shared" ref="T1923:T1986" si="92">ROUND(E1923/D1923*100,0)</f>
        <v>7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 s="12">
        <v>1479232216</v>
      </c>
      <c r="K1924" s="10">
        <f t="shared" si="90"/>
        <v>42734.74324074074</v>
      </c>
      <c r="L1924" s="10">
        <f t="shared" si="90"/>
        <v>42689.74324074074</v>
      </c>
      <c r="M1924" s="15">
        <f t="shared" si="91"/>
        <v>2016</v>
      </c>
      <c r="N1924" t="b">
        <v>0</v>
      </c>
      <c r="O1924">
        <v>74</v>
      </c>
      <c r="P1924" t="b">
        <v>1</v>
      </c>
      <c r="Q1924" t="s">
        <v>8299</v>
      </c>
      <c r="R1924" t="s">
        <v>8308</v>
      </c>
      <c r="S1924" t="s">
        <v>8315</v>
      </c>
      <c r="T1924" s="9">
        <f t="shared" si="92"/>
        <v>131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 s="12">
        <v>1427925761</v>
      </c>
      <c r="K1925" s="10">
        <f t="shared" si="90"/>
        <v>42125.918530092589</v>
      </c>
      <c r="L1925" s="10">
        <f t="shared" si="90"/>
        <v>42095.918530092589</v>
      </c>
      <c r="M1925" s="15">
        <f t="shared" si="91"/>
        <v>2015</v>
      </c>
      <c r="N1925" t="b">
        <v>0</v>
      </c>
      <c r="O1925">
        <v>17</v>
      </c>
      <c r="P1925" t="b">
        <v>0</v>
      </c>
      <c r="Q1925" t="s">
        <v>8291</v>
      </c>
      <c r="R1925" t="s">
        <v>8327</v>
      </c>
      <c r="S1925" t="s">
        <v>8330</v>
      </c>
      <c r="T1925" s="9">
        <f t="shared" si="92"/>
        <v>8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 s="12">
        <v>1464979620</v>
      </c>
      <c r="K1926" s="10">
        <f t="shared" si="90"/>
        <v>42544.782638888893</v>
      </c>
      <c r="L1926" s="10">
        <f t="shared" si="90"/>
        <v>42524.782638888893</v>
      </c>
      <c r="M1926" s="15">
        <f t="shared" si="91"/>
        <v>2016</v>
      </c>
      <c r="N1926" t="b">
        <v>0</v>
      </c>
      <c r="O1926">
        <v>30</v>
      </c>
      <c r="P1926" t="b">
        <v>1</v>
      </c>
      <c r="Q1926" t="s">
        <v>8269</v>
      </c>
      <c r="R1926" t="s">
        <v>8323</v>
      </c>
      <c r="S1926" t="s">
        <v>8326</v>
      </c>
      <c r="T1926" s="9">
        <f t="shared" si="92"/>
        <v>112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 s="12">
        <v>1412332175</v>
      </c>
      <c r="K1927" s="10">
        <f t="shared" si="90"/>
        <v>41945.478877314818</v>
      </c>
      <c r="L1927" s="10">
        <f t="shared" si="90"/>
        <v>41915.437210648146</v>
      </c>
      <c r="M1927" s="15">
        <f t="shared" si="91"/>
        <v>2014</v>
      </c>
      <c r="N1927" t="b">
        <v>1</v>
      </c>
      <c r="O1927">
        <v>51</v>
      </c>
      <c r="P1927" t="b">
        <v>1</v>
      </c>
      <c r="Q1927" t="s">
        <v>8269</v>
      </c>
      <c r="R1927" t="s">
        <v>8323</v>
      </c>
      <c r="S1927" t="s">
        <v>8326</v>
      </c>
      <c r="T1927" s="9">
        <f t="shared" si="92"/>
        <v>130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 s="12">
        <v>1361363825</v>
      </c>
      <c r="K1928" s="10">
        <f t="shared" si="90"/>
        <v>41355.484085648146</v>
      </c>
      <c r="L1928" s="10">
        <f t="shared" si="90"/>
        <v>41325.525752314818</v>
      </c>
      <c r="M1928" s="15">
        <f t="shared" si="91"/>
        <v>2013</v>
      </c>
      <c r="N1928" t="b">
        <v>0</v>
      </c>
      <c r="O1928">
        <v>32</v>
      </c>
      <c r="P1928" t="b">
        <v>1</v>
      </c>
      <c r="Q1928" t="s">
        <v>8274</v>
      </c>
      <c r="R1928" t="s">
        <v>8327</v>
      </c>
      <c r="S1928" t="s">
        <v>8331</v>
      </c>
      <c r="T1928" s="9">
        <f t="shared" si="92"/>
        <v>108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 s="12">
        <v>1404822144</v>
      </c>
      <c r="K1929" s="10">
        <f t="shared" si="90"/>
        <v>41868.515555555554</v>
      </c>
      <c r="L1929" s="10">
        <f t="shared" si="90"/>
        <v>41828.515555555554</v>
      </c>
      <c r="M1929" s="15">
        <f t="shared" si="91"/>
        <v>2014</v>
      </c>
      <c r="N1929" t="b">
        <v>0</v>
      </c>
      <c r="O1929">
        <v>19</v>
      </c>
      <c r="P1929" t="b">
        <v>1</v>
      </c>
      <c r="Q1929" t="s">
        <v>8263</v>
      </c>
      <c r="R1929" t="s">
        <v>8321</v>
      </c>
      <c r="S1929" t="s">
        <v>8332</v>
      </c>
      <c r="T1929" s="9">
        <f t="shared" si="92"/>
        <v>155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 s="12">
        <v>1395089981</v>
      </c>
      <c r="K1930" s="10">
        <f t="shared" si="90"/>
        <v>41750.041666666664</v>
      </c>
      <c r="L1930" s="10">
        <f t="shared" si="90"/>
        <v>41715.874780092592</v>
      </c>
      <c r="M1930" s="15">
        <f t="shared" si="91"/>
        <v>2014</v>
      </c>
      <c r="N1930" t="b">
        <v>0</v>
      </c>
      <c r="O1930">
        <v>40</v>
      </c>
      <c r="P1930" t="b">
        <v>0</v>
      </c>
      <c r="Q1930" t="s">
        <v>8284</v>
      </c>
      <c r="R1930" t="s">
        <v>8327</v>
      </c>
      <c r="S1930" t="s">
        <v>8354</v>
      </c>
      <c r="T1930" s="9">
        <f t="shared" si="92"/>
        <v>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 s="12">
        <v>1336232730</v>
      </c>
      <c r="K1931" s="10">
        <f t="shared" si="90"/>
        <v>41064.656597222223</v>
      </c>
      <c r="L1931" s="10">
        <f t="shared" si="90"/>
        <v>41034.656597222223</v>
      </c>
      <c r="M1931" s="15">
        <f t="shared" si="91"/>
        <v>2012</v>
      </c>
      <c r="N1931" t="b">
        <v>0</v>
      </c>
      <c r="O1931">
        <v>49</v>
      </c>
      <c r="P1931" t="b">
        <v>1</v>
      </c>
      <c r="Q1931" t="s">
        <v>8290</v>
      </c>
      <c r="R1931" t="s">
        <v>8327</v>
      </c>
      <c r="S1931" t="s">
        <v>8338</v>
      </c>
      <c r="T1931" s="9">
        <f t="shared" si="92"/>
        <v>113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 s="12">
        <v>1441557047</v>
      </c>
      <c r="K1932" s="10">
        <f t="shared" si="90"/>
        <v>42283.688043981485</v>
      </c>
      <c r="L1932" s="10">
        <f t="shared" si="90"/>
        <v>42253.688043981485</v>
      </c>
      <c r="M1932" s="15">
        <f t="shared" si="91"/>
        <v>2015</v>
      </c>
      <c r="N1932" t="b">
        <v>0</v>
      </c>
      <c r="O1932">
        <v>37</v>
      </c>
      <c r="P1932" t="b">
        <v>1</v>
      </c>
      <c r="Q1932" t="s">
        <v>8301</v>
      </c>
      <c r="R1932" t="s">
        <v>8323</v>
      </c>
      <c r="S1932" t="s">
        <v>8324</v>
      </c>
      <c r="T1932" s="9">
        <f t="shared" si="92"/>
        <v>128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 s="12">
        <v>1400790680</v>
      </c>
      <c r="K1933" s="10">
        <f t="shared" si="90"/>
        <v>41811.855092592596</v>
      </c>
      <c r="L1933" s="10">
        <f t="shared" si="90"/>
        <v>41781.855092592596</v>
      </c>
      <c r="M1933" s="15">
        <f t="shared" si="91"/>
        <v>2014</v>
      </c>
      <c r="N1933" t="b">
        <v>0</v>
      </c>
      <c r="O1933">
        <v>56</v>
      </c>
      <c r="P1933" t="b">
        <v>1</v>
      </c>
      <c r="Q1933" t="s">
        <v>8269</v>
      </c>
      <c r="R1933" t="s">
        <v>8323</v>
      </c>
      <c r="S1933" t="s">
        <v>8326</v>
      </c>
      <c r="T1933" s="9">
        <f t="shared" si="92"/>
        <v>128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 s="12">
        <v>1336430575</v>
      </c>
      <c r="K1934" s="10">
        <f t="shared" si="90"/>
        <v>41066.946469907409</v>
      </c>
      <c r="L1934" s="10">
        <f t="shared" si="90"/>
        <v>41036.946469907409</v>
      </c>
      <c r="M1934" s="15">
        <f t="shared" si="91"/>
        <v>2012</v>
      </c>
      <c r="N1934" t="b">
        <v>0</v>
      </c>
      <c r="O1934">
        <v>42</v>
      </c>
      <c r="P1934" t="b">
        <v>1</v>
      </c>
      <c r="Q1934" t="s">
        <v>8277</v>
      </c>
      <c r="R1934" t="s">
        <v>8327</v>
      </c>
      <c r="S1934" t="s">
        <v>8328</v>
      </c>
      <c r="T1934" s="9">
        <f t="shared" si="92"/>
        <v>128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 s="12">
        <v>1250630968</v>
      </c>
      <c r="K1935" s="10">
        <f t="shared" si="90"/>
        <v>40098.874305555553</v>
      </c>
      <c r="L1935" s="10">
        <f t="shared" si="90"/>
        <v>40043.895462962959</v>
      </c>
      <c r="M1935" s="15">
        <f t="shared" si="91"/>
        <v>2009</v>
      </c>
      <c r="N1935" t="b">
        <v>0</v>
      </c>
      <c r="O1935">
        <v>26</v>
      </c>
      <c r="P1935" t="b">
        <v>0</v>
      </c>
      <c r="Q1935" t="s">
        <v>8268</v>
      </c>
      <c r="R1935" t="s">
        <v>8321</v>
      </c>
      <c r="S1935" t="s">
        <v>8339</v>
      </c>
      <c r="T1935" s="9">
        <f t="shared" si="92"/>
        <v>10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 s="12">
        <v>1451684437</v>
      </c>
      <c r="K1936" s="10">
        <f t="shared" si="90"/>
        <v>42406.207638888889</v>
      </c>
      <c r="L1936" s="10">
        <f t="shared" si="90"/>
        <v>42370.90320601852</v>
      </c>
      <c r="M1936" s="15">
        <f t="shared" si="91"/>
        <v>2016</v>
      </c>
      <c r="N1936" t="b">
        <v>0</v>
      </c>
      <c r="O1936">
        <v>5</v>
      </c>
      <c r="P1936" t="b">
        <v>0</v>
      </c>
      <c r="Q1936" t="s">
        <v>8269</v>
      </c>
      <c r="R1936" t="s">
        <v>8323</v>
      </c>
      <c r="S1936" t="s">
        <v>8326</v>
      </c>
      <c r="T1936" s="9">
        <f t="shared" si="92"/>
        <v>19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 s="12">
        <v>1413059689</v>
      </c>
      <c r="K1937" s="10">
        <f t="shared" si="90"/>
        <v>41953.899178240739</v>
      </c>
      <c r="L1937" s="10">
        <f t="shared" si="90"/>
        <v>41923.857511574075</v>
      </c>
      <c r="M1937" s="15">
        <f t="shared" si="91"/>
        <v>2014</v>
      </c>
      <c r="N1937" t="b">
        <v>1</v>
      </c>
      <c r="O1937">
        <v>29</v>
      </c>
      <c r="P1937" t="b">
        <v>0</v>
      </c>
      <c r="Q1937" t="s">
        <v>8300</v>
      </c>
      <c r="R1937" t="s">
        <v>8308</v>
      </c>
      <c r="S1937" t="s">
        <v>8340</v>
      </c>
      <c r="T1937" s="9">
        <f t="shared" si="92"/>
        <v>8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 s="12">
        <v>1449011610</v>
      </c>
      <c r="K1938" s="10">
        <f t="shared" si="90"/>
        <v>42369.958333333328</v>
      </c>
      <c r="L1938" s="10">
        <f t="shared" si="90"/>
        <v>42339.967708333337</v>
      </c>
      <c r="M1938" s="15">
        <f t="shared" si="91"/>
        <v>2015</v>
      </c>
      <c r="N1938" t="b">
        <v>0</v>
      </c>
      <c r="O1938">
        <v>23</v>
      </c>
      <c r="P1938" t="b">
        <v>0</v>
      </c>
      <c r="Q1938" t="s">
        <v>8271</v>
      </c>
      <c r="R1938" t="s">
        <v>8308</v>
      </c>
      <c r="S1938" t="s">
        <v>8310</v>
      </c>
      <c r="T1938" s="9">
        <f t="shared" si="92"/>
        <v>6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 s="12">
        <v>1443302004</v>
      </c>
      <c r="K1939" s="10">
        <f t="shared" si="90"/>
        <v>42300.458333333328</v>
      </c>
      <c r="L1939" s="10">
        <f t="shared" si="90"/>
        <v>42273.884305555555</v>
      </c>
      <c r="M1939" s="15">
        <f t="shared" si="91"/>
        <v>2015</v>
      </c>
      <c r="N1939" t="b">
        <v>1</v>
      </c>
      <c r="O1939">
        <v>53</v>
      </c>
      <c r="P1939" t="b">
        <v>1</v>
      </c>
      <c r="Q1939" t="s">
        <v>8299</v>
      </c>
      <c r="R1939" t="s">
        <v>8308</v>
      </c>
      <c r="S1939" t="s">
        <v>8315</v>
      </c>
      <c r="T1939" s="9">
        <f t="shared" si="92"/>
        <v>188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 s="12">
        <v>1336482857</v>
      </c>
      <c r="K1940" s="10">
        <f t="shared" si="90"/>
        <v>41067.551585648151</v>
      </c>
      <c r="L1940" s="10">
        <f t="shared" si="90"/>
        <v>41037.551585648151</v>
      </c>
      <c r="M1940" s="15">
        <f t="shared" si="91"/>
        <v>2012</v>
      </c>
      <c r="N1940" t="b">
        <v>1</v>
      </c>
      <c r="O1940">
        <v>50</v>
      </c>
      <c r="P1940" t="b">
        <v>1</v>
      </c>
      <c r="Q1940" t="s">
        <v>8277</v>
      </c>
      <c r="R1940" t="s">
        <v>8327</v>
      </c>
      <c r="S1940" t="s">
        <v>8328</v>
      </c>
      <c r="T1940" s="9">
        <f t="shared" si="92"/>
        <v>157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 s="12">
        <v>1354909863</v>
      </c>
      <c r="K1941" s="10">
        <f t="shared" si="90"/>
        <v>41271.827118055553</v>
      </c>
      <c r="L1941" s="10">
        <f t="shared" si="90"/>
        <v>41250.827118055553</v>
      </c>
      <c r="M1941" s="15">
        <f t="shared" si="91"/>
        <v>2012</v>
      </c>
      <c r="N1941" t="b">
        <v>1</v>
      </c>
      <c r="O1941">
        <v>81</v>
      </c>
      <c r="P1941" t="b">
        <v>1</v>
      </c>
      <c r="Q1941" t="s">
        <v>8286</v>
      </c>
      <c r="R1941" t="s">
        <v>8311</v>
      </c>
      <c r="S1941" t="s">
        <v>8312</v>
      </c>
      <c r="T1941" s="9">
        <f t="shared" si="92"/>
        <v>125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 s="12">
        <v>1417803298</v>
      </c>
      <c r="K1942" s="10">
        <f t="shared" si="90"/>
        <v>42023.760393518518</v>
      </c>
      <c r="L1942" s="10">
        <f t="shared" si="90"/>
        <v>41978.760393518518</v>
      </c>
      <c r="M1942" s="15">
        <f t="shared" si="91"/>
        <v>2015</v>
      </c>
      <c r="N1942" t="b">
        <v>1</v>
      </c>
      <c r="O1942">
        <v>19</v>
      </c>
      <c r="P1942" t="b">
        <v>0</v>
      </c>
      <c r="Q1942" t="s">
        <v>8283</v>
      </c>
      <c r="R1942" t="s">
        <v>8313</v>
      </c>
      <c r="S1942" t="s">
        <v>8314</v>
      </c>
      <c r="T1942" s="9">
        <f t="shared" si="92"/>
        <v>6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 s="12">
        <v>1445235358</v>
      </c>
      <c r="K1943" s="10">
        <f t="shared" si="90"/>
        <v>42326.302754629629</v>
      </c>
      <c r="L1943" s="10">
        <f t="shared" si="90"/>
        <v>42296.261087962965</v>
      </c>
      <c r="M1943" s="15">
        <f t="shared" si="91"/>
        <v>2015</v>
      </c>
      <c r="N1943" t="b">
        <v>0</v>
      </c>
      <c r="O1943">
        <v>11</v>
      </c>
      <c r="P1943" t="b">
        <v>0</v>
      </c>
      <c r="Q1943" t="s">
        <v>8268</v>
      </c>
      <c r="R1943" t="s">
        <v>8321</v>
      </c>
      <c r="S1943" t="s">
        <v>8339</v>
      </c>
      <c r="T1943" s="9">
        <f t="shared" si="92"/>
        <v>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 s="12">
        <v>1480907645</v>
      </c>
      <c r="K1944" s="10">
        <f t="shared" si="90"/>
        <v>42739.134780092594</v>
      </c>
      <c r="L1944" s="10">
        <f t="shared" si="90"/>
        <v>42709.134780092594</v>
      </c>
      <c r="M1944" s="15">
        <f t="shared" si="91"/>
        <v>2017</v>
      </c>
      <c r="N1944" t="b">
        <v>0</v>
      </c>
      <c r="O1944">
        <v>52</v>
      </c>
      <c r="P1944" t="b">
        <v>1</v>
      </c>
      <c r="Q1944" t="s">
        <v>8269</v>
      </c>
      <c r="R1944" t="s">
        <v>8323</v>
      </c>
      <c r="S1944" t="s">
        <v>8326</v>
      </c>
      <c r="T1944" s="9">
        <f t="shared" si="92"/>
        <v>125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 s="12">
        <v>1474641914</v>
      </c>
      <c r="K1945" s="10">
        <f t="shared" si="90"/>
        <v>42659.041666666672</v>
      </c>
      <c r="L1945" s="10">
        <f t="shared" si="90"/>
        <v>42636.614745370374</v>
      </c>
      <c r="M1945" s="15">
        <f t="shared" si="91"/>
        <v>2016</v>
      </c>
      <c r="N1945" t="b">
        <v>0</v>
      </c>
      <c r="O1945">
        <v>50</v>
      </c>
      <c r="P1945" t="b">
        <v>1</v>
      </c>
      <c r="Q1945" t="s">
        <v>8299</v>
      </c>
      <c r="R1945" t="s">
        <v>8308</v>
      </c>
      <c r="S1945" t="s">
        <v>8315</v>
      </c>
      <c r="T1945" s="9">
        <f t="shared" si="92"/>
        <v>187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 s="12">
        <v>1446742417</v>
      </c>
      <c r="K1946" s="10">
        <f t="shared" si="90"/>
        <v>42343</v>
      </c>
      <c r="L1946" s="10">
        <f t="shared" si="90"/>
        <v>42313.703900462962</v>
      </c>
      <c r="M1946" s="15">
        <f t="shared" si="91"/>
        <v>2015</v>
      </c>
      <c r="N1946" t="b">
        <v>0</v>
      </c>
      <c r="O1946">
        <v>93</v>
      </c>
      <c r="P1946" t="b">
        <v>1</v>
      </c>
      <c r="Q1946" t="s">
        <v>8269</v>
      </c>
      <c r="R1946" t="s">
        <v>8323</v>
      </c>
      <c r="S1946" t="s">
        <v>8326</v>
      </c>
      <c r="T1946" s="9">
        <f t="shared" si="92"/>
        <v>187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 s="12">
        <v>1441822828</v>
      </c>
      <c r="K1947" s="10">
        <f t="shared" si="90"/>
        <v>42283.957638888889</v>
      </c>
      <c r="L1947" s="10">
        <f t="shared" si="90"/>
        <v>42256.764212962968</v>
      </c>
      <c r="M1947" s="15">
        <f t="shared" si="91"/>
        <v>2015</v>
      </c>
      <c r="N1947" t="b">
        <v>0</v>
      </c>
      <c r="O1947">
        <v>52</v>
      </c>
      <c r="P1947" t="b">
        <v>1</v>
      </c>
      <c r="Q1947" t="s">
        <v>8269</v>
      </c>
      <c r="R1947" t="s">
        <v>8323</v>
      </c>
      <c r="S1947" t="s">
        <v>8326</v>
      </c>
      <c r="T1947" s="9">
        <f t="shared" si="92"/>
        <v>110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 s="12">
        <v>1473917293</v>
      </c>
      <c r="K1948" s="10">
        <f t="shared" si="90"/>
        <v>42663.22792824074</v>
      </c>
      <c r="L1948" s="10">
        <f t="shared" si="90"/>
        <v>42628.22792824074</v>
      </c>
      <c r="M1948" s="15">
        <f t="shared" si="91"/>
        <v>2016</v>
      </c>
      <c r="N1948" t="b">
        <v>0</v>
      </c>
      <c r="O1948">
        <v>6</v>
      </c>
      <c r="P1948" t="b">
        <v>0</v>
      </c>
      <c r="Q1948" t="s">
        <v>8265</v>
      </c>
      <c r="R1948" t="s">
        <v>8321</v>
      </c>
      <c r="S1948" t="s">
        <v>8337</v>
      </c>
      <c r="T1948" s="9">
        <f t="shared" si="92"/>
        <v>2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 s="12">
        <v>1439834171</v>
      </c>
      <c r="K1949" s="10">
        <f t="shared" si="90"/>
        <v>42263.747349537036</v>
      </c>
      <c r="L1949" s="10">
        <f t="shared" si="90"/>
        <v>42233.747349537036</v>
      </c>
      <c r="M1949" s="15">
        <f t="shared" si="91"/>
        <v>2015</v>
      </c>
      <c r="N1949" t="b">
        <v>0</v>
      </c>
      <c r="O1949">
        <v>41</v>
      </c>
      <c r="P1949" t="b">
        <v>1</v>
      </c>
      <c r="Q1949" t="s">
        <v>8301</v>
      </c>
      <c r="R1949" t="s">
        <v>8323</v>
      </c>
      <c r="S1949" t="s">
        <v>8324</v>
      </c>
      <c r="T1949" s="9">
        <f t="shared" si="92"/>
        <v>107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 s="12">
        <v>1479143061</v>
      </c>
      <c r="K1950" s="10">
        <f t="shared" si="90"/>
        <v>42748.711354166662</v>
      </c>
      <c r="L1950" s="10">
        <f t="shared" si="90"/>
        <v>42688.711354166662</v>
      </c>
      <c r="M1950" s="15">
        <f t="shared" si="91"/>
        <v>2017</v>
      </c>
      <c r="N1950" t="b">
        <v>0</v>
      </c>
      <c r="O1950">
        <v>12</v>
      </c>
      <c r="P1950" t="b">
        <v>0</v>
      </c>
      <c r="Q1950" t="s">
        <v>8271</v>
      </c>
      <c r="R1950" t="s">
        <v>8308</v>
      </c>
      <c r="S1950" t="s">
        <v>8310</v>
      </c>
      <c r="T1950" s="9">
        <f t="shared" si="92"/>
        <v>19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 s="12">
        <v>1437365176</v>
      </c>
      <c r="K1951" s="10">
        <f t="shared" si="90"/>
        <v>42235.171018518522</v>
      </c>
      <c r="L1951" s="10">
        <f t="shared" si="90"/>
        <v>42205.171018518522</v>
      </c>
      <c r="M1951" s="15">
        <f t="shared" si="91"/>
        <v>2015</v>
      </c>
      <c r="N1951" t="b">
        <v>0</v>
      </c>
      <c r="O1951">
        <v>31</v>
      </c>
      <c r="P1951" t="b">
        <v>0</v>
      </c>
      <c r="Q1951" t="s">
        <v>8269</v>
      </c>
      <c r="R1951" t="s">
        <v>8323</v>
      </c>
      <c r="S1951" t="s">
        <v>8326</v>
      </c>
      <c r="T1951" s="9">
        <f t="shared" si="92"/>
        <v>9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 s="12">
        <v>1357187280</v>
      </c>
      <c r="K1952" s="10">
        <f t="shared" si="90"/>
        <v>41295.332638888889</v>
      </c>
      <c r="L1952" s="10">
        <f t="shared" si="90"/>
        <v>41277.186111111107</v>
      </c>
      <c r="M1952" s="15">
        <f t="shared" si="91"/>
        <v>2013</v>
      </c>
      <c r="N1952" t="b">
        <v>0</v>
      </c>
      <c r="O1952">
        <v>14</v>
      </c>
      <c r="P1952" t="b">
        <v>1</v>
      </c>
      <c r="Q1952" t="s">
        <v>8274</v>
      </c>
      <c r="R1952" t="s">
        <v>8327</v>
      </c>
      <c r="S1952" t="s">
        <v>8331</v>
      </c>
      <c r="T1952" s="9">
        <f t="shared" si="92"/>
        <v>109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 s="12">
        <v>1467335378</v>
      </c>
      <c r="K1953" s="10">
        <f t="shared" si="90"/>
        <v>42573.226388888885</v>
      </c>
      <c r="L1953" s="10">
        <f t="shared" si="90"/>
        <v>42552.048356481479</v>
      </c>
      <c r="M1953" s="15">
        <f t="shared" si="91"/>
        <v>2016</v>
      </c>
      <c r="N1953" t="b">
        <v>0</v>
      </c>
      <c r="O1953">
        <v>23</v>
      </c>
      <c r="P1953" t="b">
        <v>1</v>
      </c>
      <c r="Q1953" t="s">
        <v>8269</v>
      </c>
      <c r="R1953" t="s">
        <v>8323</v>
      </c>
      <c r="S1953" t="s">
        <v>8326</v>
      </c>
      <c r="T1953" s="9">
        <f t="shared" si="92"/>
        <v>186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 s="12">
        <v>1407674146</v>
      </c>
      <c r="K1954" s="10">
        <f t="shared" si="90"/>
        <v>41891.524837962963</v>
      </c>
      <c r="L1954" s="10">
        <f t="shared" si="90"/>
        <v>41861.524837962963</v>
      </c>
      <c r="M1954" s="15">
        <f t="shared" si="91"/>
        <v>2014</v>
      </c>
      <c r="N1954" t="b">
        <v>0</v>
      </c>
      <c r="O1954">
        <v>45</v>
      </c>
      <c r="P1954" t="b">
        <v>1</v>
      </c>
      <c r="Q1954" t="s">
        <v>8269</v>
      </c>
      <c r="R1954" t="s">
        <v>8323</v>
      </c>
      <c r="S1954" t="s">
        <v>8326</v>
      </c>
      <c r="T1954" s="9">
        <f t="shared" si="92"/>
        <v>186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 s="12">
        <v>1326848935</v>
      </c>
      <c r="K1955" s="10">
        <f t="shared" si="90"/>
        <v>40986.006192129629</v>
      </c>
      <c r="L1955" s="10">
        <f t="shared" si="90"/>
        <v>40926.047858796301</v>
      </c>
      <c r="M1955" s="15">
        <f t="shared" si="91"/>
        <v>2012</v>
      </c>
      <c r="N1955" t="b">
        <v>0</v>
      </c>
      <c r="O1955">
        <v>30</v>
      </c>
      <c r="P1955" t="b">
        <v>1</v>
      </c>
      <c r="Q1955" t="s">
        <v>8274</v>
      </c>
      <c r="R1955" t="s">
        <v>8327</v>
      </c>
      <c r="S1955" t="s">
        <v>8331</v>
      </c>
      <c r="T1955" s="9">
        <f t="shared" si="92"/>
        <v>307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 s="12">
        <v>1312641022</v>
      </c>
      <c r="K1956" s="10">
        <f t="shared" si="90"/>
        <v>40805.604421296295</v>
      </c>
      <c r="L1956" s="10">
        <f t="shared" si="90"/>
        <v>40761.604421296295</v>
      </c>
      <c r="M1956" s="15">
        <f t="shared" si="91"/>
        <v>2011</v>
      </c>
      <c r="N1956" t="b">
        <v>1</v>
      </c>
      <c r="O1956">
        <v>41</v>
      </c>
      <c r="P1956" t="b">
        <v>1</v>
      </c>
      <c r="Q1956" t="s">
        <v>8293</v>
      </c>
      <c r="R1956" t="s">
        <v>8308</v>
      </c>
      <c r="S1956" t="s">
        <v>8309</v>
      </c>
      <c r="T1956" s="9">
        <f t="shared" si="92"/>
        <v>117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 s="12">
        <v>1425908988</v>
      </c>
      <c r="K1957" s="10">
        <f t="shared" si="90"/>
        <v>42097.576249999998</v>
      </c>
      <c r="L1957" s="10">
        <f t="shared" si="90"/>
        <v>42072.576249999998</v>
      </c>
      <c r="M1957" s="15">
        <f t="shared" si="91"/>
        <v>2015</v>
      </c>
      <c r="N1957" t="b">
        <v>0</v>
      </c>
      <c r="O1957">
        <v>27</v>
      </c>
      <c r="P1957" t="b">
        <v>1</v>
      </c>
      <c r="Q1957" t="s">
        <v>8269</v>
      </c>
      <c r="R1957" t="s">
        <v>8323</v>
      </c>
      <c r="S1957" t="s">
        <v>8326</v>
      </c>
      <c r="T1957" s="9">
        <f t="shared" si="92"/>
        <v>141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 s="12">
        <v>1412109413</v>
      </c>
      <c r="K1958" s="10">
        <f t="shared" si="90"/>
        <v>41942.858946759261</v>
      </c>
      <c r="L1958" s="10">
        <f t="shared" si="90"/>
        <v>41912.858946759261</v>
      </c>
      <c r="M1958" s="15">
        <f t="shared" si="91"/>
        <v>2014</v>
      </c>
      <c r="N1958" t="b">
        <v>0</v>
      </c>
      <c r="O1958">
        <v>25</v>
      </c>
      <c r="P1958" t="b">
        <v>1</v>
      </c>
      <c r="Q1958" t="s">
        <v>8269</v>
      </c>
      <c r="R1958" t="s">
        <v>8323</v>
      </c>
      <c r="S1958" t="s">
        <v>8326</v>
      </c>
      <c r="T1958" s="9">
        <f t="shared" si="92"/>
        <v>122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 s="12">
        <v>1347293289</v>
      </c>
      <c r="K1959" s="10">
        <f t="shared" si="90"/>
        <v>41192.672326388885</v>
      </c>
      <c r="L1959" s="10">
        <f t="shared" si="90"/>
        <v>41162.672326388885</v>
      </c>
      <c r="M1959" s="15">
        <f t="shared" si="91"/>
        <v>2012</v>
      </c>
      <c r="N1959" t="b">
        <v>0</v>
      </c>
      <c r="O1959">
        <v>21</v>
      </c>
      <c r="P1959" t="b">
        <v>0</v>
      </c>
      <c r="Q1959" t="s">
        <v>8268</v>
      </c>
      <c r="R1959" t="s">
        <v>8321</v>
      </c>
      <c r="S1959" t="s">
        <v>8339</v>
      </c>
      <c r="T1959" s="9">
        <f t="shared" si="92"/>
        <v>6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 s="12">
        <v>1434113265</v>
      </c>
      <c r="K1960" s="10">
        <f t="shared" si="90"/>
        <v>42197.533159722225</v>
      </c>
      <c r="L1960" s="10">
        <f t="shared" si="90"/>
        <v>42167.533159722225</v>
      </c>
      <c r="M1960" s="15">
        <f t="shared" si="91"/>
        <v>2015</v>
      </c>
      <c r="N1960" t="b">
        <v>1</v>
      </c>
      <c r="O1960">
        <v>30</v>
      </c>
      <c r="P1960" t="b">
        <v>1</v>
      </c>
      <c r="Q1960" t="s">
        <v>8269</v>
      </c>
      <c r="R1960" t="s">
        <v>8323</v>
      </c>
      <c r="S1960" t="s">
        <v>8326</v>
      </c>
      <c r="T1960" s="9">
        <f t="shared" si="92"/>
        <v>102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 s="12">
        <v>1411224975</v>
      </c>
      <c r="K1961" s="10">
        <f t="shared" si="90"/>
        <v>41932.622395833336</v>
      </c>
      <c r="L1961" s="10">
        <f t="shared" si="90"/>
        <v>41902.622395833336</v>
      </c>
      <c r="M1961" s="15">
        <f t="shared" si="91"/>
        <v>2014</v>
      </c>
      <c r="N1961" t="b">
        <v>0</v>
      </c>
      <c r="O1961">
        <v>13</v>
      </c>
      <c r="P1961" t="b">
        <v>0</v>
      </c>
      <c r="Q1961" t="s">
        <v>8301</v>
      </c>
      <c r="R1961" t="s">
        <v>8323</v>
      </c>
      <c r="S1961" t="s">
        <v>8324</v>
      </c>
      <c r="T1961" s="9">
        <f t="shared" si="92"/>
        <v>15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 s="12">
        <v>1424377358</v>
      </c>
      <c r="K1962" s="10">
        <f t="shared" si="90"/>
        <v>42084.807384259257</v>
      </c>
      <c r="L1962" s="10">
        <f t="shared" si="90"/>
        <v>42054.849050925928</v>
      </c>
      <c r="M1962" s="15">
        <f t="shared" si="91"/>
        <v>2015</v>
      </c>
      <c r="N1962" t="b">
        <v>0</v>
      </c>
      <c r="O1962">
        <v>26</v>
      </c>
      <c r="P1962" t="b">
        <v>1</v>
      </c>
      <c r="Q1962" t="s">
        <v>8269</v>
      </c>
      <c r="R1962" t="s">
        <v>8323</v>
      </c>
      <c r="S1962" t="s">
        <v>8326</v>
      </c>
      <c r="T1962" s="9">
        <f t="shared" si="92"/>
        <v>122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 s="12">
        <v>1485323500</v>
      </c>
      <c r="K1963" s="10">
        <f t="shared" si="90"/>
        <v>42790.244212962964</v>
      </c>
      <c r="L1963" s="10">
        <f t="shared" si="90"/>
        <v>42760.244212962964</v>
      </c>
      <c r="M1963" s="15">
        <f t="shared" si="91"/>
        <v>2017</v>
      </c>
      <c r="N1963" t="b">
        <v>0</v>
      </c>
      <c r="O1963">
        <v>19</v>
      </c>
      <c r="P1963" t="b">
        <v>0</v>
      </c>
      <c r="Q1963" t="s">
        <v>8282</v>
      </c>
      <c r="R1963" t="s">
        <v>8319</v>
      </c>
      <c r="S1963" t="s">
        <v>8345</v>
      </c>
      <c r="T1963" s="9">
        <f t="shared" si="92"/>
        <v>12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 s="12">
        <v>1397186333</v>
      </c>
      <c r="K1964" s="10">
        <f t="shared" si="90"/>
        <v>41770.138113425928</v>
      </c>
      <c r="L1964" s="10">
        <f t="shared" si="90"/>
        <v>41740.138113425928</v>
      </c>
      <c r="M1964" s="15">
        <f t="shared" si="91"/>
        <v>2014</v>
      </c>
      <c r="N1964" t="b">
        <v>0</v>
      </c>
      <c r="O1964">
        <v>98</v>
      </c>
      <c r="P1964" t="b">
        <v>0</v>
      </c>
      <c r="Q1964" t="s">
        <v>8280</v>
      </c>
      <c r="R1964" t="s">
        <v>8316</v>
      </c>
      <c r="S1964" t="s">
        <v>8334</v>
      </c>
      <c r="T1964" s="9">
        <f t="shared" si="92"/>
        <v>9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 s="12">
        <v>1409262949</v>
      </c>
      <c r="K1965" s="10">
        <f t="shared" si="90"/>
        <v>41894.913761574076</v>
      </c>
      <c r="L1965" s="10">
        <f t="shared" si="90"/>
        <v>41879.913761574076</v>
      </c>
      <c r="M1965" s="15">
        <f t="shared" si="91"/>
        <v>2014</v>
      </c>
      <c r="N1965" t="b">
        <v>0</v>
      </c>
      <c r="O1965">
        <v>13</v>
      </c>
      <c r="P1965" t="b">
        <v>1</v>
      </c>
      <c r="Q1965" t="s">
        <v>8269</v>
      </c>
      <c r="R1965" t="s">
        <v>8323</v>
      </c>
      <c r="S1965" t="s">
        <v>8326</v>
      </c>
      <c r="T1965" s="9">
        <f t="shared" si="92"/>
        <v>121</v>
      </c>
    </row>
    <row r="1966" spans="1:20" ht="15.75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 s="12">
        <v>1328052639</v>
      </c>
      <c r="K1966" s="10">
        <f t="shared" si="90"/>
        <v>40969.979618055557</v>
      </c>
      <c r="L1966" s="10">
        <f t="shared" si="90"/>
        <v>40939.979618055557</v>
      </c>
      <c r="M1966" s="15">
        <f t="shared" si="91"/>
        <v>2012</v>
      </c>
      <c r="N1966" t="b">
        <v>1</v>
      </c>
      <c r="O1966">
        <v>47</v>
      </c>
      <c r="P1966" t="b">
        <v>1</v>
      </c>
      <c r="Q1966" t="s">
        <v>8286</v>
      </c>
      <c r="R1966" t="s">
        <v>8311</v>
      </c>
      <c r="S1966" t="s">
        <v>8312</v>
      </c>
      <c r="T1966" s="9">
        <f t="shared" si="92"/>
        <v>121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 s="12">
        <v>1421183271</v>
      </c>
      <c r="K1967" s="10">
        <f t="shared" si="90"/>
        <v>42044.1875</v>
      </c>
      <c r="L1967" s="10">
        <f t="shared" si="90"/>
        <v>42017.88045138889</v>
      </c>
      <c r="M1967" s="15">
        <f t="shared" si="91"/>
        <v>2015</v>
      </c>
      <c r="N1967" t="b">
        <v>1</v>
      </c>
      <c r="O1967">
        <v>12</v>
      </c>
      <c r="P1967" t="b">
        <v>1</v>
      </c>
      <c r="Q1967" t="s">
        <v>8269</v>
      </c>
      <c r="R1967" t="s">
        <v>8323</v>
      </c>
      <c r="S1967" t="s">
        <v>8326</v>
      </c>
      <c r="T1967" s="9">
        <f t="shared" si="92"/>
        <v>100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 s="12">
        <v>1394821095</v>
      </c>
      <c r="K1968" s="10">
        <f t="shared" si="90"/>
        <v>41742.762673611112</v>
      </c>
      <c r="L1968" s="10">
        <f t="shared" si="90"/>
        <v>41712.762673611112</v>
      </c>
      <c r="M1968" s="15">
        <f t="shared" si="91"/>
        <v>2014</v>
      </c>
      <c r="N1968" t="b">
        <v>0</v>
      </c>
      <c r="O1968">
        <v>22</v>
      </c>
      <c r="P1968" t="b">
        <v>0</v>
      </c>
      <c r="Q1968" t="s">
        <v>8280</v>
      </c>
      <c r="R1968" t="s">
        <v>8316</v>
      </c>
      <c r="S1968" t="s">
        <v>8334</v>
      </c>
      <c r="T1968" s="9">
        <f t="shared" si="92"/>
        <v>7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 s="12">
        <v>1328197165</v>
      </c>
      <c r="K1969" s="10">
        <f t="shared" si="90"/>
        <v>40971.652372685188</v>
      </c>
      <c r="L1969" s="10">
        <f t="shared" si="90"/>
        <v>40941.652372685188</v>
      </c>
      <c r="M1969" s="15">
        <f t="shared" si="91"/>
        <v>2012</v>
      </c>
      <c r="N1969" t="b">
        <v>0</v>
      </c>
      <c r="O1969">
        <v>19</v>
      </c>
      <c r="P1969" t="b">
        <v>1</v>
      </c>
      <c r="Q1969" t="s">
        <v>8274</v>
      </c>
      <c r="R1969" t="s">
        <v>8327</v>
      </c>
      <c r="S1969" t="s">
        <v>8331</v>
      </c>
      <c r="T1969" s="9">
        <f t="shared" si="92"/>
        <v>100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 s="12">
        <v>1433254875</v>
      </c>
      <c r="K1970" s="10">
        <f t="shared" si="90"/>
        <v>42217.583333333328</v>
      </c>
      <c r="L1970" s="10">
        <f t="shared" si="90"/>
        <v>42157.598090277781</v>
      </c>
      <c r="M1970" s="15">
        <f t="shared" si="91"/>
        <v>2015</v>
      </c>
      <c r="N1970" t="b">
        <v>0</v>
      </c>
      <c r="O1970">
        <v>6</v>
      </c>
      <c r="P1970" t="b">
        <v>0</v>
      </c>
      <c r="Q1970" t="s">
        <v>8303</v>
      </c>
      <c r="R1970" t="s">
        <v>8323</v>
      </c>
      <c r="S1970" t="s">
        <v>8335</v>
      </c>
      <c r="T1970" s="9">
        <f t="shared" si="92"/>
        <v>0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 s="12">
        <v>1414506083</v>
      </c>
      <c r="K1971" s="10">
        <f t="shared" si="90"/>
        <v>41970.639849537038</v>
      </c>
      <c r="L1971" s="10">
        <f t="shared" si="90"/>
        <v>41940.598182870366</v>
      </c>
      <c r="M1971" s="15">
        <f t="shared" si="91"/>
        <v>2014</v>
      </c>
      <c r="N1971" t="b">
        <v>0</v>
      </c>
      <c r="O1971">
        <v>31</v>
      </c>
      <c r="P1971" t="b">
        <v>1</v>
      </c>
      <c r="Q1971" t="s">
        <v>8269</v>
      </c>
      <c r="R1971" t="s">
        <v>8323</v>
      </c>
      <c r="S1971" t="s">
        <v>8326</v>
      </c>
      <c r="T1971" s="9">
        <f t="shared" si="92"/>
        <v>120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 s="12">
        <v>1403022823</v>
      </c>
      <c r="K1972" s="10">
        <f t="shared" si="90"/>
        <v>41837.690081018518</v>
      </c>
      <c r="L1972" s="10">
        <f t="shared" si="90"/>
        <v>41807.690081018518</v>
      </c>
      <c r="M1972" s="15">
        <f t="shared" si="91"/>
        <v>2014</v>
      </c>
      <c r="N1972" t="b">
        <v>0</v>
      </c>
      <c r="O1972">
        <v>37</v>
      </c>
      <c r="P1972" t="b">
        <v>1</v>
      </c>
      <c r="Q1972" t="s">
        <v>8269</v>
      </c>
      <c r="R1972" t="s">
        <v>8323</v>
      </c>
      <c r="S1972" t="s">
        <v>8326</v>
      </c>
      <c r="T1972" s="9">
        <f t="shared" si="92"/>
        <v>119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 s="12">
        <v>1428614058</v>
      </c>
      <c r="K1973" s="10">
        <f t="shared" si="90"/>
        <v>42133.884930555556</v>
      </c>
      <c r="L1973" s="10">
        <f t="shared" si="90"/>
        <v>42103.884930555556</v>
      </c>
      <c r="M1973" s="15">
        <f t="shared" si="91"/>
        <v>2015</v>
      </c>
      <c r="N1973" t="b">
        <v>0</v>
      </c>
      <c r="O1973">
        <v>20</v>
      </c>
      <c r="P1973" t="b">
        <v>0</v>
      </c>
      <c r="Q1973" t="s">
        <v>8269</v>
      </c>
      <c r="R1973" t="s">
        <v>8323</v>
      </c>
      <c r="S1973" t="s">
        <v>8326</v>
      </c>
      <c r="T1973" s="9">
        <f t="shared" si="92"/>
        <v>16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 s="12">
        <v>1401850796</v>
      </c>
      <c r="K1974" s="10">
        <f t="shared" si="90"/>
        <v>41854.124953703707</v>
      </c>
      <c r="L1974" s="10">
        <f t="shared" si="90"/>
        <v>41794.124953703707</v>
      </c>
      <c r="M1974" s="15">
        <f t="shared" si="91"/>
        <v>2014</v>
      </c>
      <c r="N1974" t="b">
        <v>0</v>
      </c>
      <c r="O1974">
        <v>15</v>
      </c>
      <c r="P1974" t="b">
        <v>0</v>
      </c>
      <c r="Q1974" t="s">
        <v>8265</v>
      </c>
      <c r="R1974" t="s">
        <v>8321</v>
      </c>
      <c r="S1974" t="s">
        <v>8337</v>
      </c>
      <c r="T1974" s="9">
        <f t="shared" si="92"/>
        <v>5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 s="12">
        <v>1393034470</v>
      </c>
      <c r="K1975" s="10">
        <f t="shared" si="90"/>
        <v>41727.041666666664</v>
      </c>
      <c r="L1975" s="10">
        <f t="shared" si="90"/>
        <v>41692.084143518521</v>
      </c>
      <c r="M1975" s="15">
        <f t="shared" si="91"/>
        <v>2014</v>
      </c>
      <c r="N1975" t="b">
        <v>1</v>
      </c>
      <c r="O1975">
        <v>41</v>
      </c>
      <c r="P1975" t="b">
        <v>1</v>
      </c>
      <c r="Q1975" t="s">
        <v>8274</v>
      </c>
      <c r="R1975" t="s">
        <v>8327</v>
      </c>
      <c r="S1975" t="s">
        <v>8331</v>
      </c>
      <c r="T1975" s="9">
        <f t="shared" si="92"/>
        <v>119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 s="12">
        <v>1443811268</v>
      </c>
      <c r="K1976" s="10">
        <f t="shared" si="90"/>
        <v>42310.701388888891</v>
      </c>
      <c r="L1976" s="10">
        <f t="shared" si="90"/>
        <v>42279.778564814813</v>
      </c>
      <c r="M1976" s="15">
        <f t="shared" si="91"/>
        <v>2015</v>
      </c>
      <c r="N1976" t="b">
        <v>0</v>
      </c>
      <c r="O1976">
        <v>13</v>
      </c>
      <c r="P1976" t="b">
        <v>0</v>
      </c>
      <c r="Q1976" t="s">
        <v>8269</v>
      </c>
      <c r="R1976" t="s">
        <v>8323</v>
      </c>
      <c r="S1976" t="s">
        <v>8326</v>
      </c>
      <c r="T1976" s="9">
        <f t="shared" si="92"/>
        <v>36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 s="12">
        <v>1473174932</v>
      </c>
      <c r="K1977" s="10">
        <f t="shared" si="90"/>
        <v>42649.635787037041</v>
      </c>
      <c r="L1977" s="10">
        <f t="shared" si="90"/>
        <v>42619.635787037041</v>
      </c>
      <c r="M1977" s="15">
        <f t="shared" si="91"/>
        <v>2016</v>
      </c>
      <c r="N1977" t="b">
        <v>0</v>
      </c>
      <c r="O1977">
        <v>30</v>
      </c>
      <c r="P1977" t="b">
        <v>0</v>
      </c>
      <c r="Q1977" t="s">
        <v>8271</v>
      </c>
      <c r="R1977" t="s">
        <v>8308</v>
      </c>
      <c r="S1977" t="s">
        <v>8310</v>
      </c>
      <c r="T1977" s="9">
        <f t="shared" si="92"/>
        <v>15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 s="12">
        <v>1390509071</v>
      </c>
      <c r="K1978" s="10">
        <f t="shared" si="90"/>
        <v>41676.854988425926</v>
      </c>
      <c r="L1978" s="10">
        <f t="shared" si="90"/>
        <v>41662.854988425926</v>
      </c>
      <c r="M1978" s="15">
        <f t="shared" si="91"/>
        <v>2014</v>
      </c>
      <c r="N1978" t="b">
        <v>0</v>
      </c>
      <c r="O1978">
        <v>49</v>
      </c>
      <c r="P1978" t="b">
        <v>1</v>
      </c>
      <c r="Q1978" t="s">
        <v>8290</v>
      </c>
      <c r="R1978" t="s">
        <v>8327</v>
      </c>
      <c r="S1978" t="s">
        <v>8338</v>
      </c>
      <c r="T1978" s="9">
        <f t="shared" si="92"/>
        <v>118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 s="12">
        <v>1386626054</v>
      </c>
      <c r="K1979" s="10">
        <f t="shared" si="90"/>
        <v>41631.912662037037</v>
      </c>
      <c r="L1979" s="10">
        <f t="shared" si="90"/>
        <v>41617.912662037037</v>
      </c>
      <c r="M1979" s="15">
        <f t="shared" si="91"/>
        <v>2013</v>
      </c>
      <c r="N1979" t="b">
        <v>1</v>
      </c>
      <c r="O1979">
        <v>50</v>
      </c>
      <c r="P1979" t="b">
        <v>1</v>
      </c>
      <c r="Q1979" t="s">
        <v>8299</v>
      </c>
      <c r="R1979" t="s">
        <v>8308</v>
      </c>
      <c r="S1979" t="s">
        <v>8315</v>
      </c>
      <c r="T1979" s="9">
        <f t="shared" si="92"/>
        <v>101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 s="12">
        <v>1315612909</v>
      </c>
      <c r="K1980" s="10">
        <f t="shared" si="90"/>
        <v>40849.333333333336</v>
      </c>
      <c r="L1980" s="10">
        <f t="shared" si="90"/>
        <v>40796.001261574071</v>
      </c>
      <c r="M1980" s="15">
        <f t="shared" si="91"/>
        <v>2011</v>
      </c>
      <c r="N1980" t="b">
        <v>0</v>
      </c>
      <c r="O1980">
        <v>4</v>
      </c>
      <c r="P1980" t="b">
        <v>1</v>
      </c>
      <c r="Q1980" t="s">
        <v>8274</v>
      </c>
      <c r="R1980" t="s">
        <v>8327</v>
      </c>
      <c r="S1980" t="s">
        <v>8331</v>
      </c>
      <c r="T1980" s="9">
        <f t="shared" si="92"/>
        <v>118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 s="12">
        <v>1444699549</v>
      </c>
      <c r="K1981" s="10">
        <f t="shared" si="90"/>
        <v>42304.207638888889</v>
      </c>
      <c r="L1981" s="10">
        <f t="shared" si="90"/>
        <v>42290.059594907405</v>
      </c>
      <c r="M1981" s="15">
        <f t="shared" si="91"/>
        <v>2015</v>
      </c>
      <c r="N1981" t="b">
        <v>0</v>
      </c>
      <c r="O1981">
        <v>35</v>
      </c>
      <c r="P1981" t="b">
        <v>1</v>
      </c>
      <c r="Q1981" t="s">
        <v>8277</v>
      </c>
      <c r="R1981" t="s">
        <v>8327</v>
      </c>
      <c r="S1981" t="s">
        <v>8328</v>
      </c>
      <c r="T1981" s="9">
        <f t="shared" si="92"/>
        <v>148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 s="12">
        <v>1489150194</v>
      </c>
      <c r="K1982" s="10">
        <f t="shared" si="90"/>
        <v>42834.492986111116</v>
      </c>
      <c r="L1982" s="10">
        <f t="shared" si="90"/>
        <v>42804.534652777773</v>
      </c>
      <c r="M1982" s="15">
        <f t="shared" si="91"/>
        <v>2017</v>
      </c>
      <c r="N1982" t="b">
        <v>0</v>
      </c>
      <c r="O1982">
        <v>7</v>
      </c>
      <c r="P1982" t="b">
        <v>0</v>
      </c>
      <c r="Q1982" t="s">
        <v>8291</v>
      </c>
      <c r="R1982" t="s">
        <v>8327</v>
      </c>
      <c r="S1982" t="s">
        <v>8330</v>
      </c>
      <c r="T1982" s="9">
        <f t="shared" si="92"/>
        <v>44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 s="12">
        <v>1424200530</v>
      </c>
      <c r="K1983" s="10">
        <f t="shared" si="90"/>
        <v>42082.760763888888</v>
      </c>
      <c r="L1983" s="10">
        <f t="shared" si="90"/>
        <v>42052.802430555559</v>
      </c>
      <c r="M1983" s="15">
        <f t="shared" si="91"/>
        <v>2015</v>
      </c>
      <c r="N1983" t="b">
        <v>0</v>
      </c>
      <c r="O1983">
        <v>33</v>
      </c>
      <c r="P1983" t="b">
        <v>0</v>
      </c>
      <c r="Q1983" t="s">
        <v>8297</v>
      </c>
      <c r="R1983" t="s">
        <v>8319</v>
      </c>
      <c r="S1983" t="s">
        <v>8357</v>
      </c>
      <c r="T1983" s="9">
        <f t="shared" si="92"/>
        <v>10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 s="12">
        <v>1479283285</v>
      </c>
      <c r="K1984" s="10">
        <f t="shared" si="90"/>
        <v>42721.333333333328</v>
      </c>
      <c r="L1984" s="10">
        <f t="shared" si="90"/>
        <v>42690.334317129629</v>
      </c>
      <c r="M1984" s="15">
        <f t="shared" si="91"/>
        <v>2016</v>
      </c>
      <c r="N1984" t="b">
        <v>0</v>
      </c>
      <c r="O1984">
        <v>26</v>
      </c>
      <c r="P1984" t="b">
        <v>1</v>
      </c>
      <c r="Q1984" t="s">
        <v>8269</v>
      </c>
      <c r="R1984" t="s">
        <v>8323</v>
      </c>
      <c r="S1984" t="s">
        <v>8326</v>
      </c>
      <c r="T1984" s="9">
        <f t="shared" si="92"/>
        <v>118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 s="12">
        <v>1475765867</v>
      </c>
      <c r="K1985" s="10">
        <f t="shared" si="90"/>
        <v>42693.041666666672</v>
      </c>
      <c r="L1985" s="10">
        <f t="shared" si="90"/>
        <v>42649.623460648145</v>
      </c>
      <c r="M1985" s="15">
        <f t="shared" si="91"/>
        <v>2016</v>
      </c>
      <c r="N1985" t="b">
        <v>0</v>
      </c>
      <c r="O1985">
        <v>31</v>
      </c>
      <c r="P1985" t="b">
        <v>0</v>
      </c>
      <c r="Q1985" t="s">
        <v>8303</v>
      </c>
      <c r="R1985" t="s">
        <v>8323</v>
      </c>
      <c r="S1985" t="s">
        <v>8335</v>
      </c>
      <c r="T1985" s="9">
        <f t="shared" si="92"/>
        <v>35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 s="12">
        <v>1450724449</v>
      </c>
      <c r="K1986" s="10">
        <f t="shared" si="90"/>
        <v>42408.01180555555</v>
      </c>
      <c r="L1986" s="10">
        <f t="shared" si="90"/>
        <v>42359.792233796295</v>
      </c>
      <c r="M1986" s="15">
        <f t="shared" si="91"/>
        <v>2016</v>
      </c>
      <c r="N1986" t="b">
        <v>0</v>
      </c>
      <c r="O1986">
        <v>27</v>
      </c>
      <c r="P1986" t="b">
        <v>0</v>
      </c>
      <c r="Q1986" t="s">
        <v>8301</v>
      </c>
      <c r="R1986" t="s">
        <v>8323</v>
      </c>
      <c r="S1986" t="s">
        <v>8324</v>
      </c>
      <c r="T1986" s="9">
        <f t="shared" si="92"/>
        <v>4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 s="12">
        <v>1389121248</v>
      </c>
      <c r="K1987" s="10">
        <f t="shared" ref="K1987:L2050" si="93">(I1987/86400)+DATE(1970,1,1)</f>
        <v>41676.792222222226</v>
      </c>
      <c r="L1987" s="10">
        <f t="shared" si="93"/>
        <v>41646.792222222226</v>
      </c>
      <c r="M1987" s="15">
        <f t="shared" ref="M1987:M2050" si="94">+YEAR(K1987)</f>
        <v>2014</v>
      </c>
      <c r="N1987" t="b">
        <v>0</v>
      </c>
      <c r="O1987">
        <v>24</v>
      </c>
      <c r="P1987" t="b">
        <v>1</v>
      </c>
      <c r="Q1987" t="s">
        <v>8278</v>
      </c>
      <c r="R1987" t="s">
        <v>8327</v>
      </c>
      <c r="S1987" t="s">
        <v>8329</v>
      </c>
      <c r="T1987" s="9">
        <f t="shared" ref="T1987:T2050" si="95">ROUND(E1987/D1987*100,0)</f>
        <v>293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 s="12">
        <v>1337125368</v>
      </c>
      <c r="K1988" s="10">
        <f t="shared" si="93"/>
        <v>41104.988055555557</v>
      </c>
      <c r="L1988" s="10">
        <f t="shared" si="93"/>
        <v>41044.988055555557</v>
      </c>
      <c r="M1988" s="15">
        <f t="shared" si="94"/>
        <v>2012</v>
      </c>
      <c r="N1988" t="b">
        <v>0</v>
      </c>
      <c r="O1988">
        <v>49</v>
      </c>
      <c r="P1988" t="b">
        <v>0</v>
      </c>
      <c r="Q1988" t="s">
        <v>8302</v>
      </c>
      <c r="R1988" t="s">
        <v>8311</v>
      </c>
      <c r="S1988" t="s">
        <v>8356</v>
      </c>
      <c r="T1988" s="9">
        <f t="shared" si="95"/>
        <v>22</v>
      </c>
    </row>
    <row r="1989" spans="1:20" ht="45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 s="12">
        <v>1468455186</v>
      </c>
      <c r="K1989" s="10">
        <f t="shared" si="93"/>
        <v>42572.009097222224</v>
      </c>
      <c r="L1989" s="10">
        <f t="shared" si="93"/>
        <v>42565.009097222224</v>
      </c>
      <c r="M1989" s="15">
        <f t="shared" si="94"/>
        <v>2016</v>
      </c>
      <c r="N1989" t="b">
        <v>0</v>
      </c>
      <c r="O1989">
        <v>26</v>
      </c>
      <c r="P1989" t="b">
        <v>1</v>
      </c>
      <c r="Q1989" t="s">
        <v>8274</v>
      </c>
      <c r="R1989" t="s">
        <v>8327</v>
      </c>
      <c r="S1989" t="s">
        <v>8331</v>
      </c>
      <c r="T1989" s="9">
        <f t="shared" si="95"/>
        <v>250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 s="12">
        <v>1472570734</v>
      </c>
      <c r="K1990" s="10">
        <f t="shared" si="93"/>
        <v>42657.642754629633</v>
      </c>
      <c r="L1990" s="10">
        <f t="shared" si="93"/>
        <v>42612.642754629633</v>
      </c>
      <c r="M1990" s="15">
        <f t="shared" si="94"/>
        <v>2016</v>
      </c>
      <c r="N1990" t="b">
        <v>0</v>
      </c>
      <c r="O1990">
        <v>15</v>
      </c>
      <c r="P1990" t="b">
        <v>0</v>
      </c>
      <c r="Q1990" t="s">
        <v>8271</v>
      </c>
      <c r="R1990" t="s">
        <v>8308</v>
      </c>
      <c r="S1990" t="s">
        <v>8310</v>
      </c>
      <c r="T1990" s="9">
        <f t="shared" si="95"/>
        <v>2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 s="12">
        <v>1412879366</v>
      </c>
      <c r="K1991" s="10">
        <f t="shared" si="93"/>
        <v>41938.770439814813</v>
      </c>
      <c r="L1991" s="10">
        <f t="shared" si="93"/>
        <v>41921.770439814813</v>
      </c>
      <c r="M1991" s="15">
        <f t="shared" si="94"/>
        <v>2014</v>
      </c>
      <c r="N1991" t="b">
        <v>0</v>
      </c>
      <c r="O1991">
        <v>38</v>
      </c>
      <c r="P1991" t="b">
        <v>0</v>
      </c>
      <c r="Q1991" t="s">
        <v>8269</v>
      </c>
      <c r="R1991" t="s">
        <v>8323</v>
      </c>
      <c r="S1991" t="s">
        <v>8326</v>
      </c>
      <c r="T1991" s="9">
        <f t="shared" si="95"/>
        <v>24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 s="12">
        <v>1486504758</v>
      </c>
      <c r="K1992" s="10">
        <f t="shared" si="93"/>
        <v>42818.874513888892</v>
      </c>
      <c r="L1992" s="10">
        <f t="shared" si="93"/>
        <v>42773.916180555556</v>
      </c>
      <c r="M1992" s="15">
        <f t="shared" si="94"/>
        <v>2017</v>
      </c>
      <c r="N1992" t="b">
        <v>0</v>
      </c>
      <c r="O1992">
        <v>8</v>
      </c>
      <c r="P1992" t="b">
        <v>0</v>
      </c>
      <c r="Q1992" t="s">
        <v>8301</v>
      </c>
      <c r="R1992" t="s">
        <v>8323</v>
      </c>
      <c r="S1992" t="s">
        <v>8324</v>
      </c>
      <c r="T1992" s="9">
        <f t="shared" si="95"/>
        <v>11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 s="12">
        <v>1426528418</v>
      </c>
      <c r="K1993" s="10">
        <f t="shared" si="93"/>
        <v>42109.957638888889</v>
      </c>
      <c r="L1993" s="10">
        <f t="shared" si="93"/>
        <v>42079.745578703703</v>
      </c>
      <c r="M1993" s="15">
        <f t="shared" si="94"/>
        <v>2015</v>
      </c>
      <c r="N1993" t="b">
        <v>0</v>
      </c>
      <c r="O1993">
        <v>76</v>
      </c>
      <c r="P1993" t="b">
        <v>1</v>
      </c>
      <c r="Q1993" t="s">
        <v>8275</v>
      </c>
      <c r="R1993" t="s">
        <v>8327</v>
      </c>
      <c r="S1993" t="s">
        <v>8336</v>
      </c>
      <c r="T1993" s="9">
        <f t="shared" si="95"/>
        <v>144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 s="12">
        <v>1274889241</v>
      </c>
      <c r="K1994" s="10">
        <f t="shared" si="93"/>
        <v>40391.125</v>
      </c>
      <c r="L1994" s="10">
        <f t="shared" si="93"/>
        <v>40324.662511574075</v>
      </c>
      <c r="M1994" s="15">
        <f t="shared" si="94"/>
        <v>2010</v>
      </c>
      <c r="N1994" t="b">
        <v>0</v>
      </c>
      <c r="O1994">
        <v>34</v>
      </c>
      <c r="P1994" t="b">
        <v>1</v>
      </c>
      <c r="Q1994" t="s">
        <v>8264</v>
      </c>
      <c r="R1994" t="s">
        <v>8321</v>
      </c>
      <c r="S1994" t="s">
        <v>8343</v>
      </c>
      <c r="T1994" s="9">
        <f t="shared" si="95"/>
        <v>115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 s="12">
        <v>1474027501</v>
      </c>
      <c r="K1995" s="10">
        <f t="shared" si="93"/>
        <v>42650.583333333328</v>
      </c>
      <c r="L1995" s="10">
        <f t="shared" si="93"/>
        <v>42629.503483796296</v>
      </c>
      <c r="M1995" s="15">
        <f t="shared" si="94"/>
        <v>2016</v>
      </c>
      <c r="N1995" t="b">
        <v>0</v>
      </c>
      <c r="O1995">
        <v>42</v>
      </c>
      <c r="P1995" t="b">
        <v>0</v>
      </c>
      <c r="Q1995" t="s">
        <v>8301</v>
      </c>
      <c r="R1995" t="s">
        <v>8323</v>
      </c>
      <c r="S1995" t="s">
        <v>8324</v>
      </c>
      <c r="T1995" s="9">
        <f t="shared" si="95"/>
        <v>17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 s="12">
        <v>1436278344</v>
      </c>
      <c r="K1996" s="10">
        <f t="shared" si="93"/>
        <v>42223.708333333328</v>
      </c>
      <c r="L1996" s="10">
        <f t="shared" si="93"/>
        <v>42192.591944444444</v>
      </c>
      <c r="M1996" s="15">
        <f t="shared" si="94"/>
        <v>2015</v>
      </c>
      <c r="N1996" t="b">
        <v>0</v>
      </c>
      <c r="O1996">
        <v>23</v>
      </c>
      <c r="P1996" t="b">
        <v>1</v>
      </c>
      <c r="Q1996" t="s">
        <v>8269</v>
      </c>
      <c r="R1996" t="s">
        <v>8323</v>
      </c>
      <c r="S1996" t="s">
        <v>8326</v>
      </c>
      <c r="T1996" s="9">
        <f t="shared" si="95"/>
        <v>114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 s="12">
        <v>1425261690</v>
      </c>
      <c r="K1997" s="10">
        <f t="shared" si="93"/>
        <v>42095.042708333334</v>
      </c>
      <c r="L1997" s="10">
        <f t="shared" si="93"/>
        <v>42065.084374999999</v>
      </c>
      <c r="M1997" s="15">
        <f t="shared" si="94"/>
        <v>2015</v>
      </c>
      <c r="N1997" t="b">
        <v>0</v>
      </c>
      <c r="O1997">
        <v>8</v>
      </c>
      <c r="P1997" t="b">
        <v>0</v>
      </c>
      <c r="Q1997" t="s">
        <v>8283</v>
      </c>
      <c r="R1997" t="s">
        <v>8313</v>
      </c>
      <c r="S1997" t="s">
        <v>8314</v>
      </c>
      <c r="T1997" s="9">
        <f t="shared" si="95"/>
        <v>7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 s="12">
        <v>1443449265</v>
      </c>
      <c r="K1998" s="10">
        <f t="shared" si="93"/>
        <v>42317.60555555555</v>
      </c>
      <c r="L1998" s="10">
        <f t="shared" si="93"/>
        <v>42275.58871527778</v>
      </c>
      <c r="M1998" s="15">
        <f t="shared" si="94"/>
        <v>2015</v>
      </c>
      <c r="N1998" t="b">
        <v>0</v>
      </c>
      <c r="O1998">
        <v>28</v>
      </c>
      <c r="P1998" t="b">
        <v>1</v>
      </c>
      <c r="Q1998" t="s">
        <v>8300</v>
      </c>
      <c r="R1998" t="s">
        <v>8308</v>
      </c>
      <c r="S1998" t="s">
        <v>8340</v>
      </c>
      <c r="T1998" s="9">
        <f t="shared" si="95"/>
        <v>171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 s="12">
        <v>1430324235</v>
      </c>
      <c r="K1999" s="10">
        <f t="shared" si="93"/>
        <v>42153.678645833337</v>
      </c>
      <c r="L1999" s="10">
        <f t="shared" si="93"/>
        <v>42123.678645833337</v>
      </c>
      <c r="M1999" s="15">
        <f t="shared" si="94"/>
        <v>2015</v>
      </c>
      <c r="N1999" t="b">
        <v>0</v>
      </c>
      <c r="O1999">
        <v>41</v>
      </c>
      <c r="P1999" t="b">
        <v>0</v>
      </c>
      <c r="Q1999" t="s">
        <v>8271</v>
      </c>
      <c r="R1999" t="s">
        <v>8308</v>
      </c>
      <c r="S1999" t="s">
        <v>8310</v>
      </c>
      <c r="T1999" s="9">
        <f t="shared" si="95"/>
        <v>4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 s="12">
        <v>1410558948</v>
      </c>
      <c r="K2000" s="10">
        <f t="shared" si="93"/>
        <v>41938.029861111107</v>
      </c>
      <c r="L2000" s="10">
        <f t="shared" si="93"/>
        <v>41894.91375</v>
      </c>
      <c r="M2000" s="15">
        <f t="shared" si="94"/>
        <v>2014</v>
      </c>
      <c r="N2000" t="b">
        <v>0</v>
      </c>
      <c r="O2000">
        <v>45</v>
      </c>
      <c r="P2000" t="b">
        <v>1</v>
      </c>
      <c r="Q2000" t="s">
        <v>8269</v>
      </c>
      <c r="R2000" t="s">
        <v>8323</v>
      </c>
      <c r="S2000" t="s">
        <v>8326</v>
      </c>
      <c r="T2000" s="9">
        <f t="shared" si="95"/>
        <v>100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 s="12">
        <v>1381445253</v>
      </c>
      <c r="K2001" s="10">
        <f t="shared" si="93"/>
        <v>41592.249305555553</v>
      </c>
      <c r="L2001" s="10">
        <f t="shared" si="93"/>
        <v>41557.949687500004</v>
      </c>
      <c r="M2001" s="15">
        <f t="shared" si="94"/>
        <v>2013</v>
      </c>
      <c r="N2001" t="b">
        <v>0</v>
      </c>
      <c r="O2001">
        <v>26</v>
      </c>
      <c r="P2001" t="b">
        <v>1</v>
      </c>
      <c r="Q2001" t="s">
        <v>8264</v>
      </c>
      <c r="R2001" t="s">
        <v>8321</v>
      </c>
      <c r="S2001" t="s">
        <v>8343</v>
      </c>
      <c r="T2001" s="9">
        <f t="shared" si="95"/>
        <v>131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 s="12">
        <v>1413838540</v>
      </c>
      <c r="K2002" s="10">
        <f t="shared" si="93"/>
        <v>41965.249305555553</v>
      </c>
      <c r="L2002" s="10">
        <f t="shared" si="93"/>
        <v>41932.871990740743</v>
      </c>
      <c r="M2002" s="15">
        <f t="shared" si="94"/>
        <v>2014</v>
      </c>
      <c r="N2002" t="b">
        <v>0</v>
      </c>
      <c r="O2002">
        <v>20</v>
      </c>
      <c r="P2002" t="b">
        <v>0</v>
      </c>
      <c r="Q2002" t="s">
        <v>8282</v>
      </c>
      <c r="R2002" t="s">
        <v>8319</v>
      </c>
      <c r="S2002" t="s">
        <v>8345</v>
      </c>
      <c r="T2002" s="9">
        <f t="shared" si="95"/>
        <v>28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 s="12">
        <v>1433416830</v>
      </c>
      <c r="K2003" s="10">
        <f t="shared" si="93"/>
        <v>42182.915972222225</v>
      </c>
      <c r="L2003" s="10">
        <f t="shared" si="93"/>
        <v>42159.47256944445</v>
      </c>
      <c r="M2003" s="15">
        <f t="shared" si="94"/>
        <v>2015</v>
      </c>
      <c r="N2003" t="b">
        <v>1</v>
      </c>
      <c r="O2003">
        <v>18</v>
      </c>
      <c r="P2003" t="b">
        <v>0</v>
      </c>
      <c r="Q2003" t="s">
        <v>8283</v>
      </c>
      <c r="R2003" t="s">
        <v>8313</v>
      </c>
      <c r="S2003" t="s">
        <v>8314</v>
      </c>
      <c r="T2003" s="9">
        <f t="shared" si="95"/>
        <v>48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 s="12">
        <v>1433395391</v>
      </c>
      <c r="K2004" s="10">
        <f t="shared" si="93"/>
        <v>42204.224432870367</v>
      </c>
      <c r="L2004" s="10">
        <f t="shared" si="93"/>
        <v>42159.224432870367</v>
      </c>
      <c r="M2004" s="15">
        <f t="shared" si="94"/>
        <v>2015</v>
      </c>
      <c r="N2004" t="b">
        <v>1</v>
      </c>
      <c r="O2004">
        <v>9</v>
      </c>
      <c r="P2004" t="b">
        <v>0</v>
      </c>
      <c r="Q2004" t="s">
        <v>8269</v>
      </c>
      <c r="R2004" t="s">
        <v>8323</v>
      </c>
      <c r="S2004" t="s">
        <v>8326</v>
      </c>
      <c r="T2004" s="9">
        <f t="shared" si="95"/>
        <v>16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 s="12">
        <v>1304888771</v>
      </c>
      <c r="K2005" s="10">
        <f t="shared" si="93"/>
        <v>40732.875</v>
      </c>
      <c r="L2005" s="10">
        <f t="shared" si="93"/>
        <v>40671.879293981481</v>
      </c>
      <c r="M2005" s="15">
        <f t="shared" si="94"/>
        <v>2011</v>
      </c>
      <c r="N2005" t="b">
        <v>0</v>
      </c>
      <c r="O2005">
        <v>38</v>
      </c>
      <c r="P2005" t="b">
        <v>0</v>
      </c>
      <c r="Q2005" t="s">
        <v>8284</v>
      </c>
      <c r="R2005" t="s">
        <v>8327</v>
      </c>
      <c r="S2005" t="s">
        <v>8354</v>
      </c>
      <c r="T2005" s="9">
        <f t="shared" si="95"/>
        <v>14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 s="12">
        <v>1459309704</v>
      </c>
      <c r="K2006" s="10">
        <f t="shared" si="93"/>
        <v>42518.905555555553</v>
      </c>
      <c r="L2006" s="10">
        <f t="shared" si="93"/>
        <v>42459.15861111111</v>
      </c>
      <c r="M2006" s="15">
        <f t="shared" si="94"/>
        <v>2016</v>
      </c>
      <c r="N2006" t="b">
        <v>0</v>
      </c>
      <c r="O2006">
        <v>42</v>
      </c>
      <c r="P2006" t="b">
        <v>1</v>
      </c>
      <c r="Q2006" t="s">
        <v>8269</v>
      </c>
      <c r="R2006" t="s">
        <v>8323</v>
      </c>
      <c r="S2006" t="s">
        <v>8326</v>
      </c>
      <c r="T2006" s="9">
        <f t="shared" si="95"/>
        <v>102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 s="12">
        <v>1413766384</v>
      </c>
      <c r="K2007" s="10">
        <f t="shared" si="93"/>
        <v>41992.078518518523</v>
      </c>
      <c r="L2007" s="10">
        <f t="shared" si="93"/>
        <v>41932.036851851852</v>
      </c>
      <c r="M2007" s="15">
        <f t="shared" si="94"/>
        <v>2014</v>
      </c>
      <c r="N2007" t="b">
        <v>0</v>
      </c>
      <c r="O2007">
        <v>48</v>
      </c>
      <c r="P2007" t="b">
        <v>1</v>
      </c>
      <c r="Q2007" t="s">
        <v>8271</v>
      </c>
      <c r="R2007" t="s">
        <v>8308</v>
      </c>
      <c r="S2007" t="s">
        <v>8310</v>
      </c>
      <c r="T2007" s="9">
        <f t="shared" si="95"/>
        <v>112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 s="12">
        <v>1428733511</v>
      </c>
      <c r="K2008" s="10">
        <f t="shared" si="93"/>
        <v>42132.836805555555</v>
      </c>
      <c r="L2008" s="10">
        <f t="shared" si="93"/>
        <v>42105.267488425925</v>
      </c>
      <c r="M2008" s="15">
        <f t="shared" si="94"/>
        <v>2015</v>
      </c>
      <c r="N2008" t="b">
        <v>0</v>
      </c>
      <c r="O2008">
        <v>58</v>
      </c>
      <c r="P2008" t="b">
        <v>1</v>
      </c>
      <c r="Q2008" t="s">
        <v>8269</v>
      </c>
      <c r="R2008" t="s">
        <v>8323</v>
      </c>
      <c r="S2008" t="s">
        <v>8326</v>
      </c>
      <c r="T2008" s="9">
        <f t="shared" si="95"/>
        <v>211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 s="12">
        <v>1463852904</v>
      </c>
      <c r="K2009" s="10">
        <f t="shared" si="93"/>
        <v>42523.916666666672</v>
      </c>
      <c r="L2009" s="10">
        <f t="shared" si="93"/>
        <v>42511.741944444446</v>
      </c>
      <c r="M2009" s="15">
        <f t="shared" si="94"/>
        <v>2016</v>
      </c>
      <c r="N2009" t="b">
        <v>0</v>
      </c>
      <c r="O2009">
        <v>49</v>
      </c>
      <c r="P2009" t="b">
        <v>1</v>
      </c>
      <c r="Q2009" t="s">
        <v>8269</v>
      </c>
      <c r="R2009" t="s">
        <v>8323</v>
      </c>
      <c r="S2009" t="s">
        <v>8326</v>
      </c>
      <c r="T2009" s="9">
        <f t="shared" si="95"/>
        <v>109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 s="12">
        <v>1472509495</v>
      </c>
      <c r="K2010" s="10">
        <f t="shared" si="93"/>
        <v>42641.933969907404</v>
      </c>
      <c r="L2010" s="10">
        <f t="shared" si="93"/>
        <v>42611.933969907404</v>
      </c>
      <c r="M2010" s="15">
        <f t="shared" si="94"/>
        <v>2016</v>
      </c>
      <c r="N2010" t="b">
        <v>0</v>
      </c>
      <c r="O2010">
        <v>32</v>
      </c>
      <c r="P2010" t="b">
        <v>0</v>
      </c>
      <c r="Q2010" t="s">
        <v>8271</v>
      </c>
      <c r="R2010" t="s">
        <v>8308</v>
      </c>
      <c r="S2010" t="s">
        <v>8310</v>
      </c>
      <c r="T2010" s="9">
        <f t="shared" si="95"/>
        <v>17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 s="12">
        <v>1403635904</v>
      </c>
      <c r="K2011" s="10">
        <f t="shared" si="93"/>
        <v>41844.785925925928</v>
      </c>
      <c r="L2011" s="10">
        <f t="shared" si="93"/>
        <v>41814.785925925928</v>
      </c>
      <c r="M2011" s="15">
        <f t="shared" si="94"/>
        <v>2014</v>
      </c>
      <c r="N2011" t="b">
        <v>1</v>
      </c>
      <c r="O2011">
        <v>43</v>
      </c>
      <c r="P2011" t="b">
        <v>1</v>
      </c>
      <c r="Q2011" t="s">
        <v>8283</v>
      </c>
      <c r="R2011" t="s">
        <v>8313</v>
      </c>
      <c r="S2011" t="s">
        <v>8314</v>
      </c>
      <c r="T2011" s="9">
        <f t="shared" si="95"/>
        <v>111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 s="12">
        <v>1483012918</v>
      </c>
      <c r="K2012" s="10">
        <f t="shared" si="93"/>
        <v>42753.50136574074</v>
      </c>
      <c r="L2012" s="10">
        <f t="shared" si="93"/>
        <v>42733.50136574074</v>
      </c>
      <c r="M2012" s="15">
        <f t="shared" si="94"/>
        <v>2017</v>
      </c>
      <c r="N2012" t="b">
        <v>0</v>
      </c>
      <c r="O2012">
        <v>37</v>
      </c>
      <c r="P2012" t="b">
        <v>1</v>
      </c>
      <c r="Q2012" t="s">
        <v>8269</v>
      </c>
      <c r="R2012" t="s">
        <v>8323</v>
      </c>
      <c r="S2012" t="s">
        <v>8326</v>
      </c>
      <c r="T2012" s="9">
        <f t="shared" si="95"/>
        <v>101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 s="12">
        <v>1452614847</v>
      </c>
      <c r="K2013" s="10">
        <f t="shared" si="93"/>
        <v>42411.957638888889</v>
      </c>
      <c r="L2013" s="10">
        <f t="shared" si="93"/>
        <v>42381.671840277777</v>
      </c>
      <c r="M2013" s="15">
        <f t="shared" si="94"/>
        <v>2016</v>
      </c>
      <c r="N2013" t="b">
        <v>0</v>
      </c>
      <c r="O2013">
        <v>35</v>
      </c>
      <c r="P2013" t="b">
        <v>1</v>
      </c>
      <c r="Q2013" t="s">
        <v>8269</v>
      </c>
      <c r="R2013" t="s">
        <v>8323</v>
      </c>
      <c r="S2013" t="s">
        <v>8326</v>
      </c>
      <c r="T2013" s="9">
        <f t="shared" si="95"/>
        <v>111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 s="12">
        <v>1428130814</v>
      </c>
      <c r="K2014" s="10">
        <f t="shared" si="93"/>
        <v>42122</v>
      </c>
      <c r="L2014" s="10">
        <f t="shared" si="93"/>
        <v>42098.291828703703</v>
      </c>
      <c r="M2014" s="15">
        <f t="shared" si="94"/>
        <v>2015</v>
      </c>
      <c r="N2014" t="b">
        <v>0</v>
      </c>
      <c r="O2014">
        <v>28</v>
      </c>
      <c r="P2014" t="b">
        <v>1</v>
      </c>
      <c r="Q2014" t="s">
        <v>8263</v>
      </c>
      <c r="R2014" t="s">
        <v>8321</v>
      </c>
      <c r="S2014" t="s">
        <v>8332</v>
      </c>
      <c r="T2014" s="9">
        <f t="shared" si="95"/>
        <v>167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 s="12">
        <v>1316919196</v>
      </c>
      <c r="K2015" s="10">
        <f t="shared" si="93"/>
        <v>40871.161990740744</v>
      </c>
      <c r="L2015" s="10">
        <f t="shared" si="93"/>
        <v>40811.120324074072</v>
      </c>
      <c r="M2015" s="15">
        <f t="shared" si="94"/>
        <v>2011</v>
      </c>
      <c r="N2015" t="b">
        <v>0</v>
      </c>
      <c r="O2015">
        <v>38</v>
      </c>
      <c r="P2015" t="b">
        <v>1</v>
      </c>
      <c r="Q2015" t="s">
        <v>8277</v>
      </c>
      <c r="R2015" t="s">
        <v>8327</v>
      </c>
      <c r="S2015" t="s">
        <v>8328</v>
      </c>
      <c r="T2015" s="9">
        <f t="shared" si="95"/>
        <v>111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 s="12">
        <v>1432315966</v>
      </c>
      <c r="K2016" s="10">
        <f t="shared" si="93"/>
        <v>42176.731087962966</v>
      </c>
      <c r="L2016" s="10">
        <f t="shared" si="93"/>
        <v>42146.731087962966</v>
      </c>
      <c r="M2016" s="15">
        <f t="shared" si="94"/>
        <v>2015</v>
      </c>
      <c r="N2016" t="b">
        <v>1</v>
      </c>
      <c r="O2016">
        <v>20</v>
      </c>
      <c r="P2016" t="b">
        <v>1</v>
      </c>
      <c r="Q2016" t="s">
        <v>8269</v>
      </c>
      <c r="R2016" t="s">
        <v>8323</v>
      </c>
      <c r="S2016" t="s">
        <v>8326</v>
      </c>
      <c r="T2016" s="9">
        <f t="shared" si="95"/>
        <v>111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 s="12">
        <v>1452550416</v>
      </c>
      <c r="K2017" s="10">
        <f t="shared" si="93"/>
        <v>42410.926111111112</v>
      </c>
      <c r="L2017" s="10">
        <f t="shared" si="93"/>
        <v>42380.926111111112</v>
      </c>
      <c r="M2017" s="15">
        <f t="shared" si="94"/>
        <v>2016</v>
      </c>
      <c r="N2017" t="b">
        <v>0</v>
      </c>
      <c r="O2017">
        <v>18</v>
      </c>
      <c r="P2017" t="b">
        <v>1</v>
      </c>
      <c r="Q2017" t="s">
        <v>8300</v>
      </c>
      <c r="R2017" t="s">
        <v>8308</v>
      </c>
      <c r="S2017" t="s">
        <v>8340</v>
      </c>
      <c r="T2017" s="9">
        <f t="shared" si="95"/>
        <v>111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 s="12">
        <v>1451839080</v>
      </c>
      <c r="K2018" s="10">
        <f t="shared" si="93"/>
        <v>42402.693055555559</v>
      </c>
      <c r="L2018" s="10">
        <f t="shared" si="93"/>
        <v>42372.693055555559</v>
      </c>
      <c r="M2018" s="15">
        <f t="shared" si="94"/>
        <v>2016</v>
      </c>
      <c r="N2018" t="b">
        <v>0</v>
      </c>
      <c r="O2018">
        <v>30</v>
      </c>
      <c r="P2018" t="b">
        <v>1</v>
      </c>
      <c r="Q2018" t="s">
        <v>8269</v>
      </c>
      <c r="R2018" t="s">
        <v>8323</v>
      </c>
      <c r="S2018" t="s">
        <v>8326</v>
      </c>
      <c r="T2018" s="9">
        <f t="shared" si="95"/>
        <v>101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 s="12">
        <v>1385510094</v>
      </c>
      <c r="K2019" s="10">
        <f t="shared" si="93"/>
        <v>41634.996458333335</v>
      </c>
      <c r="L2019" s="10">
        <f t="shared" si="93"/>
        <v>41604.996458333335</v>
      </c>
      <c r="M2019" s="15">
        <f t="shared" si="94"/>
        <v>2013</v>
      </c>
      <c r="N2019" t="b">
        <v>0</v>
      </c>
      <c r="O2019">
        <v>52</v>
      </c>
      <c r="P2019" t="b">
        <v>0</v>
      </c>
      <c r="Q2019" t="s">
        <v>8273</v>
      </c>
      <c r="R2019" t="s">
        <v>8311</v>
      </c>
      <c r="S2019" t="s">
        <v>8352</v>
      </c>
      <c r="T2019" s="9">
        <f t="shared" si="95"/>
        <v>41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 s="12">
        <v>1379540288</v>
      </c>
      <c r="K2020" s="10">
        <f t="shared" si="93"/>
        <v>41558</v>
      </c>
      <c r="L2020" s="10">
        <f t="shared" si="93"/>
        <v>41535.90148148148</v>
      </c>
      <c r="M2020" s="15">
        <f t="shared" si="94"/>
        <v>2013</v>
      </c>
      <c r="N2020" t="b">
        <v>0</v>
      </c>
      <c r="O2020">
        <v>52</v>
      </c>
      <c r="P2020" t="b">
        <v>1</v>
      </c>
      <c r="Q2020" t="s">
        <v>8277</v>
      </c>
      <c r="R2020" t="s">
        <v>8327</v>
      </c>
      <c r="S2020" t="s">
        <v>8328</v>
      </c>
      <c r="T2020" s="9">
        <f t="shared" si="95"/>
        <v>110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 s="12">
        <v>1431414476</v>
      </c>
      <c r="K2021" s="10">
        <f t="shared" si="93"/>
        <v>42167.297175925924</v>
      </c>
      <c r="L2021" s="10">
        <f t="shared" si="93"/>
        <v>42136.297175925924</v>
      </c>
      <c r="M2021" s="15">
        <f t="shared" si="94"/>
        <v>2015</v>
      </c>
      <c r="N2021" t="b">
        <v>0</v>
      </c>
      <c r="O2021">
        <v>36</v>
      </c>
      <c r="P2021" t="b">
        <v>0</v>
      </c>
      <c r="Q2021" t="s">
        <v>8302</v>
      </c>
      <c r="R2021" t="s">
        <v>8311</v>
      </c>
      <c r="S2021" t="s">
        <v>8356</v>
      </c>
      <c r="T2021" s="9">
        <f t="shared" si="95"/>
        <v>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 s="12">
        <v>1395859093</v>
      </c>
      <c r="K2022" s="10">
        <f t="shared" si="93"/>
        <v>41754.776539351849</v>
      </c>
      <c r="L2022" s="10">
        <f t="shared" si="93"/>
        <v>41724.776539351849</v>
      </c>
      <c r="M2022" s="15">
        <f t="shared" si="94"/>
        <v>2014</v>
      </c>
      <c r="N2022" t="b">
        <v>0</v>
      </c>
      <c r="O2022">
        <v>41</v>
      </c>
      <c r="P2022" t="b">
        <v>1</v>
      </c>
      <c r="Q2022" t="s">
        <v>8264</v>
      </c>
      <c r="R2022" t="s">
        <v>8321</v>
      </c>
      <c r="S2022" t="s">
        <v>8343</v>
      </c>
      <c r="T2022" s="9">
        <f t="shared" si="95"/>
        <v>127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 s="12">
        <v>1410461299</v>
      </c>
      <c r="K2023" s="10">
        <f t="shared" si="93"/>
        <v>41914.597916666666</v>
      </c>
      <c r="L2023" s="10">
        <f t="shared" si="93"/>
        <v>41893.783553240741</v>
      </c>
      <c r="M2023" s="15">
        <f t="shared" si="94"/>
        <v>2014</v>
      </c>
      <c r="N2023" t="b">
        <v>0</v>
      </c>
      <c r="O2023">
        <v>33</v>
      </c>
      <c r="P2023" t="b">
        <v>1</v>
      </c>
      <c r="Q2023" t="s">
        <v>8269</v>
      </c>
      <c r="R2023" t="s">
        <v>8323</v>
      </c>
      <c r="S2023" t="s">
        <v>8326</v>
      </c>
      <c r="T2023" s="9">
        <f t="shared" si="95"/>
        <v>110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 s="12">
        <v>1424306110</v>
      </c>
      <c r="K2024" s="10">
        <f t="shared" si="93"/>
        <v>42061.024421296301</v>
      </c>
      <c r="L2024" s="10">
        <f t="shared" si="93"/>
        <v>42054.024421296301</v>
      </c>
      <c r="M2024" s="15">
        <f t="shared" si="94"/>
        <v>2015</v>
      </c>
      <c r="N2024" t="b">
        <v>0</v>
      </c>
      <c r="O2024">
        <v>18</v>
      </c>
      <c r="P2024" t="b">
        <v>1</v>
      </c>
      <c r="Q2024" t="s">
        <v>8269</v>
      </c>
      <c r="R2024" t="s">
        <v>8323</v>
      </c>
      <c r="S2024" t="s">
        <v>8326</v>
      </c>
      <c r="T2024" s="9">
        <f t="shared" si="95"/>
        <v>110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 s="12">
        <v>1478018382</v>
      </c>
      <c r="K2025" s="10">
        <f t="shared" si="93"/>
        <v>42705.735902777778</v>
      </c>
      <c r="L2025" s="10">
        <f t="shared" si="93"/>
        <v>42675.694236111114</v>
      </c>
      <c r="M2025" s="15">
        <f t="shared" si="94"/>
        <v>2016</v>
      </c>
      <c r="N2025" t="b">
        <v>0</v>
      </c>
      <c r="O2025">
        <v>69</v>
      </c>
      <c r="P2025" t="b">
        <v>1</v>
      </c>
      <c r="Q2025" t="s">
        <v>8269</v>
      </c>
      <c r="R2025" t="s">
        <v>8323</v>
      </c>
      <c r="S2025" t="s">
        <v>8326</v>
      </c>
      <c r="T2025" s="9">
        <f t="shared" si="95"/>
        <v>103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 s="12">
        <v>1420560678</v>
      </c>
      <c r="K2026" s="10">
        <f t="shared" si="93"/>
        <v>42040.674513888887</v>
      </c>
      <c r="L2026" s="10">
        <f t="shared" si="93"/>
        <v>42010.674513888887</v>
      </c>
      <c r="M2026" s="15">
        <f t="shared" si="94"/>
        <v>2015</v>
      </c>
      <c r="N2026" t="b">
        <v>1</v>
      </c>
      <c r="O2026">
        <v>15</v>
      </c>
      <c r="P2026" t="b">
        <v>0</v>
      </c>
      <c r="Q2026" t="s">
        <v>8283</v>
      </c>
      <c r="R2026" t="s">
        <v>8313</v>
      </c>
      <c r="S2026" t="s">
        <v>8314</v>
      </c>
      <c r="T2026" s="9">
        <f t="shared" si="95"/>
        <v>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 s="12">
        <v>1433698233</v>
      </c>
      <c r="K2027" s="10">
        <f t="shared" si="93"/>
        <v>42192.729548611111</v>
      </c>
      <c r="L2027" s="10">
        <f t="shared" si="93"/>
        <v>42162.729548611111</v>
      </c>
      <c r="M2027" s="15">
        <f t="shared" si="94"/>
        <v>2015</v>
      </c>
      <c r="N2027" t="b">
        <v>0</v>
      </c>
      <c r="O2027">
        <v>39</v>
      </c>
      <c r="P2027" t="b">
        <v>1</v>
      </c>
      <c r="Q2027" t="s">
        <v>8269</v>
      </c>
      <c r="R2027" t="s">
        <v>8323</v>
      </c>
      <c r="S2027" t="s">
        <v>8326</v>
      </c>
      <c r="T2027" s="9">
        <f t="shared" si="95"/>
        <v>109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 s="12">
        <v>1475604008</v>
      </c>
      <c r="K2028" s="10">
        <f t="shared" si="93"/>
        <v>42677.750092592592</v>
      </c>
      <c r="L2028" s="10">
        <f t="shared" si="93"/>
        <v>42647.750092592592</v>
      </c>
      <c r="M2028" s="15">
        <f t="shared" si="94"/>
        <v>2016</v>
      </c>
      <c r="N2028" t="b">
        <v>0</v>
      </c>
      <c r="O2028">
        <v>56</v>
      </c>
      <c r="P2028" t="b">
        <v>0</v>
      </c>
      <c r="Q2028" t="s">
        <v>8280</v>
      </c>
      <c r="R2028" t="s">
        <v>8316</v>
      </c>
      <c r="S2028" t="s">
        <v>8334</v>
      </c>
      <c r="T2028" s="9">
        <f t="shared" si="95"/>
        <v>5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 s="12">
        <v>1423041227</v>
      </c>
      <c r="K2029" s="10">
        <f t="shared" si="93"/>
        <v>42052.583333333328</v>
      </c>
      <c r="L2029" s="10">
        <f t="shared" si="93"/>
        <v>42039.384571759263</v>
      </c>
      <c r="M2029" s="15">
        <f t="shared" si="94"/>
        <v>2015</v>
      </c>
      <c r="N2029" t="b">
        <v>0</v>
      </c>
      <c r="O2029">
        <v>20</v>
      </c>
      <c r="P2029" t="b">
        <v>1</v>
      </c>
      <c r="Q2029" t="s">
        <v>8269</v>
      </c>
      <c r="R2029" t="s">
        <v>8323</v>
      </c>
      <c r="S2029" t="s">
        <v>8326</v>
      </c>
      <c r="T2029" s="9">
        <f t="shared" si="95"/>
        <v>108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 s="12">
        <v>1428087153</v>
      </c>
      <c r="K2030" s="10">
        <f t="shared" si="93"/>
        <v>42127.952083333337</v>
      </c>
      <c r="L2030" s="10">
        <f t="shared" si="93"/>
        <v>42097.786493055552</v>
      </c>
      <c r="M2030" s="15">
        <f t="shared" si="94"/>
        <v>2015</v>
      </c>
      <c r="N2030" t="b">
        <v>0</v>
      </c>
      <c r="O2030">
        <v>17</v>
      </c>
      <c r="P2030" t="b">
        <v>1</v>
      </c>
      <c r="Q2030" t="s">
        <v>8269</v>
      </c>
      <c r="R2030" t="s">
        <v>8323</v>
      </c>
      <c r="S2030" t="s">
        <v>8326</v>
      </c>
      <c r="T2030" s="9">
        <f t="shared" si="95"/>
        <v>163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 s="12">
        <v>1437214936</v>
      </c>
      <c r="K2031" s="10">
        <f t="shared" si="93"/>
        <v>42233.432129629626</v>
      </c>
      <c r="L2031" s="10">
        <f t="shared" si="93"/>
        <v>42203.432129629626</v>
      </c>
      <c r="M2031" s="15">
        <f t="shared" si="94"/>
        <v>2015</v>
      </c>
      <c r="N2031" t="b">
        <v>0</v>
      </c>
      <c r="O2031">
        <v>31</v>
      </c>
      <c r="P2031" t="b">
        <v>1</v>
      </c>
      <c r="Q2031" t="s">
        <v>8269</v>
      </c>
      <c r="R2031" t="s">
        <v>8323</v>
      </c>
      <c r="S2031" t="s">
        <v>8326</v>
      </c>
      <c r="T2031" s="9">
        <f t="shared" si="95"/>
        <v>162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 s="12">
        <v>1452030730</v>
      </c>
      <c r="K2032" s="10">
        <f t="shared" si="93"/>
        <v>42388.207638888889</v>
      </c>
      <c r="L2032" s="10">
        <f t="shared" si="93"/>
        <v>42374.911226851851</v>
      </c>
      <c r="M2032" s="15">
        <f t="shared" si="94"/>
        <v>2016</v>
      </c>
      <c r="N2032" t="b">
        <v>0</v>
      </c>
      <c r="O2032">
        <v>18</v>
      </c>
      <c r="P2032" t="b">
        <v>1</v>
      </c>
      <c r="Q2032" t="s">
        <v>8269</v>
      </c>
      <c r="R2032" t="s">
        <v>8323</v>
      </c>
      <c r="S2032" t="s">
        <v>8326</v>
      </c>
      <c r="T2032" s="9">
        <f t="shared" si="95"/>
        <v>135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 s="12">
        <v>1428572115</v>
      </c>
      <c r="K2033" s="10">
        <f t="shared" si="93"/>
        <v>42133.399479166663</v>
      </c>
      <c r="L2033" s="10">
        <f t="shared" si="93"/>
        <v>42103.399479166663</v>
      </c>
      <c r="M2033" s="15">
        <f t="shared" si="94"/>
        <v>2015</v>
      </c>
      <c r="N2033" t="b">
        <v>0</v>
      </c>
      <c r="O2033">
        <v>64</v>
      </c>
      <c r="P2033" t="b">
        <v>1</v>
      </c>
      <c r="Q2033" t="s">
        <v>8269</v>
      </c>
      <c r="R2033" t="s">
        <v>8323</v>
      </c>
      <c r="S2033" t="s">
        <v>8326</v>
      </c>
      <c r="T2033" s="9">
        <f t="shared" si="95"/>
        <v>108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 s="12">
        <v>1426133192</v>
      </c>
      <c r="K2034" s="10">
        <f t="shared" si="93"/>
        <v>42105.171203703707</v>
      </c>
      <c r="L2034" s="10">
        <f t="shared" si="93"/>
        <v>42075.171203703707</v>
      </c>
      <c r="M2034" s="15">
        <f t="shared" si="94"/>
        <v>2015</v>
      </c>
      <c r="N2034" t="b">
        <v>0</v>
      </c>
      <c r="O2034">
        <v>21</v>
      </c>
      <c r="P2034" t="b">
        <v>1</v>
      </c>
      <c r="Q2034" t="s">
        <v>8274</v>
      </c>
      <c r="R2034" t="s">
        <v>8327</v>
      </c>
      <c r="S2034" t="s">
        <v>8331</v>
      </c>
      <c r="T2034" s="9">
        <f t="shared" si="95"/>
        <v>161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 s="12">
        <v>1366999870</v>
      </c>
      <c r="K2035" s="10">
        <f t="shared" si="93"/>
        <v>41425.708333333336</v>
      </c>
      <c r="L2035" s="10">
        <f t="shared" si="93"/>
        <v>41390.757754629631</v>
      </c>
      <c r="M2035" s="15">
        <f t="shared" si="94"/>
        <v>2013</v>
      </c>
      <c r="N2035" t="b">
        <v>0</v>
      </c>
      <c r="O2035">
        <v>37</v>
      </c>
      <c r="P2035" t="b">
        <v>1</v>
      </c>
      <c r="Q2035" t="s">
        <v>8298</v>
      </c>
      <c r="R2035" t="s">
        <v>8327</v>
      </c>
      <c r="S2035" t="s">
        <v>8341</v>
      </c>
      <c r="T2035" s="9">
        <f t="shared" si="95"/>
        <v>103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 s="12">
        <v>1382659060</v>
      </c>
      <c r="K2036" s="10">
        <f t="shared" si="93"/>
        <v>41614.973611111112</v>
      </c>
      <c r="L2036" s="10">
        <f t="shared" si="93"/>
        <v>41571.998379629629</v>
      </c>
      <c r="M2036" s="15">
        <f t="shared" si="94"/>
        <v>2013</v>
      </c>
      <c r="N2036" t="b">
        <v>0</v>
      </c>
      <c r="O2036">
        <v>25</v>
      </c>
      <c r="P2036" t="b">
        <v>1</v>
      </c>
      <c r="Q2036" t="s">
        <v>8274</v>
      </c>
      <c r="R2036" t="s">
        <v>8327</v>
      </c>
      <c r="S2036" t="s">
        <v>8331</v>
      </c>
      <c r="T2036" s="9">
        <f t="shared" si="95"/>
        <v>107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 s="12">
        <v>1458254347</v>
      </c>
      <c r="K2037" s="10">
        <f t="shared" si="93"/>
        <v>42476.943831018521</v>
      </c>
      <c r="L2037" s="10">
        <f t="shared" si="93"/>
        <v>42446.943831018521</v>
      </c>
      <c r="M2037" s="15">
        <f t="shared" si="94"/>
        <v>2016</v>
      </c>
      <c r="N2037" t="b">
        <v>0</v>
      </c>
      <c r="O2037">
        <v>28</v>
      </c>
      <c r="P2037" t="b">
        <v>1</v>
      </c>
      <c r="Q2037" t="s">
        <v>8269</v>
      </c>
      <c r="R2037" t="s">
        <v>8323</v>
      </c>
      <c r="S2037" t="s">
        <v>8326</v>
      </c>
      <c r="T2037" s="9">
        <f t="shared" si="95"/>
        <v>161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 s="12">
        <v>1473957239</v>
      </c>
      <c r="K2038" s="10">
        <f t="shared" si="93"/>
        <v>42660.166666666672</v>
      </c>
      <c r="L2038" s="10">
        <f t="shared" si="93"/>
        <v>42628.690266203703</v>
      </c>
      <c r="M2038" s="15">
        <f t="shared" si="94"/>
        <v>2016</v>
      </c>
      <c r="N2038" t="b">
        <v>0</v>
      </c>
      <c r="O2038">
        <v>8</v>
      </c>
      <c r="P2038" t="b">
        <v>0</v>
      </c>
      <c r="Q2038" t="s">
        <v>8301</v>
      </c>
      <c r="R2038" t="s">
        <v>8323</v>
      </c>
      <c r="S2038" t="s">
        <v>8324</v>
      </c>
      <c r="T2038" s="9">
        <f t="shared" si="95"/>
        <v>8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 s="12">
        <v>1487094360</v>
      </c>
      <c r="K2039" s="10">
        <f t="shared" si="93"/>
        <v>42795.083333333328</v>
      </c>
      <c r="L2039" s="10">
        <f t="shared" si="93"/>
        <v>42780.740277777775</v>
      </c>
      <c r="M2039" s="15">
        <f t="shared" si="94"/>
        <v>2017</v>
      </c>
      <c r="N2039" t="b">
        <v>0</v>
      </c>
      <c r="O2039">
        <v>20</v>
      </c>
      <c r="P2039" t="b">
        <v>1</v>
      </c>
      <c r="Q2039" t="s">
        <v>8301</v>
      </c>
      <c r="R2039" t="s">
        <v>8323</v>
      </c>
      <c r="S2039" t="s">
        <v>8324</v>
      </c>
      <c r="T2039" s="9">
        <f t="shared" si="95"/>
        <v>119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 s="12">
        <v>1414765794</v>
      </c>
      <c r="K2040" s="10">
        <f t="shared" si="93"/>
        <v>41974.207638888889</v>
      </c>
      <c r="L2040" s="10">
        <f t="shared" si="93"/>
        <v>41943.604097222225</v>
      </c>
      <c r="M2040" s="15">
        <f t="shared" si="94"/>
        <v>2014</v>
      </c>
      <c r="N2040" t="b">
        <v>0</v>
      </c>
      <c r="O2040">
        <v>41</v>
      </c>
      <c r="P2040" t="b">
        <v>1</v>
      </c>
      <c r="Q2040" t="s">
        <v>8272</v>
      </c>
      <c r="R2040" t="s">
        <v>8311</v>
      </c>
      <c r="S2040" t="s">
        <v>8333</v>
      </c>
      <c r="T2040" s="9">
        <f t="shared" si="95"/>
        <v>107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 s="12">
        <v>1425331068</v>
      </c>
      <c r="K2041" s="10">
        <f t="shared" si="93"/>
        <v>42095.845694444448</v>
      </c>
      <c r="L2041" s="10">
        <f t="shared" si="93"/>
        <v>42065.887361111112</v>
      </c>
      <c r="M2041" s="15">
        <f t="shared" si="94"/>
        <v>2015</v>
      </c>
      <c r="N2041" t="b">
        <v>0</v>
      </c>
      <c r="O2041">
        <v>69</v>
      </c>
      <c r="P2041" t="b">
        <v>1</v>
      </c>
      <c r="Q2041" t="s">
        <v>8269</v>
      </c>
      <c r="R2041" t="s">
        <v>8323</v>
      </c>
      <c r="S2041" t="s">
        <v>8326</v>
      </c>
      <c r="T2041" s="9">
        <f t="shared" si="95"/>
        <v>106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 s="12">
        <v>1387834799</v>
      </c>
      <c r="K2042" s="10">
        <f t="shared" si="93"/>
        <v>41661.902766203704</v>
      </c>
      <c r="L2042" s="10">
        <f t="shared" si="93"/>
        <v>41631.902766203704</v>
      </c>
      <c r="M2042" s="15">
        <f t="shared" si="94"/>
        <v>2014</v>
      </c>
      <c r="N2042" t="b">
        <v>0</v>
      </c>
      <c r="O2042">
        <v>39</v>
      </c>
      <c r="P2042" t="b">
        <v>1</v>
      </c>
      <c r="Q2042" t="s">
        <v>8264</v>
      </c>
      <c r="R2042" t="s">
        <v>8321</v>
      </c>
      <c r="S2042" t="s">
        <v>8343</v>
      </c>
      <c r="T2042" s="9">
        <f t="shared" si="95"/>
        <v>106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 s="12">
        <v>1413065230</v>
      </c>
      <c r="K2043" s="10">
        <f t="shared" si="93"/>
        <v>41949.031944444447</v>
      </c>
      <c r="L2043" s="10">
        <f t="shared" si="93"/>
        <v>41923.921643518523</v>
      </c>
      <c r="M2043" s="15">
        <f t="shared" si="94"/>
        <v>2014</v>
      </c>
      <c r="N2043" t="b">
        <v>0</v>
      </c>
      <c r="O2043">
        <v>44</v>
      </c>
      <c r="P2043" t="b">
        <v>1</v>
      </c>
      <c r="Q2043" t="s">
        <v>8269</v>
      </c>
      <c r="R2043" t="s">
        <v>8323</v>
      </c>
      <c r="S2043" t="s">
        <v>8326</v>
      </c>
      <c r="T2043" s="9">
        <f t="shared" si="95"/>
        <v>106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 s="12">
        <v>1480800568</v>
      </c>
      <c r="K2044" s="10">
        <f t="shared" si="93"/>
        <v>42729.458333333328</v>
      </c>
      <c r="L2044" s="10">
        <f t="shared" si="93"/>
        <v>42707.895462962959</v>
      </c>
      <c r="M2044" s="15">
        <f t="shared" si="94"/>
        <v>2016</v>
      </c>
      <c r="N2044" t="b">
        <v>0</v>
      </c>
      <c r="O2044">
        <v>12</v>
      </c>
      <c r="P2044" t="b">
        <v>0</v>
      </c>
      <c r="Q2044" t="s">
        <v>8289</v>
      </c>
      <c r="R2044" t="s">
        <v>8313</v>
      </c>
      <c r="S2044" t="s">
        <v>8351</v>
      </c>
      <c r="T2044" s="9">
        <f t="shared" si="95"/>
        <v>79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 s="12">
        <v>1421031221</v>
      </c>
      <c r="K2045" s="10">
        <f t="shared" si="93"/>
        <v>42046.120613425926</v>
      </c>
      <c r="L2045" s="10">
        <f t="shared" si="93"/>
        <v>42016.120613425926</v>
      </c>
      <c r="M2045" s="15">
        <f t="shared" si="94"/>
        <v>2015</v>
      </c>
      <c r="N2045" t="b">
        <v>0</v>
      </c>
      <c r="O2045">
        <v>32</v>
      </c>
      <c r="P2045" t="b">
        <v>0</v>
      </c>
      <c r="Q2045" t="s">
        <v>8269</v>
      </c>
      <c r="R2045" t="s">
        <v>8323</v>
      </c>
      <c r="S2045" t="s">
        <v>8326</v>
      </c>
      <c r="T2045" s="9">
        <f t="shared" si="95"/>
        <v>16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 s="12">
        <v>1359301335</v>
      </c>
      <c r="K2046" s="10">
        <f t="shared" si="93"/>
        <v>41341.654340277775</v>
      </c>
      <c r="L2046" s="10">
        <f t="shared" si="93"/>
        <v>41301.654340277775</v>
      </c>
      <c r="M2046" s="15">
        <f t="shared" si="94"/>
        <v>2013</v>
      </c>
      <c r="N2046" t="b">
        <v>0</v>
      </c>
      <c r="O2046">
        <v>27</v>
      </c>
      <c r="P2046" t="b">
        <v>1</v>
      </c>
      <c r="Q2046" t="s">
        <v>8274</v>
      </c>
      <c r="R2046" t="s">
        <v>8327</v>
      </c>
      <c r="S2046" t="s">
        <v>8331</v>
      </c>
      <c r="T2046" s="9">
        <f t="shared" si="95"/>
        <v>105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 s="12">
        <v>1343870462</v>
      </c>
      <c r="K2047" s="10">
        <f t="shared" si="93"/>
        <v>41153.056273148148</v>
      </c>
      <c r="L2047" s="10">
        <f t="shared" si="93"/>
        <v>41123.056273148148</v>
      </c>
      <c r="M2047" s="15">
        <f t="shared" si="94"/>
        <v>2012</v>
      </c>
      <c r="N2047" t="b">
        <v>0</v>
      </c>
      <c r="O2047">
        <v>27</v>
      </c>
      <c r="P2047" t="b">
        <v>1</v>
      </c>
      <c r="Q2047" t="s">
        <v>8274</v>
      </c>
      <c r="R2047" t="s">
        <v>8327</v>
      </c>
      <c r="S2047" t="s">
        <v>8331</v>
      </c>
      <c r="T2047" s="9">
        <f t="shared" si="95"/>
        <v>105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 s="12">
        <v>1348864913</v>
      </c>
      <c r="K2048" s="10">
        <f t="shared" si="93"/>
        <v>41231</v>
      </c>
      <c r="L2048" s="10">
        <f t="shared" si="93"/>
        <v>41180.86241898148</v>
      </c>
      <c r="M2048" s="15">
        <f t="shared" si="94"/>
        <v>2012</v>
      </c>
      <c r="N2048" t="b">
        <v>0</v>
      </c>
      <c r="O2048">
        <v>28</v>
      </c>
      <c r="P2048" t="b">
        <v>0</v>
      </c>
      <c r="Q2048" t="s">
        <v>8276</v>
      </c>
      <c r="R2048" t="s">
        <v>8327</v>
      </c>
      <c r="S2048" t="s">
        <v>8350</v>
      </c>
      <c r="T2048" s="9">
        <f t="shared" si="95"/>
        <v>11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 s="12">
        <v>1405181320</v>
      </c>
      <c r="K2049" s="10">
        <f t="shared" si="93"/>
        <v>41887.568749999999</v>
      </c>
      <c r="L2049" s="10">
        <f t="shared" si="93"/>
        <v>41832.672685185185</v>
      </c>
      <c r="M2049" s="15">
        <f t="shared" si="94"/>
        <v>2014</v>
      </c>
      <c r="N2049" t="b">
        <v>0</v>
      </c>
      <c r="O2049">
        <v>7</v>
      </c>
      <c r="P2049" t="b">
        <v>0</v>
      </c>
      <c r="Q2049" t="s">
        <v>8285</v>
      </c>
      <c r="R2049" t="s">
        <v>8311</v>
      </c>
      <c r="S2049" t="s">
        <v>8348</v>
      </c>
      <c r="T2049" s="9">
        <f t="shared" si="95"/>
        <v>11</v>
      </c>
    </row>
    <row r="2050" spans="1:20" ht="45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 s="12">
        <v>1461061350</v>
      </c>
      <c r="K2050" s="10">
        <f t="shared" si="93"/>
        <v>42492.958333333328</v>
      </c>
      <c r="L2050" s="10">
        <f t="shared" si="93"/>
        <v>42479.432291666672</v>
      </c>
      <c r="M2050" s="15">
        <f t="shared" si="94"/>
        <v>2016</v>
      </c>
      <c r="N2050" t="b">
        <v>0</v>
      </c>
      <c r="O2050">
        <v>44</v>
      </c>
      <c r="P2050" t="b">
        <v>1</v>
      </c>
      <c r="Q2050" t="s">
        <v>8269</v>
      </c>
      <c r="R2050" t="s">
        <v>8323</v>
      </c>
      <c r="S2050" t="s">
        <v>8326</v>
      </c>
      <c r="T2050" s="9">
        <f t="shared" si="95"/>
        <v>315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 s="12">
        <v>1408154403</v>
      </c>
      <c r="K2051" s="10">
        <f t="shared" ref="K2051:L2114" si="96">(I2051/86400)+DATE(1970,1,1)</f>
        <v>41897.083368055552</v>
      </c>
      <c r="L2051" s="10">
        <f t="shared" si="96"/>
        <v>41867.083368055552</v>
      </c>
      <c r="M2051" s="15">
        <f t="shared" ref="M2051:M2114" si="97">+YEAR(K2051)</f>
        <v>2014</v>
      </c>
      <c r="N2051" t="b">
        <v>0</v>
      </c>
      <c r="O2051">
        <v>18</v>
      </c>
      <c r="P2051" t="b">
        <v>0</v>
      </c>
      <c r="Q2051" t="s">
        <v>8266</v>
      </c>
      <c r="R2051" t="s">
        <v>8321</v>
      </c>
      <c r="S2051" t="s">
        <v>8325</v>
      </c>
      <c r="T2051" s="9">
        <f t="shared" ref="T2051:T2114" si="98">ROUND(E2051/D2051*100,0)</f>
        <v>26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 s="12">
        <v>1426112848</v>
      </c>
      <c r="K2052" s="10">
        <f t="shared" si="96"/>
        <v>42104.935740740737</v>
      </c>
      <c r="L2052" s="10">
        <f t="shared" si="96"/>
        <v>42074.935740740737</v>
      </c>
      <c r="M2052" s="15">
        <f t="shared" si="97"/>
        <v>2015</v>
      </c>
      <c r="N2052" t="b">
        <v>0</v>
      </c>
      <c r="O2052">
        <v>7</v>
      </c>
      <c r="P2052" t="b">
        <v>0</v>
      </c>
      <c r="Q2052" t="s">
        <v>8270</v>
      </c>
      <c r="R2052" t="s">
        <v>8308</v>
      </c>
      <c r="S2052" t="s">
        <v>8342</v>
      </c>
      <c r="T2052" s="9">
        <f t="shared" si="98"/>
        <v>2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 s="12">
        <v>1332991717</v>
      </c>
      <c r="K2053" s="10">
        <f t="shared" si="96"/>
        <v>41050.124305555553</v>
      </c>
      <c r="L2053" s="10">
        <f t="shared" si="96"/>
        <v>40997.144872685181</v>
      </c>
      <c r="M2053" s="15">
        <f t="shared" si="97"/>
        <v>2012</v>
      </c>
      <c r="N2053" t="b">
        <v>0</v>
      </c>
      <c r="O2053">
        <v>26</v>
      </c>
      <c r="P2053" t="b">
        <v>1</v>
      </c>
      <c r="Q2053" t="s">
        <v>8264</v>
      </c>
      <c r="R2053" t="s">
        <v>8321</v>
      </c>
      <c r="S2053" t="s">
        <v>8343</v>
      </c>
      <c r="T2053" s="9">
        <f t="shared" si="98"/>
        <v>393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 s="12">
        <v>1488911734</v>
      </c>
      <c r="K2054" s="10">
        <f t="shared" si="96"/>
        <v>42832.733032407406</v>
      </c>
      <c r="L2054" s="10">
        <f t="shared" si="96"/>
        <v>42801.774699074071</v>
      </c>
      <c r="M2054" s="15">
        <f t="shared" si="97"/>
        <v>2017</v>
      </c>
      <c r="N2054" t="b">
        <v>0</v>
      </c>
      <c r="O2054">
        <v>46</v>
      </c>
      <c r="P2054" t="b">
        <v>0</v>
      </c>
      <c r="Q2054" t="s">
        <v>8301</v>
      </c>
      <c r="R2054" t="s">
        <v>8323</v>
      </c>
      <c r="S2054" t="s">
        <v>8324</v>
      </c>
      <c r="T2054" s="9">
        <f t="shared" si="98"/>
        <v>46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 s="12">
        <v>1432663659</v>
      </c>
      <c r="K2055" s="10">
        <f t="shared" si="96"/>
        <v>42180.755312499998</v>
      </c>
      <c r="L2055" s="10">
        <f t="shared" si="96"/>
        <v>42150.755312499998</v>
      </c>
      <c r="M2055" s="15">
        <f t="shared" si="97"/>
        <v>2015</v>
      </c>
      <c r="N2055" t="b">
        <v>0</v>
      </c>
      <c r="O2055">
        <v>29</v>
      </c>
      <c r="P2055" t="b">
        <v>1</v>
      </c>
      <c r="Q2055" t="s">
        <v>8269</v>
      </c>
      <c r="R2055" t="s">
        <v>8323</v>
      </c>
      <c r="S2055" t="s">
        <v>8326</v>
      </c>
      <c r="T2055" s="9">
        <f t="shared" si="98"/>
        <v>105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 s="12">
        <v>1482281094</v>
      </c>
      <c r="K2056" s="10">
        <f t="shared" si="96"/>
        <v>42746.208333333328</v>
      </c>
      <c r="L2056" s="10">
        <f t="shared" si="96"/>
        <v>42725.031180555554</v>
      </c>
      <c r="M2056" s="15">
        <f t="shared" si="97"/>
        <v>2017</v>
      </c>
      <c r="N2056" t="b">
        <v>0</v>
      </c>
      <c r="O2056">
        <v>18</v>
      </c>
      <c r="P2056" t="b">
        <v>1</v>
      </c>
      <c r="Q2056" t="s">
        <v>8269</v>
      </c>
      <c r="R2056" t="s">
        <v>8323</v>
      </c>
      <c r="S2056" t="s">
        <v>8326</v>
      </c>
      <c r="T2056" s="9">
        <f t="shared" si="98"/>
        <v>130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 s="12">
        <v>1399286589</v>
      </c>
      <c r="K2057" s="10">
        <f t="shared" si="96"/>
        <v>41791.165972222225</v>
      </c>
      <c r="L2057" s="10">
        <f t="shared" si="96"/>
        <v>41764.446631944447</v>
      </c>
      <c r="M2057" s="15">
        <f t="shared" si="97"/>
        <v>2014</v>
      </c>
      <c r="N2057" t="b">
        <v>0</v>
      </c>
      <c r="O2057">
        <v>28</v>
      </c>
      <c r="P2057" t="b">
        <v>1</v>
      </c>
      <c r="Q2057" t="s">
        <v>8269</v>
      </c>
      <c r="R2057" t="s">
        <v>8323</v>
      </c>
      <c r="S2057" t="s">
        <v>8326</v>
      </c>
      <c r="T2057" s="9">
        <f t="shared" si="98"/>
        <v>104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 s="12">
        <v>1463080979</v>
      </c>
      <c r="K2058" s="10">
        <f t="shared" si="96"/>
        <v>42532.807627314818</v>
      </c>
      <c r="L2058" s="10">
        <f t="shared" si="96"/>
        <v>42502.807627314818</v>
      </c>
      <c r="M2058" s="15">
        <f t="shared" si="97"/>
        <v>2016</v>
      </c>
      <c r="N2058" t="b">
        <v>0</v>
      </c>
      <c r="O2058">
        <v>64</v>
      </c>
      <c r="P2058" t="b">
        <v>1</v>
      </c>
      <c r="Q2058" t="s">
        <v>8272</v>
      </c>
      <c r="R2058" t="s">
        <v>8311</v>
      </c>
      <c r="S2058" t="s">
        <v>8333</v>
      </c>
      <c r="T2058" s="9">
        <f t="shared" si="98"/>
        <v>130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 s="12">
        <v>1252908330</v>
      </c>
      <c r="K2059" s="10">
        <f t="shared" si="96"/>
        <v>40148.708333333336</v>
      </c>
      <c r="L2059" s="10">
        <f t="shared" si="96"/>
        <v>40070.253819444442</v>
      </c>
      <c r="M2059" s="15">
        <f t="shared" si="97"/>
        <v>2009</v>
      </c>
      <c r="N2059" t="b">
        <v>0</v>
      </c>
      <c r="O2059">
        <v>29</v>
      </c>
      <c r="P2059" t="b">
        <v>1</v>
      </c>
      <c r="Q2059" t="s">
        <v>8274</v>
      </c>
      <c r="R2059" t="s">
        <v>8327</v>
      </c>
      <c r="S2059" t="s">
        <v>8331</v>
      </c>
      <c r="T2059" s="9">
        <f t="shared" si="98"/>
        <v>104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 s="12">
        <v>1276830052</v>
      </c>
      <c r="K2060" s="10">
        <f t="shared" si="96"/>
        <v>40361.958333333336</v>
      </c>
      <c r="L2060" s="10">
        <f t="shared" si="96"/>
        <v>40347.125601851854</v>
      </c>
      <c r="M2060" s="15">
        <f t="shared" si="97"/>
        <v>2010</v>
      </c>
      <c r="N2060" t="b">
        <v>1</v>
      </c>
      <c r="O2060">
        <v>17</v>
      </c>
      <c r="P2060" t="b">
        <v>1</v>
      </c>
      <c r="Q2060" t="s">
        <v>8293</v>
      </c>
      <c r="R2060" t="s">
        <v>8308</v>
      </c>
      <c r="S2060" t="s">
        <v>8309</v>
      </c>
      <c r="T2060" s="9">
        <f t="shared" si="98"/>
        <v>312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 s="12">
        <v>1432033441</v>
      </c>
      <c r="K2061" s="10">
        <f t="shared" si="96"/>
        <v>42173.461122685185</v>
      </c>
      <c r="L2061" s="10">
        <f t="shared" si="96"/>
        <v>42143.461122685185</v>
      </c>
      <c r="M2061" s="15">
        <f t="shared" si="97"/>
        <v>2015</v>
      </c>
      <c r="N2061" t="b">
        <v>0</v>
      </c>
      <c r="O2061">
        <v>45</v>
      </c>
      <c r="P2061" t="b">
        <v>1</v>
      </c>
      <c r="Q2061" t="s">
        <v>8269</v>
      </c>
      <c r="R2061" t="s">
        <v>8323</v>
      </c>
      <c r="S2061" t="s">
        <v>8326</v>
      </c>
      <c r="T2061" s="9">
        <f t="shared" si="98"/>
        <v>104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 s="12">
        <v>1380585890</v>
      </c>
      <c r="K2062" s="10">
        <f t="shared" si="96"/>
        <v>41563.00335648148</v>
      </c>
      <c r="L2062" s="10">
        <f t="shared" si="96"/>
        <v>41548.00335648148</v>
      </c>
      <c r="M2062" s="15">
        <f t="shared" si="97"/>
        <v>2013</v>
      </c>
      <c r="N2062" t="b">
        <v>0</v>
      </c>
      <c r="O2062">
        <v>20</v>
      </c>
      <c r="P2062" t="b">
        <v>1</v>
      </c>
      <c r="Q2062" t="s">
        <v>8274</v>
      </c>
      <c r="R2062" t="s">
        <v>8327</v>
      </c>
      <c r="S2062" t="s">
        <v>8331</v>
      </c>
      <c r="T2062" s="9">
        <f t="shared" si="98"/>
        <v>104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 s="12">
        <v>1487970885</v>
      </c>
      <c r="K2063" s="10">
        <f t="shared" si="96"/>
        <v>42820.843576388885</v>
      </c>
      <c r="L2063" s="10">
        <f t="shared" si="96"/>
        <v>42790.885243055556</v>
      </c>
      <c r="M2063" s="15">
        <f t="shared" si="97"/>
        <v>2017</v>
      </c>
      <c r="N2063" t="b">
        <v>0</v>
      </c>
      <c r="O2063">
        <v>61</v>
      </c>
      <c r="P2063" t="b">
        <v>0</v>
      </c>
      <c r="Q2063" t="s">
        <v>8296</v>
      </c>
      <c r="R2063" t="s">
        <v>8319</v>
      </c>
      <c r="S2063" t="s">
        <v>8320</v>
      </c>
      <c r="T2063" s="9">
        <f t="shared" si="98"/>
        <v>21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 s="12">
        <v>1312865658</v>
      </c>
      <c r="K2064" s="10">
        <f t="shared" si="96"/>
        <v>40794.204375000001</v>
      </c>
      <c r="L2064" s="10">
        <f t="shared" si="96"/>
        <v>40764.204375000001</v>
      </c>
      <c r="M2064" s="15">
        <f t="shared" si="97"/>
        <v>2011</v>
      </c>
      <c r="N2064" t="b">
        <v>0</v>
      </c>
      <c r="O2064">
        <v>25</v>
      </c>
      <c r="P2064" t="b">
        <v>1</v>
      </c>
      <c r="Q2064" t="s">
        <v>8277</v>
      </c>
      <c r="R2064" t="s">
        <v>8327</v>
      </c>
      <c r="S2064" t="s">
        <v>8328</v>
      </c>
      <c r="T2064" s="9">
        <f t="shared" si="98"/>
        <v>104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 s="12">
        <v>1392847312</v>
      </c>
      <c r="K2065" s="10">
        <f t="shared" si="96"/>
        <v>41719.876296296294</v>
      </c>
      <c r="L2065" s="10">
        <f t="shared" si="96"/>
        <v>41689.917962962965</v>
      </c>
      <c r="M2065" s="15">
        <f t="shared" si="97"/>
        <v>2014</v>
      </c>
      <c r="N2065" t="b">
        <v>0</v>
      </c>
      <c r="O2065">
        <v>23</v>
      </c>
      <c r="P2065" t="b">
        <v>1</v>
      </c>
      <c r="Q2065" t="s">
        <v>8272</v>
      </c>
      <c r="R2065" t="s">
        <v>8311</v>
      </c>
      <c r="S2065" t="s">
        <v>8333</v>
      </c>
      <c r="T2065" s="9">
        <f t="shared" si="98"/>
        <v>111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 s="12">
        <v>1465832123</v>
      </c>
      <c r="K2066" s="10">
        <f t="shared" si="96"/>
        <v>42553.649571759262</v>
      </c>
      <c r="L2066" s="10">
        <f t="shared" si="96"/>
        <v>42534.649571759262</v>
      </c>
      <c r="M2066" s="15">
        <f t="shared" si="97"/>
        <v>2016</v>
      </c>
      <c r="N2066" t="b">
        <v>0</v>
      </c>
      <c r="O2066">
        <v>2</v>
      </c>
      <c r="P2066" t="b">
        <v>0</v>
      </c>
      <c r="Q2066" t="s">
        <v>8301</v>
      </c>
      <c r="R2066" t="s">
        <v>8323</v>
      </c>
      <c r="S2066" t="s">
        <v>8324</v>
      </c>
      <c r="T2066" s="9">
        <f t="shared" si="98"/>
        <v>0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 s="12">
        <v>1455938520</v>
      </c>
      <c r="K2067" s="10">
        <f t="shared" si="96"/>
        <v>42444.666666666672</v>
      </c>
      <c r="L2067" s="10">
        <f t="shared" si="96"/>
        <v>42420.140277777777</v>
      </c>
      <c r="M2067" s="15">
        <f t="shared" si="97"/>
        <v>2016</v>
      </c>
      <c r="N2067" t="b">
        <v>0</v>
      </c>
      <c r="O2067">
        <v>24</v>
      </c>
      <c r="P2067" t="b">
        <v>1</v>
      </c>
      <c r="Q2067" t="s">
        <v>8303</v>
      </c>
      <c r="R2067" t="s">
        <v>8323</v>
      </c>
      <c r="S2067" t="s">
        <v>8335</v>
      </c>
      <c r="T2067" s="9">
        <f t="shared" si="98"/>
        <v>129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 s="12">
        <v>1435363926</v>
      </c>
      <c r="K2068" s="10">
        <f t="shared" si="96"/>
        <v>42227.008402777778</v>
      </c>
      <c r="L2068" s="10">
        <f t="shared" si="96"/>
        <v>42182.008402777778</v>
      </c>
      <c r="M2068" s="15">
        <f t="shared" si="97"/>
        <v>2015</v>
      </c>
      <c r="N2068" t="b">
        <v>0</v>
      </c>
      <c r="O2068">
        <v>14</v>
      </c>
      <c r="P2068" t="b">
        <v>0</v>
      </c>
      <c r="Q2068" t="s">
        <v>8271</v>
      </c>
      <c r="R2068" t="s">
        <v>8308</v>
      </c>
      <c r="S2068" t="s">
        <v>8310</v>
      </c>
      <c r="T2068" s="9">
        <f t="shared" si="98"/>
        <v>17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 s="12">
        <v>1421436099</v>
      </c>
      <c r="K2069" s="10">
        <f t="shared" si="96"/>
        <v>42039.166666666672</v>
      </c>
      <c r="L2069" s="10">
        <f t="shared" si="96"/>
        <v>42020.806701388894</v>
      </c>
      <c r="M2069" s="15">
        <f t="shared" si="97"/>
        <v>2015</v>
      </c>
      <c r="N2069" t="b">
        <v>0</v>
      </c>
      <c r="O2069">
        <v>32</v>
      </c>
      <c r="P2069" t="b">
        <v>1</v>
      </c>
      <c r="Q2069" t="s">
        <v>8295</v>
      </c>
      <c r="R2069" t="s">
        <v>8316</v>
      </c>
      <c r="S2069" t="s">
        <v>8317</v>
      </c>
      <c r="T2069" s="9">
        <f t="shared" si="98"/>
        <v>154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 s="12">
        <v>1351024232</v>
      </c>
      <c r="K2070" s="10">
        <f t="shared" si="96"/>
        <v>41265.896203703705</v>
      </c>
      <c r="L2070" s="10">
        <f t="shared" si="96"/>
        <v>41205.854537037041</v>
      </c>
      <c r="M2070" s="15">
        <f t="shared" si="97"/>
        <v>2012</v>
      </c>
      <c r="N2070" t="b">
        <v>0</v>
      </c>
      <c r="O2070">
        <v>23</v>
      </c>
      <c r="P2070" t="b">
        <v>1</v>
      </c>
      <c r="Q2070" t="s">
        <v>8277</v>
      </c>
      <c r="R2070" t="s">
        <v>8327</v>
      </c>
      <c r="S2070" t="s">
        <v>8328</v>
      </c>
      <c r="T2070" s="9">
        <f t="shared" si="98"/>
        <v>102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 s="12">
        <v>1403721345</v>
      </c>
      <c r="K2071" s="10">
        <f t="shared" si="96"/>
        <v>41830.774826388893</v>
      </c>
      <c r="L2071" s="10">
        <f t="shared" si="96"/>
        <v>41815.774826388893</v>
      </c>
      <c r="M2071" s="15">
        <f t="shared" si="97"/>
        <v>2014</v>
      </c>
      <c r="N2071" t="b">
        <v>0</v>
      </c>
      <c r="O2071">
        <v>22</v>
      </c>
      <c r="P2071" t="b">
        <v>1</v>
      </c>
      <c r="Q2071" t="s">
        <v>8269</v>
      </c>
      <c r="R2071" t="s">
        <v>8323</v>
      </c>
      <c r="S2071" t="s">
        <v>8326</v>
      </c>
      <c r="T2071" s="9">
        <f t="shared" si="98"/>
        <v>102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 s="12">
        <v>1345741300</v>
      </c>
      <c r="K2072" s="10">
        <f t="shared" si="96"/>
        <v>41158.709490740745</v>
      </c>
      <c r="L2072" s="10">
        <f t="shared" si="96"/>
        <v>41144.709490740745</v>
      </c>
      <c r="M2072" s="15">
        <f t="shared" si="97"/>
        <v>2012</v>
      </c>
      <c r="N2072" t="b">
        <v>0</v>
      </c>
      <c r="O2072">
        <v>22</v>
      </c>
      <c r="P2072" t="b">
        <v>1</v>
      </c>
      <c r="Q2072" t="s">
        <v>8267</v>
      </c>
      <c r="R2072" t="s">
        <v>8321</v>
      </c>
      <c r="S2072" t="s">
        <v>8322</v>
      </c>
      <c r="T2072" s="9">
        <f t="shared" si="98"/>
        <v>256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 s="12">
        <v>1397819938</v>
      </c>
      <c r="K2073" s="10">
        <f t="shared" si="96"/>
        <v>41778.208333333336</v>
      </c>
      <c r="L2073" s="10">
        <f t="shared" si="96"/>
        <v>41747.471504629633</v>
      </c>
      <c r="M2073" s="15">
        <f t="shared" si="97"/>
        <v>2014</v>
      </c>
      <c r="N2073" t="b">
        <v>0</v>
      </c>
      <c r="O2073">
        <v>26</v>
      </c>
      <c r="P2073" t="b">
        <v>1</v>
      </c>
      <c r="Q2073" t="s">
        <v>8303</v>
      </c>
      <c r="R2073" t="s">
        <v>8323</v>
      </c>
      <c r="S2073" t="s">
        <v>8335</v>
      </c>
      <c r="T2073" s="9">
        <f t="shared" si="98"/>
        <v>102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 s="12">
        <v>1463971172</v>
      </c>
      <c r="K2074" s="10">
        <f t="shared" si="96"/>
        <v>42534.708333333328</v>
      </c>
      <c r="L2074" s="10">
        <f t="shared" si="96"/>
        <v>42513.110787037032</v>
      </c>
      <c r="M2074" s="15">
        <f t="shared" si="97"/>
        <v>2016</v>
      </c>
      <c r="N2074" t="b">
        <v>0</v>
      </c>
      <c r="O2074">
        <v>14</v>
      </c>
      <c r="P2074" t="b">
        <v>1</v>
      </c>
      <c r="Q2074" t="s">
        <v>8269</v>
      </c>
      <c r="R2074" t="s">
        <v>8323</v>
      </c>
      <c r="S2074" t="s">
        <v>8326</v>
      </c>
      <c r="T2074" s="9">
        <f t="shared" si="98"/>
        <v>153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 s="12">
        <v>1425570237</v>
      </c>
      <c r="K2075" s="10">
        <f t="shared" si="96"/>
        <v>42098.613854166666</v>
      </c>
      <c r="L2075" s="10">
        <f t="shared" si="96"/>
        <v>42068.65552083333</v>
      </c>
      <c r="M2075" s="15">
        <f t="shared" si="97"/>
        <v>2015</v>
      </c>
      <c r="N2075" t="b">
        <v>1</v>
      </c>
      <c r="O2075">
        <v>24</v>
      </c>
      <c r="P2075" t="b">
        <v>0</v>
      </c>
      <c r="Q2075" t="s">
        <v>8283</v>
      </c>
      <c r="R2075" t="s">
        <v>8313</v>
      </c>
      <c r="S2075" t="s">
        <v>8314</v>
      </c>
      <c r="T2075" s="9">
        <f t="shared" si="98"/>
        <v>15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 s="12">
        <v>1404141626</v>
      </c>
      <c r="K2076" s="10">
        <f t="shared" si="96"/>
        <v>41843.165972222225</v>
      </c>
      <c r="L2076" s="10">
        <f t="shared" si="96"/>
        <v>41820.639189814814</v>
      </c>
      <c r="M2076" s="15">
        <f t="shared" si="97"/>
        <v>2014</v>
      </c>
      <c r="N2076" t="b">
        <v>0</v>
      </c>
      <c r="O2076">
        <v>37</v>
      </c>
      <c r="P2076" t="b">
        <v>1</v>
      </c>
      <c r="Q2076" t="s">
        <v>8269</v>
      </c>
      <c r="R2076" t="s">
        <v>8323</v>
      </c>
      <c r="S2076" t="s">
        <v>8326</v>
      </c>
      <c r="T2076" s="9">
        <f t="shared" si="98"/>
        <v>153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 s="12">
        <v>1412963279</v>
      </c>
      <c r="K2077" s="10">
        <f t="shared" si="96"/>
        <v>41952.783321759256</v>
      </c>
      <c r="L2077" s="10">
        <f t="shared" si="96"/>
        <v>41922.741655092592</v>
      </c>
      <c r="M2077" s="15">
        <f t="shared" si="97"/>
        <v>2014</v>
      </c>
      <c r="N2077" t="b">
        <v>0</v>
      </c>
      <c r="O2077">
        <v>18</v>
      </c>
      <c r="P2077" t="b">
        <v>0</v>
      </c>
      <c r="Q2077" t="s">
        <v>8271</v>
      </c>
      <c r="R2077" t="s">
        <v>8308</v>
      </c>
      <c r="S2077" t="s">
        <v>8310</v>
      </c>
      <c r="T2077" s="9">
        <f t="shared" si="98"/>
        <v>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 s="12">
        <v>1398342170</v>
      </c>
      <c r="K2078" s="10">
        <f t="shared" si="96"/>
        <v>41781.921527777777</v>
      </c>
      <c r="L2078" s="10">
        <f t="shared" si="96"/>
        <v>41753.515856481477</v>
      </c>
      <c r="M2078" s="15">
        <f t="shared" si="97"/>
        <v>2014</v>
      </c>
      <c r="N2078" t="b">
        <v>0</v>
      </c>
      <c r="O2078">
        <v>25</v>
      </c>
      <c r="P2078" t="b">
        <v>1</v>
      </c>
      <c r="Q2078" t="s">
        <v>8269</v>
      </c>
      <c r="R2078" t="s">
        <v>8323</v>
      </c>
      <c r="S2078" t="s">
        <v>8326</v>
      </c>
      <c r="T2078" s="9">
        <f t="shared" si="98"/>
        <v>102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 s="12">
        <v>1478106802</v>
      </c>
      <c r="K2079" s="10">
        <f t="shared" si="96"/>
        <v>42689.759282407409</v>
      </c>
      <c r="L2079" s="10">
        <f t="shared" si="96"/>
        <v>42676.717615740738</v>
      </c>
      <c r="M2079" s="15">
        <f t="shared" si="97"/>
        <v>2016</v>
      </c>
      <c r="N2079" t="b">
        <v>0</v>
      </c>
      <c r="O2079">
        <v>14</v>
      </c>
      <c r="P2079" t="b">
        <v>0</v>
      </c>
      <c r="Q2079" t="s">
        <v>8285</v>
      </c>
      <c r="R2079" t="s">
        <v>8311</v>
      </c>
      <c r="S2079" t="s">
        <v>8348</v>
      </c>
      <c r="T2079" s="9">
        <f t="shared" si="98"/>
        <v>20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 s="12">
        <v>1463925590</v>
      </c>
      <c r="K2080" s="10">
        <f t="shared" si="96"/>
        <v>42526.58321759259</v>
      </c>
      <c r="L2080" s="10">
        <f t="shared" si="96"/>
        <v>42512.58321759259</v>
      </c>
      <c r="M2080" s="15">
        <f t="shared" si="97"/>
        <v>2016</v>
      </c>
      <c r="N2080" t="b">
        <v>0</v>
      </c>
      <c r="O2080">
        <v>10</v>
      </c>
      <c r="P2080" t="b">
        <v>1</v>
      </c>
      <c r="Q2080" t="s">
        <v>8269</v>
      </c>
      <c r="R2080" t="s">
        <v>8323</v>
      </c>
      <c r="S2080" t="s">
        <v>8326</v>
      </c>
      <c r="T2080" s="9">
        <f t="shared" si="98"/>
        <v>102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 s="12">
        <v>1304464914</v>
      </c>
      <c r="K2081" s="10">
        <f t="shared" si="96"/>
        <v>40705.125</v>
      </c>
      <c r="L2081" s="10">
        <f t="shared" si="96"/>
        <v>40666.973541666666</v>
      </c>
      <c r="M2081" s="15">
        <f t="shared" si="97"/>
        <v>2011</v>
      </c>
      <c r="N2081" t="b">
        <v>0</v>
      </c>
      <c r="O2081">
        <v>20</v>
      </c>
      <c r="P2081" t="b">
        <v>1</v>
      </c>
      <c r="Q2081" t="s">
        <v>8274</v>
      </c>
      <c r="R2081" t="s">
        <v>8327</v>
      </c>
      <c r="S2081" t="s">
        <v>8331</v>
      </c>
      <c r="T2081" s="9">
        <f t="shared" si="98"/>
        <v>101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 s="12">
        <v>1466019272</v>
      </c>
      <c r="K2082" s="10">
        <f t="shared" si="96"/>
        <v>42566.815648148149</v>
      </c>
      <c r="L2082" s="10">
        <f t="shared" si="96"/>
        <v>42536.815648148149</v>
      </c>
      <c r="M2082" s="15">
        <f t="shared" si="97"/>
        <v>2016</v>
      </c>
      <c r="N2082" t="b">
        <v>0</v>
      </c>
      <c r="O2082">
        <v>27</v>
      </c>
      <c r="P2082" t="b">
        <v>1</v>
      </c>
      <c r="Q2082" t="s">
        <v>8269</v>
      </c>
      <c r="R2082" t="s">
        <v>8323</v>
      </c>
      <c r="S2082" t="s">
        <v>8326</v>
      </c>
      <c r="T2082" s="9">
        <f t="shared" si="98"/>
        <v>101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 s="12">
        <v>1396633284</v>
      </c>
      <c r="K2083" s="10">
        <f t="shared" si="96"/>
        <v>41763.25</v>
      </c>
      <c r="L2083" s="10">
        <f t="shared" si="96"/>
        <v>41733.737083333333</v>
      </c>
      <c r="M2083" s="15">
        <f t="shared" si="97"/>
        <v>2014</v>
      </c>
      <c r="N2083" t="b">
        <v>0</v>
      </c>
      <c r="O2083">
        <v>30</v>
      </c>
      <c r="P2083" t="b">
        <v>0</v>
      </c>
      <c r="Q2083" t="s">
        <v>8276</v>
      </c>
      <c r="R2083" t="s">
        <v>8327</v>
      </c>
      <c r="S2083" t="s">
        <v>8350</v>
      </c>
      <c r="T2083" s="9">
        <f t="shared" si="98"/>
        <v>30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 s="12">
        <v>1413406695</v>
      </c>
      <c r="K2084" s="10">
        <f t="shared" si="96"/>
        <v>41950.770833333336</v>
      </c>
      <c r="L2084" s="10">
        <f t="shared" si="96"/>
        <v>41927.873784722222</v>
      </c>
      <c r="M2084" s="15">
        <f t="shared" si="97"/>
        <v>2014</v>
      </c>
      <c r="N2084" t="b">
        <v>0</v>
      </c>
      <c r="O2084">
        <v>19</v>
      </c>
      <c r="P2084" t="b">
        <v>1</v>
      </c>
      <c r="Q2084" t="s">
        <v>8269</v>
      </c>
      <c r="R2084" t="s">
        <v>8323</v>
      </c>
      <c r="S2084" t="s">
        <v>8326</v>
      </c>
      <c r="T2084" s="9">
        <f t="shared" si="98"/>
        <v>101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 s="12">
        <v>1335194944</v>
      </c>
      <c r="K2085" s="10">
        <f t="shared" si="96"/>
        <v>41052.645185185189</v>
      </c>
      <c r="L2085" s="10">
        <f t="shared" si="96"/>
        <v>41022.645185185189</v>
      </c>
      <c r="M2085" s="15">
        <f t="shared" si="97"/>
        <v>2012</v>
      </c>
      <c r="N2085" t="b">
        <v>0</v>
      </c>
      <c r="O2085">
        <v>39</v>
      </c>
      <c r="P2085" t="b">
        <v>1</v>
      </c>
      <c r="Q2085" t="s">
        <v>8277</v>
      </c>
      <c r="R2085" t="s">
        <v>8327</v>
      </c>
      <c r="S2085" t="s">
        <v>8328</v>
      </c>
      <c r="T2085" s="9">
        <f t="shared" si="98"/>
        <v>101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 s="12">
        <v>1326728235</v>
      </c>
      <c r="K2086" s="10">
        <f t="shared" si="96"/>
        <v>40954.650868055556</v>
      </c>
      <c r="L2086" s="10">
        <f t="shared" si="96"/>
        <v>40924.650868055556</v>
      </c>
      <c r="M2086" s="15">
        <f t="shared" si="97"/>
        <v>2012</v>
      </c>
      <c r="N2086" t="b">
        <v>1</v>
      </c>
      <c r="O2086">
        <v>7</v>
      </c>
      <c r="P2086" t="b">
        <v>1</v>
      </c>
      <c r="Q2086" t="s">
        <v>8267</v>
      </c>
      <c r="R2086" t="s">
        <v>8321</v>
      </c>
      <c r="S2086" t="s">
        <v>8322</v>
      </c>
      <c r="T2086" s="9">
        <f t="shared" si="98"/>
        <v>101</v>
      </c>
    </row>
    <row r="2087" spans="1:20" ht="45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 s="12">
        <v>1412530422</v>
      </c>
      <c r="K2087" s="10">
        <f t="shared" si="96"/>
        <v>41947.773402777777</v>
      </c>
      <c r="L2087" s="10">
        <f t="shared" si="96"/>
        <v>41917.731736111113</v>
      </c>
      <c r="M2087" s="15">
        <f t="shared" si="97"/>
        <v>2014</v>
      </c>
      <c r="N2087" t="b">
        <v>0</v>
      </c>
      <c r="O2087">
        <v>36</v>
      </c>
      <c r="P2087" t="b">
        <v>1</v>
      </c>
      <c r="Q2087" t="s">
        <v>8263</v>
      </c>
      <c r="R2087" t="s">
        <v>8321</v>
      </c>
      <c r="S2087" t="s">
        <v>8332</v>
      </c>
      <c r="T2087" s="9">
        <f t="shared" si="98"/>
        <v>101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 s="12">
        <v>1484198170</v>
      </c>
      <c r="K2088" s="10">
        <f t="shared" si="96"/>
        <v>42769.174305555556</v>
      </c>
      <c r="L2088" s="10">
        <f t="shared" si="96"/>
        <v>42747.219560185185</v>
      </c>
      <c r="M2088" s="15">
        <f t="shared" si="97"/>
        <v>2017</v>
      </c>
      <c r="N2088" t="b">
        <v>0</v>
      </c>
      <c r="O2088">
        <v>31</v>
      </c>
      <c r="P2088" t="b">
        <v>1</v>
      </c>
      <c r="Q2088" t="s">
        <v>8274</v>
      </c>
      <c r="R2088" t="s">
        <v>8327</v>
      </c>
      <c r="S2088" t="s">
        <v>8331</v>
      </c>
      <c r="T2088" s="9">
        <f t="shared" si="98"/>
        <v>116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 s="12">
        <v>1439835595</v>
      </c>
      <c r="K2089" s="10">
        <f t="shared" si="96"/>
        <v>42258.763831018514</v>
      </c>
      <c r="L2089" s="10">
        <f t="shared" si="96"/>
        <v>42233.763831018514</v>
      </c>
      <c r="M2089" s="15">
        <f t="shared" si="97"/>
        <v>2015</v>
      </c>
      <c r="N2089" t="b">
        <v>0</v>
      </c>
      <c r="O2089">
        <v>42</v>
      </c>
      <c r="P2089" t="b">
        <v>1</v>
      </c>
      <c r="Q2089" t="s">
        <v>8269</v>
      </c>
      <c r="R2089" t="s">
        <v>8323</v>
      </c>
      <c r="S2089" t="s">
        <v>8326</v>
      </c>
      <c r="T2089" s="9">
        <f t="shared" si="98"/>
        <v>101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 s="12">
        <v>1400272580</v>
      </c>
      <c r="K2090" s="10">
        <f t="shared" si="96"/>
        <v>41822.165972222225</v>
      </c>
      <c r="L2090" s="10">
        <f t="shared" si="96"/>
        <v>41775.858564814815</v>
      </c>
      <c r="M2090" s="15">
        <f t="shared" si="97"/>
        <v>2014</v>
      </c>
      <c r="N2090" t="b">
        <v>0</v>
      </c>
      <c r="O2090">
        <v>20</v>
      </c>
      <c r="P2090" t="b">
        <v>1</v>
      </c>
      <c r="Q2090" t="s">
        <v>8269</v>
      </c>
      <c r="R2090" t="s">
        <v>8323</v>
      </c>
      <c r="S2090" t="s">
        <v>8326</v>
      </c>
      <c r="T2090" s="9">
        <f t="shared" si="98"/>
        <v>101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 s="12">
        <v>1314154837</v>
      </c>
      <c r="K2091" s="10">
        <f t="shared" si="96"/>
        <v>40809.125428240739</v>
      </c>
      <c r="L2091" s="10">
        <f t="shared" si="96"/>
        <v>40779.125428240739</v>
      </c>
      <c r="M2091" s="15">
        <f t="shared" si="97"/>
        <v>2011</v>
      </c>
      <c r="N2091" t="b">
        <v>0</v>
      </c>
      <c r="O2091">
        <v>21</v>
      </c>
      <c r="P2091" t="b">
        <v>1</v>
      </c>
      <c r="Q2091" t="s">
        <v>8264</v>
      </c>
      <c r="R2091" t="s">
        <v>8321</v>
      </c>
      <c r="S2091" t="s">
        <v>8343</v>
      </c>
      <c r="T2091" s="9">
        <f t="shared" si="98"/>
        <v>126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 s="12">
        <v>1439221123</v>
      </c>
      <c r="K2092" s="10">
        <f t="shared" si="96"/>
        <v>42286.651886574073</v>
      </c>
      <c r="L2092" s="10">
        <f t="shared" si="96"/>
        <v>42226.651886574073</v>
      </c>
      <c r="M2092" s="15">
        <f t="shared" si="97"/>
        <v>2015</v>
      </c>
      <c r="N2092" t="b">
        <v>0</v>
      </c>
      <c r="O2092">
        <v>50</v>
      </c>
      <c r="P2092" t="b">
        <v>0</v>
      </c>
      <c r="Q2092" t="s">
        <v>8301</v>
      </c>
      <c r="R2092" t="s">
        <v>8323</v>
      </c>
      <c r="S2092" t="s">
        <v>8324</v>
      </c>
      <c r="T2092" s="9">
        <f t="shared" si="98"/>
        <v>15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 s="12">
        <v>1430830793</v>
      </c>
      <c r="K2093" s="10">
        <f t="shared" si="96"/>
        <v>42159.541585648149</v>
      </c>
      <c r="L2093" s="10">
        <f t="shared" si="96"/>
        <v>42129.541585648149</v>
      </c>
      <c r="M2093" s="15">
        <f t="shared" si="97"/>
        <v>2015</v>
      </c>
      <c r="N2093" t="b">
        <v>0</v>
      </c>
      <c r="O2093">
        <v>39</v>
      </c>
      <c r="P2093" t="b">
        <v>1</v>
      </c>
      <c r="Q2093" t="s">
        <v>8269</v>
      </c>
      <c r="R2093" t="s">
        <v>8323</v>
      </c>
      <c r="S2093" t="s">
        <v>8326</v>
      </c>
      <c r="T2093" s="9">
        <f t="shared" si="98"/>
        <v>100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 s="12">
        <v>1356648856</v>
      </c>
      <c r="K2094" s="10">
        <f t="shared" si="96"/>
        <v>41300.954351851848</v>
      </c>
      <c r="L2094" s="10">
        <f t="shared" si="96"/>
        <v>41270.954351851848</v>
      </c>
      <c r="M2094" s="15">
        <f t="shared" si="97"/>
        <v>2013</v>
      </c>
      <c r="N2094" t="b">
        <v>0</v>
      </c>
      <c r="O2094">
        <v>34</v>
      </c>
      <c r="P2094" t="b">
        <v>1</v>
      </c>
      <c r="Q2094" t="s">
        <v>8274</v>
      </c>
      <c r="R2094" t="s">
        <v>8327</v>
      </c>
      <c r="S2094" t="s">
        <v>8331</v>
      </c>
      <c r="T2094" s="9">
        <f t="shared" si="98"/>
        <v>125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 s="12">
        <v>1314947317</v>
      </c>
      <c r="K2095" s="10">
        <f t="shared" si="96"/>
        <v>40830.958333333336</v>
      </c>
      <c r="L2095" s="10">
        <f t="shared" si="96"/>
        <v>40788.297650462962</v>
      </c>
      <c r="M2095" s="15">
        <f t="shared" si="97"/>
        <v>2011</v>
      </c>
      <c r="N2095" t="b">
        <v>0</v>
      </c>
      <c r="O2095">
        <v>32</v>
      </c>
      <c r="P2095" t="b">
        <v>1</v>
      </c>
      <c r="Q2095" t="s">
        <v>8274</v>
      </c>
      <c r="R2095" t="s">
        <v>8327</v>
      </c>
      <c r="S2095" t="s">
        <v>8331</v>
      </c>
      <c r="T2095" s="9">
        <f t="shared" si="98"/>
        <v>100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 s="12">
        <v>1376003254</v>
      </c>
      <c r="K2096" s="10">
        <f t="shared" si="96"/>
        <v>41523.165972222225</v>
      </c>
      <c r="L2096" s="10">
        <f t="shared" si="96"/>
        <v>41494.963587962964</v>
      </c>
      <c r="M2096" s="15">
        <f t="shared" si="97"/>
        <v>2013</v>
      </c>
      <c r="N2096" t="b">
        <v>0</v>
      </c>
      <c r="O2096">
        <v>14</v>
      </c>
      <c r="P2096" t="b">
        <v>1</v>
      </c>
      <c r="Q2096" t="s">
        <v>8274</v>
      </c>
      <c r="R2096" t="s">
        <v>8327</v>
      </c>
      <c r="S2096" t="s">
        <v>8331</v>
      </c>
      <c r="T2096" s="9">
        <f t="shared" si="98"/>
        <v>100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 s="12">
        <v>1335491997</v>
      </c>
      <c r="K2097" s="10">
        <f t="shared" si="96"/>
        <v>41056.083298611113</v>
      </c>
      <c r="L2097" s="10">
        <f t="shared" si="96"/>
        <v>41026.083298611113</v>
      </c>
      <c r="M2097" s="15">
        <f t="shared" si="97"/>
        <v>2012</v>
      </c>
      <c r="N2097" t="b">
        <v>0</v>
      </c>
      <c r="O2097">
        <v>38</v>
      </c>
      <c r="P2097" t="b">
        <v>1</v>
      </c>
      <c r="Q2097" t="s">
        <v>8277</v>
      </c>
      <c r="R2097" t="s">
        <v>8327</v>
      </c>
      <c r="S2097" t="s">
        <v>8328</v>
      </c>
      <c r="T2097" s="9">
        <f t="shared" si="98"/>
        <v>100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 s="12">
        <v>1459445777</v>
      </c>
      <c r="K2098" s="10">
        <f t="shared" si="96"/>
        <v>42490.733530092592</v>
      </c>
      <c r="L2098" s="10">
        <f t="shared" si="96"/>
        <v>42460.733530092592</v>
      </c>
      <c r="M2098" s="15">
        <f t="shared" si="97"/>
        <v>2016</v>
      </c>
      <c r="N2098" t="b">
        <v>0</v>
      </c>
      <c r="O2098">
        <v>37</v>
      </c>
      <c r="P2098" t="b">
        <v>1</v>
      </c>
      <c r="Q2098" t="s">
        <v>8269</v>
      </c>
      <c r="R2098" t="s">
        <v>8323</v>
      </c>
      <c r="S2098" t="s">
        <v>8326</v>
      </c>
      <c r="T2098" s="9">
        <f t="shared" si="98"/>
        <v>100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 s="12">
        <v>1466737217</v>
      </c>
      <c r="K2099" s="10">
        <f t="shared" si="96"/>
        <v>42575.125196759254</v>
      </c>
      <c r="L2099" s="10">
        <f t="shared" si="96"/>
        <v>42545.125196759254</v>
      </c>
      <c r="M2099" s="15">
        <f t="shared" si="97"/>
        <v>2016</v>
      </c>
      <c r="N2099" t="b">
        <v>0</v>
      </c>
      <c r="O2099">
        <v>47</v>
      </c>
      <c r="P2099" t="b">
        <v>1</v>
      </c>
      <c r="Q2099" t="s">
        <v>8275</v>
      </c>
      <c r="R2099" t="s">
        <v>8327</v>
      </c>
      <c r="S2099" t="s">
        <v>8336</v>
      </c>
      <c r="T2099" s="9">
        <f t="shared" si="98"/>
        <v>103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 s="12">
        <v>1471295447</v>
      </c>
      <c r="K2100" s="10">
        <f t="shared" si="96"/>
        <v>42657.882488425923</v>
      </c>
      <c r="L2100" s="10">
        <f t="shared" si="96"/>
        <v>42597.882488425923</v>
      </c>
      <c r="M2100" s="15">
        <f t="shared" si="97"/>
        <v>2016</v>
      </c>
      <c r="N2100" t="b">
        <v>0</v>
      </c>
      <c r="O2100">
        <v>29</v>
      </c>
      <c r="P2100" t="b">
        <v>1</v>
      </c>
      <c r="Q2100" t="s">
        <v>8301</v>
      </c>
      <c r="R2100" t="s">
        <v>8323</v>
      </c>
      <c r="S2100" t="s">
        <v>8324</v>
      </c>
      <c r="T2100" s="9">
        <f t="shared" si="98"/>
        <v>100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 s="12">
        <v>1482095436</v>
      </c>
      <c r="K2101" s="10">
        <f t="shared" si="96"/>
        <v>42752.882361111115</v>
      </c>
      <c r="L2101" s="10">
        <f t="shared" si="96"/>
        <v>42722.882361111115</v>
      </c>
      <c r="M2101" s="15">
        <f t="shared" si="97"/>
        <v>2017</v>
      </c>
      <c r="N2101" t="b">
        <v>0</v>
      </c>
      <c r="O2101">
        <v>30</v>
      </c>
      <c r="P2101" t="b">
        <v>1</v>
      </c>
      <c r="Q2101" t="s">
        <v>8269</v>
      </c>
      <c r="R2101" t="s">
        <v>8323</v>
      </c>
      <c r="S2101" t="s">
        <v>8326</v>
      </c>
      <c r="T2101" s="9">
        <f t="shared" si="98"/>
        <v>125</v>
      </c>
    </row>
    <row r="2102" spans="1:20" ht="45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 s="12">
        <v>1401722952</v>
      </c>
      <c r="K2102" s="10">
        <f t="shared" si="96"/>
        <v>41822.645277777774</v>
      </c>
      <c r="L2102" s="10">
        <f t="shared" si="96"/>
        <v>41792.645277777774</v>
      </c>
      <c r="M2102" s="15">
        <f t="shared" si="97"/>
        <v>2014</v>
      </c>
      <c r="N2102" t="b">
        <v>0</v>
      </c>
      <c r="O2102">
        <v>29</v>
      </c>
      <c r="P2102" t="b">
        <v>1</v>
      </c>
      <c r="Q2102" t="s">
        <v>8269</v>
      </c>
      <c r="R2102" t="s">
        <v>8323</v>
      </c>
      <c r="S2102" t="s">
        <v>8326</v>
      </c>
      <c r="T2102" s="9">
        <f t="shared" si="98"/>
        <v>100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 s="12">
        <v>1406580436</v>
      </c>
      <c r="K2103" s="10">
        <f t="shared" si="96"/>
        <v>41868.21597222222</v>
      </c>
      <c r="L2103" s="10">
        <f t="shared" si="96"/>
        <v>41848.866157407407</v>
      </c>
      <c r="M2103" s="15">
        <f t="shared" si="97"/>
        <v>2014</v>
      </c>
      <c r="N2103" t="b">
        <v>0</v>
      </c>
      <c r="O2103">
        <v>29</v>
      </c>
      <c r="P2103" t="b">
        <v>1</v>
      </c>
      <c r="Q2103" t="s">
        <v>8269</v>
      </c>
      <c r="R2103" t="s">
        <v>8323</v>
      </c>
      <c r="S2103" t="s">
        <v>8326</v>
      </c>
      <c r="T2103" s="9">
        <f t="shared" si="98"/>
        <v>100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 s="12">
        <v>1405509510</v>
      </c>
      <c r="K2104" s="10">
        <f t="shared" si="96"/>
        <v>41850.471180555556</v>
      </c>
      <c r="L2104" s="10">
        <f t="shared" si="96"/>
        <v>41836.471180555556</v>
      </c>
      <c r="M2104" s="15">
        <f t="shared" si="97"/>
        <v>2014</v>
      </c>
      <c r="N2104" t="b">
        <v>0</v>
      </c>
      <c r="O2104">
        <v>45</v>
      </c>
      <c r="P2104" t="b">
        <v>1</v>
      </c>
      <c r="Q2104" t="s">
        <v>8269</v>
      </c>
      <c r="R2104" t="s">
        <v>8323</v>
      </c>
      <c r="S2104" t="s">
        <v>8326</v>
      </c>
      <c r="T2104" s="9">
        <f t="shared" si="98"/>
        <v>100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 s="12">
        <v>1462824832</v>
      </c>
      <c r="K2105" s="10">
        <f t="shared" si="96"/>
        <v>42519.025000000001</v>
      </c>
      <c r="L2105" s="10">
        <f t="shared" si="96"/>
        <v>42499.842962962968</v>
      </c>
      <c r="M2105" s="15">
        <f t="shared" si="97"/>
        <v>2016</v>
      </c>
      <c r="N2105" t="b">
        <v>0</v>
      </c>
      <c r="O2105">
        <v>27</v>
      </c>
      <c r="P2105" t="b">
        <v>1</v>
      </c>
      <c r="Q2105" t="s">
        <v>8303</v>
      </c>
      <c r="R2105" t="s">
        <v>8323</v>
      </c>
      <c r="S2105" t="s">
        <v>8335</v>
      </c>
      <c r="T2105" s="9">
        <f t="shared" si="98"/>
        <v>100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 s="12">
        <v>1401768478</v>
      </c>
      <c r="K2106" s="10">
        <f t="shared" si="96"/>
        <v>41823.172199074077</v>
      </c>
      <c r="L2106" s="10">
        <f t="shared" si="96"/>
        <v>41793.172199074077</v>
      </c>
      <c r="M2106" s="15">
        <f t="shared" si="97"/>
        <v>2014</v>
      </c>
      <c r="N2106" t="b">
        <v>0</v>
      </c>
      <c r="O2106">
        <v>10</v>
      </c>
      <c r="P2106" t="b">
        <v>0</v>
      </c>
      <c r="Q2106" t="s">
        <v>8303</v>
      </c>
      <c r="R2106" t="s">
        <v>8323</v>
      </c>
      <c r="S2106" t="s">
        <v>8335</v>
      </c>
      <c r="T2106" s="9">
        <f t="shared" si="98"/>
        <v>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 s="12">
        <v>1375475406</v>
      </c>
      <c r="K2107" s="10">
        <f t="shared" si="96"/>
        <v>41533.85423611111</v>
      </c>
      <c r="L2107" s="10">
        <f t="shared" si="96"/>
        <v>41488.85423611111</v>
      </c>
      <c r="M2107" s="15">
        <f t="shared" si="97"/>
        <v>2013</v>
      </c>
      <c r="N2107" t="b">
        <v>0</v>
      </c>
      <c r="O2107">
        <v>83</v>
      </c>
      <c r="P2107" t="b">
        <v>0</v>
      </c>
      <c r="Q2107" t="s">
        <v>8280</v>
      </c>
      <c r="R2107" t="s">
        <v>8316</v>
      </c>
      <c r="S2107" t="s">
        <v>8334</v>
      </c>
      <c r="T2107" s="9">
        <f t="shared" si="98"/>
        <v>3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 s="12">
        <v>1413495722</v>
      </c>
      <c r="K2108" s="10">
        <f t="shared" si="96"/>
        <v>41973.945856481485</v>
      </c>
      <c r="L2108" s="10">
        <f t="shared" si="96"/>
        <v>41928.904189814813</v>
      </c>
      <c r="M2108" s="15">
        <f t="shared" si="97"/>
        <v>2014</v>
      </c>
      <c r="N2108" t="b">
        <v>0</v>
      </c>
      <c r="O2108">
        <v>31</v>
      </c>
      <c r="P2108" t="b">
        <v>0</v>
      </c>
      <c r="Q2108" t="s">
        <v>8271</v>
      </c>
      <c r="R2108" t="s">
        <v>8308</v>
      </c>
      <c r="S2108" t="s">
        <v>8310</v>
      </c>
      <c r="T2108" s="9">
        <f t="shared" si="98"/>
        <v>15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 s="12">
        <v>1341892127</v>
      </c>
      <c r="K2109" s="10">
        <f t="shared" si="96"/>
        <v>41104.126388888893</v>
      </c>
      <c r="L2109" s="10">
        <f t="shared" si="96"/>
        <v>41100.158877314811</v>
      </c>
      <c r="M2109" s="15">
        <f t="shared" si="97"/>
        <v>2012</v>
      </c>
      <c r="N2109" t="b">
        <v>0</v>
      </c>
      <c r="O2109">
        <v>28</v>
      </c>
      <c r="P2109" t="b">
        <v>1</v>
      </c>
      <c r="Q2109" t="s">
        <v>8264</v>
      </c>
      <c r="R2109" t="s">
        <v>8321</v>
      </c>
      <c r="S2109" t="s">
        <v>8343</v>
      </c>
      <c r="T2109" s="9">
        <f t="shared" si="98"/>
        <v>198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 s="12">
        <v>1420741581</v>
      </c>
      <c r="K2110" s="10">
        <f t="shared" si="96"/>
        <v>42042.76829861111</v>
      </c>
      <c r="L2110" s="10">
        <f t="shared" si="96"/>
        <v>42012.76829861111</v>
      </c>
      <c r="M2110" s="15">
        <f t="shared" si="97"/>
        <v>2015</v>
      </c>
      <c r="N2110" t="b">
        <v>0</v>
      </c>
      <c r="O2110">
        <v>24</v>
      </c>
      <c r="P2110" t="b">
        <v>0</v>
      </c>
      <c r="Q2110" t="s">
        <v>8271</v>
      </c>
      <c r="R2110" t="s">
        <v>8308</v>
      </c>
      <c r="S2110" t="s">
        <v>8310</v>
      </c>
      <c r="T2110" s="9">
        <f t="shared" si="98"/>
        <v>1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 s="12">
        <v>1462325339</v>
      </c>
      <c r="K2111" s="10">
        <f t="shared" si="96"/>
        <v>42519.061793981484</v>
      </c>
      <c r="L2111" s="10">
        <f t="shared" si="96"/>
        <v>42494.061793981484</v>
      </c>
      <c r="M2111" s="15">
        <f t="shared" si="97"/>
        <v>2016</v>
      </c>
      <c r="N2111" t="b">
        <v>0</v>
      </c>
      <c r="O2111">
        <v>42</v>
      </c>
      <c r="P2111" t="b">
        <v>1</v>
      </c>
      <c r="Q2111" t="s">
        <v>8299</v>
      </c>
      <c r="R2111" t="s">
        <v>8308</v>
      </c>
      <c r="S2111" t="s">
        <v>8315</v>
      </c>
      <c r="T2111" s="9">
        <f t="shared" si="98"/>
        <v>137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 s="12">
        <v>1442062898</v>
      </c>
      <c r="K2112" s="10">
        <f t="shared" si="96"/>
        <v>42287.875</v>
      </c>
      <c r="L2112" s="10">
        <f t="shared" si="96"/>
        <v>42259.542800925927</v>
      </c>
      <c r="M2112" s="15">
        <f t="shared" si="97"/>
        <v>2015</v>
      </c>
      <c r="N2112" t="b">
        <v>0</v>
      </c>
      <c r="O2112">
        <v>19</v>
      </c>
      <c r="P2112" t="b">
        <v>0</v>
      </c>
      <c r="Q2112" t="s">
        <v>8266</v>
      </c>
      <c r="R2112" t="s">
        <v>8321</v>
      </c>
      <c r="S2112" t="s">
        <v>8325</v>
      </c>
      <c r="T2112" s="9">
        <f t="shared" si="98"/>
        <v>42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 s="12">
        <v>1312047008</v>
      </c>
      <c r="K2113" s="10">
        <f t="shared" si="96"/>
        <v>40814.729259259257</v>
      </c>
      <c r="L2113" s="10">
        <f t="shared" si="96"/>
        <v>40754.729259259257</v>
      </c>
      <c r="M2113" s="15">
        <f t="shared" si="97"/>
        <v>2011</v>
      </c>
      <c r="N2113" t="b">
        <v>0</v>
      </c>
      <c r="O2113">
        <v>24</v>
      </c>
      <c r="P2113" t="b">
        <v>0</v>
      </c>
      <c r="Q2113" t="s">
        <v>8284</v>
      </c>
      <c r="R2113" t="s">
        <v>8327</v>
      </c>
      <c r="S2113" t="s">
        <v>8354</v>
      </c>
      <c r="T2113" s="9">
        <f t="shared" si="98"/>
        <v>29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 s="12">
        <v>1476962042</v>
      </c>
      <c r="K2114" s="10">
        <f t="shared" si="96"/>
        <v>42688.509745370371</v>
      </c>
      <c r="L2114" s="10">
        <f t="shared" si="96"/>
        <v>42663.468078703707</v>
      </c>
      <c r="M2114" s="15">
        <f t="shared" si="97"/>
        <v>2016</v>
      </c>
      <c r="N2114" t="b">
        <v>0</v>
      </c>
      <c r="O2114">
        <v>31</v>
      </c>
      <c r="P2114" t="b">
        <v>0</v>
      </c>
      <c r="Q2114" t="s">
        <v>8269</v>
      </c>
      <c r="R2114" t="s">
        <v>8323</v>
      </c>
      <c r="S2114" t="s">
        <v>8326</v>
      </c>
      <c r="T2114" s="9">
        <f t="shared" si="98"/>
        <v>49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 s="12">
        <v>1431813980</v>
      </c>
      <c r="K2115" s="10">
        <f t="shared" ref="K2115:L2178" si="99">(I2115/86400)+DATE(1970,1,1)</f>
        <v>42170.921064814815</v>
      </c>
      <c r="L2115" s="10">
        <f t="shared" si="99"/>
        <v>42140.921064814815</v>
      </c>
      <c r="M2115" s="15">
        <f t="shared" ref="M2115:M2178" si="100">+YEAR(K2115)</f>
        <v>2015</v>
      </c>
      <c r="N2115" t="b">
        <v>0</v>
      </c>
      <c r="O2115">
        <v>5</v>
      </c>
      <c r="P2115" t="b">
        <v>0</v>
      </c>
      <c r="Q2115" t="s">
        <v>8270</v>
      </c>
      <c r="R2115" t="s">
        <v>8308</v>
      </c>
      <c r="S2115" t="s">
        <v>8342</v>
      </c>
      <c r="T2115" s="9">
        <f t="shared" ref="T2115:T2178" si="101">ROUND(E2115/D2115*100,0)</f>
        <v>1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 s="12">
        <v>1462307652</v>
      </c>
      <c r="K2116" s="10">
        <f t="shared" si="99"/>
        <v>42508</v>
      </c>
      <c r="L2116" s="10">
        <f t="shared" si="99"/>
        <v>42493.857083333336</v>
      </c>
      <c r="M2116" s="15">
        <f t="shared" si="100"/>
        <v>2016</v>
      </c>
      <c r="N2116" t="b">
        <v>0</v>
      </c>
      <c r="O2116">
        <v>38</v>
      </c>
      <c r="P2116" t="b">
        <v>1</v>
      </c>
      <c r="Q2116" t="s">
        <v>8303</v>
      </c>
      <c r="R2116" t="s">
        <v>8323</v>
      </c>
      <c r="S2116" t="s">
        <v>8335</v>
      </c>
      <c r="T2116" s="9">
        <f t="shared" si="101"/>
        <v>146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 s="12">
        <v>1264565507</v>
      </c>
      <c r="K2117" s="10">
        <f t="shared" si="99"/>
        <v>40291.160416666666</v>
      </c>
      <c r="L2117" s="10">
        <f t="shared" si="99"/>
        <v>40205.174849537041</v>
      </c>
      <c r="M2117" s="15">
        <f t="shared" si="100"/>
        <v>2010</v>
      </c>
      <c r="N2117" t="b">
        <v>1</v>
      </c>
      <c r="O2117">
        <v>36</v>
      </c>
      <c r="P2117" t="b">
        <v>1</v>
      </c>
      <c r="Q2117" t="s">
        <v>8267</v>
      </c>
      <c r="R2117" t="s">
        <v>8321</v>
      </c>
      <c r="S2117" t="s">
        <v>8322</v>
      </c>
      <c r="T2117" s="9">
        <f t="shared" si="101"/>
        <v>146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 s="12">
        <v>1484912974</v>
      </c>
      <c r="K2118" s="10">
        <f t="shared" si="99"/>
        <v>42802.3125</v>
      </c>
      <c r="L2118" s="10">
        <f t="shared" si="99"/>
        <v>42755.492754629631</v>
      </c>
      <c r="M2118" s="15">
        <f t="shared" si="100"/>
        <v>2017</v>
      </c>
      <c r="N2118" t="b">
        <v>0</v>
      </c>
      <c r="O2118">
        <v>16</v>
      </c>
      <c r="P2118" t="b">
        <v>0</v>
      </c>
      <c r="Q2118" t="s">
        <v>8281</v>
      </c>
      <c r="R2118" t="s">
        <v>8316</v>
      </c>
      <c r="S2118" t="s">
        <v>8344</v>
      </c>
      <c r="T2118" s="9">
        <f t="shared" si="101"/>
        <v>8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 s="12">
        <v>1451277473</v>
      </c>
      <c r="K2119" s="10">
        <f t="shared" si="99"/>
        <v>42401.75</v>
      </c>
      <c r="L2119" s="10">
        <f t="shared" si="99"/>
        <v>42366.192974537036</v>
      </c>
      <c r="M2119" s="15">
        <f t="shared" si="100"/>
        <v>2016</v>
      </c>
      <c r="N2119" t="b">
        <v>0</v>
      </c>
      <c r="O2119">
        <v>21</v>
      </c>
      <c r="P2119" t="b">
        <v>1</v>
      </c>
      <c r="Q2119" t="s">
        <v>8277</v>
      </c>
      <c r="R2119" t="s">
        <v>8327</v>
      </c>
      <c r="S2119" t="s">
        <v>8328</v>
      </c>
      <c r="T2119" s="9">
        <f t="shared" si="101"/>
        <v>145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 s="12">
        <v>1480646771</v>
      </c>
      <c r="K2120" s="10">
        <f t="shared" si="99"/>
        <v>42736.115405092598</v>
      </c>
      <c r="L2120" s="10">
        <f t="shared" si="99"/>
        <v>42706.115405092598</v>
      </c>
      <c r="M2120" s="15">
        <f t="shared" si="100"/>
        <v>2017</v>
      </c>
      <c r="N2120" t="b">
        <v>0</v>
      </c>
      <c r="O2120">
        <v>13</v>
      </c>
      <c r="P2120" t="b">
        <v>0</v>
      </c>
      <c r="Q2120" t="s">
        <v>8281</v>
      </c>
      <c r="R2120" t="s">
        <v>8316</v>
      </c>
      <c r="S2120" t="s">
        <v>8344</v>
      </c>
      <c r="T2120" s="9">
        <f t="shared" si="101"/>
        <v>14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 s="12">
        <v>1400666049</v>
      </c>
      <c r="K2121" s="10">
        <f t="shared" si="99"/>
        <v>41810.412604166668</v>
      </c>
      <c r="L2121" s="10">
        <f t="shared" si="99"/>
        <v>41780.412604166668</v>
      </c>
      <c r="M2121" s="15">
        <f t="shared" si="100"/>
        <v>2014</v>
      </c>
      <c r="N2121" t="b">
        <v>1</v>
      </c>
      <c r="O2121">
        <v>45</v>
      </c>
      <c r="P2121" t="b">
        <v>1</v>
      </c>
      <c r="Q2121" t="s">
        <v>8269</v>
      </c>
      <c r="R2121" t="s">
        <v>8323</v>
      </c>
      <c r="S2121" t="s">
        <v>8326</v>
      </c>
      <c r="T2121" s="9">
        <f t="shared" si="101"/>
        <v>120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 s="12">
        <v>1424474452</v>
      </c>
      <c r="K2122" s="10">
        <f t="shared" si="99"/>
        <v>42085.931157407409</v>
      </c>
      <c r="L2122" s="10">
        <f t="shared" si="99"/>
        <v>42055.972824074073</v>
      </c>
      <c r="M2122" s="15">
        <f t="shared" si="100"/>
        <v>2015</v>
      </c>
      <c r="N2122" t="b">
        <v>0</v>
      </c>
      <c r="O2122">
        <v>33</v>
      </c>
      <c r="P2122" t="b">
        <v>1</v>
      </c>
      <c r="Q2122" t="s">
        <v>8274</v>
      </c>
      <c r="R2122" t="s">
        <v>8327</v>
      </c>
      <c r="S2122" t="s">
        <v>8331</v>
      </c>
      <c r="T2122" s="9">
        <f t="shared" si="101"/>
        <v>180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 s="12">
        <v>1476559608</v>
      </c>
      <c r="K2123" s="10">
        <f t="shared" si="99"/>
        <v>42683.851944444439</v>
      </c>
      <c r="L2123" s="10">
        <f t="shared" si="99"/>
        <v>42658.810277777782</v>
      </c>
      <c r="M2123" s="15">
        <f t="shared" si="100"/>
        <v>2016</v>
      </c>
      <c r="N2123" t="b">
        <v>0</v>
      </c>
      <c r="O2123">
        <v>52</v>
      </c>
      <c r="P2123" t="b">
        <v>1</v>
      </c>
      <c r="Q2123" t="s">
        <v>8299</v>
      </c>
      <c r="R2123" t="s">
        <v>8308</v>
      </c>
      <c r="S2123" t="s">
        <v>8315</v>
      </c>
      <c r="T2123" s="9">
        <f t="shared" si="101"/>
        <v>956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 s="12">
        <v>1393038927</v>
      </c>
      <c r="K2124" s="10">
        <f t="shared" si="99"/>
        <v>41722.0940625</v>
      </c>
      <c r="L2124" s="10">
        <f t="shared" si="99"/>
        <v>41692.135729166665</v>
      </c>
      <c r="M2124" s="15">
        <f t="shared" si="100"/>
        <v>2014</v>
      </c>
      <c r="N2124" t="b">
        <v>0</v>
      </c>
      <c r="O2124">
        <v>20</v>
      </c>
      <c r="P2124" t="b">
        <v>0</v>
      </c>
      <c r="Q2124" t="s">
        <v>8280</v>
      </c>
      <c r="R2124" t="s">
        <v>8316</v>
      </c>
      <c r="S2124" t="s">
        <v>8334</v>
      </c>
      <c r="T2124" s="9">
        <f t="shared" si="101"/>
        <v>0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 s="12">
        <v>1411417602</v>
      </c>
      <c r="K2125" s="10">
        <f t="shared" si="99"/>
        <v>41929.5</v>
      </c>
      <c r="L2125" s="10">
        <f t="shared" si="99"/>
        <v>41904.851875</v>
      </c>
      <c r="M2125" s="15">
        <f t="shared" si="100"/>
        <v>2014</v>
      </c>
      <c r="N2125" t="b">
        <v>0</v>
      </c>
      <c r="O2125">
        <v>21</v>
      </c>
      <c r="P2125" t="b">
        <v>1</v>
      </c>
      <c r="Q2125" t="s">
        <v>8267</v>
      </c>
      <c r="R2125" t="s">
        <v>8321</v>
      </c>
      <c r="S2125" t="s">
        <v>8322</v>
      </c>
      <c r="T2125" s="9">
        <f t="shared" si="101"/>
        <v>102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 s="12">
        <v>1470874618</v>
      </c>
      <c r="K2126" s="10">
        <f t="shared" si="99"/>
        <v>42615.291666666672</v>
      </c>
      <c r="L2126" s="10">
        <f t="shared" si="99"/>
        <v>42593.011782407411</v>
      </c>
      <c r="M2126" s="15">
        <f t="shared" si="100"/>
        <v>2016</v>
      </c>
      <c r="N2126" t="b">
        <v>0</v>
      </c>
      <c r="O2126">
        <v>16</v>
      </c>
      <c r="P2126" t="b">
        <v>0</v>
      </c>
      <c r="Q2126" t="s">
        <v>8294</v>
      </c>
      <c r="R2126" t="s">
        <v>8313</v>
      </c>
      <c r="S2126" t="s">
        <v>8353</v>
      </c>
      <c r="T2126" s="9">
        <f t="shared" si="101"/>
        <v>4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 s="12">
        <v>1471272545</v>
      </c>
      <c r="K2127" s="10">
        <f t="shared" si="99"/>
        <v>42628.617418981477</v>
      </c>
      <c r="L2127" s="10">
        <f t="shared" si="99"/>
        <v>42597.617418981477</v>
      </c>
      <c r="M2127" s="15">
        <f t="shared" si="100"/>
        <v>2016</v>
      </c>
      <c r="N2127" t="b">
        <v>1</v>
      </c>
      <c r="O2127">
        <v>24</v>
      </c>
      <c r="P2127" t="b">
        <v>0</v>
      </c>
      <c r="Q2127" t="s">
        <v>8283</v>
      </c>
      <c r="R2127" t="s">
        <v>8313</v>
      </c>
      <c r="S2127" t="s">
        <v>8314</v>
      </c>
      <c r="T2127" s="9">
        <f t="shared" si="101"/>
        <v>26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 s="12">
        <v>1411143972</v>
      </c>
      <c r="K2128" s="10">
        <f t="shared" si="99"/>
        <v>41931.684861111113</v>
      </c>
      <c r="L2128" s="10">
        <f t="shared" si="99"/>
        <v>41901.684861111113</v>
      </c>
      <c r="M2128" s="15">
        <f t="shared" si="100"/>
        <v>2014</v>
      </c>
      <c r="N2128" t="b">
        <v>0</v>
      </c>
      <c r="O2128">
        <v>22</v>
      </c>
      <c r="P2128" t="b">
        <v>0</v>
      </c>
      <c r="Q2128" t="s">
        <v>8270</v>
      </c>
      <c r="R2128" t="s">
        <v>8308</v>
      </c>
      <c r="S2128" t="s">
        <v>8342</v>
      </c>
      <c r="T2128" s="9">
        <f t="shared" si="101"/>
        <v>37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 s="12">
        <v>1413674692</v>
      </c>
      <c r="K2129" s="10">
        <f t="shared" si="99"/>
        <v>41961.017268518517</v>
      </c>
      <c r="L2129" s="10">
        <f t="shared" si="99"/>
        <v>41930.975601851853</v>
      </c>
      <c r="M2129" s="15">
        <f t="shared" si="100"/>
        <v>2014</v>
      </c>
      <c r="N2129" t="b">
        <v>0</v>
      </c>
      <c r="O2129">
        <v>26</v>
      </c>
      <c r="P2129" t="b">
        <v>1</v>
      </c>
      <c r="Q2129" t="s">
        <v>8298</v>
      </c>
      <c r="R2129" t="s">
        <v>8327</v>
      </c>
      <c r="S2129" t="s">
        <v>8341</v>
      </c>
      <c r="T2129" s="9">
        <f t="shared" si="101"/>
        <v>156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 s="12">
        <v>1488847514</v>
      </c>
      <c r="K2130" s="10">
        <f t="shared" si="99"/>
        <v>42835.041666666672</v>
      </c>
      <c r="L2130" s="10">
        <f t="shared" si="99"/>
        <v>42801.031412037039</v>
      </c>
      <c r="M2130" s="15">
        <f t="shared" si="100"/>
        <v>2017</v>
      </c>
      <c r="N2130" t="b">
        <v>0</v>
      </c>
      <c r="O2130">
        <v>23</v>
      </c>
      <c r="P2130" t="b">
        <v>0</v>
      </c>
      <c r="Q2130" t="s">
        <v>8291</v>
      </c>
      <c r="R2130" t="s">
        <v>8327</v>
      </c>
      <c r="S2130" t="s">
        <v>8330</v>
      </c>
      <c r="T2130" s="9">
        <f t="shared" si="101"/>
        <v>12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 s="12">
        <v>1406417306</v>
      </c>
      <c r="K2131" s="10">
        <f t="shared" si="99"/>
        <v>41876.978078703702</v>
      </c>
      <c r="L2131" s="10">
        <f t="shared" si="99"/>
        <v>41846.978078703702</v>
      </c>
      <c r="M2131" s="15">
        <f t="shared" si="100"/>
        <v>2014</v>
      </c>
      <c r="N2131" t="b">
        <v>0</v>
      </c>
      <c r="O2131">
        <v>15</v>
      </c>
      <c r="P2131" t="b">
        <v>0</v>
      </c>
      <c r="Q2131" t="s">
        <v>8302</v>
      </c>
      <c r="R2131" t="s">
        <v>8311</v>
      </c>
      <c r="S2131" t="s">
        <v>8356</v>
      </c>
      <c r="T2131" s="9">
        <f t="shared" si="101"/>
        <v>26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 s="12">
        <v>1450461661</v>
      </c>
      <c r="K2132" s="10">
        <f t="shared" si="99"/>
        <v>42386.750706018516</v>
      </c>
      <c r="L2132" s="10">
        <f t="shared" si="99"/>
        <v>42356.750706018516</v>
      </c>
      <c r="M2132" s="15">
        <f t="shared" si="100"/>
        <v>2016</v>
      </c>
      <c r="N2132" t="b">
        <v>0</v>
      </c>
      <c r="O2132">
        <v>24</v>
      </c>
      <c r="P2132" t="b">
        <v>0</v>
      </c>
      <c r="Q2132" t="s">
        <v>8271</v>
      </c>
      <c r="R2132" t="s">
        <v>8308</v>
      </c>
      <c r="S2132" t="s">
        <v>8310</v>
      </c>
      <c r="T2132" s="9">
        <f t="shared" si="101"/>
        <v>28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 s="12">
        <v>1416516972</v>
      </c>
      <c r="K2133" s="10">
        <f t="shared" si="99"/>
        <v>41974.797916666663</v>
      </c>
      <c r="L2133" s="10">
        <f t="shared" si="99"/>
        <v>41963.872361111113</v>
      </c>
      <c r="M2133" s="15">
        <f t="shared" si="100"/>
        <v>2014</v>
      </c>
      <c r="N2133" t="b">
        <v>0</v>
      </c>
      <c r="O2133">
        <v>20</v>
      </c>
      <c r="P2133" t="b">
        <v>1</v>
      </c>
      <c r="Q2133" t="s">
        <v>8269</v>
      </c>
      <c r="R2133" t="s">
        <v>8323</v>
      </c>
      <c r="S2133" t="s">
        <v>8326</v>
      </c>
      <c r="T2133" s="9">
        <f t="shared" si="101"/>
        <v>117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 s="12">
        <v>1480357791</v>
      </c>
      <c r="K2134" s="10">
        <f t="shared" si="99"/>
        <v>42762.770729166667</v>
      </c>
      <c r="L2134" s="10">
        <f t="shared" si="99"/>
        <v>42702.770729166667</v>
      </c>
      <c r="M2134" s="15">
        <f t="shared" si="100"/>
        <v>2017</v>
      </c>
      <c r="N2134" t="b">
        <v>0</v>
      </c>
      <c r="O2134">
        <v>41</v>
      </c>
      <c r="P2134" t="b">
        <v>0</v>
      </c>
      <c r="Q2134" t="s">
        <v>8292</v>
      </c>
      <c r="R2134" t="s">
        <v>8308</v>
      </c>
      <c r="S2134" t="s">
        <v>8318</v>
      </c>
      <c r="T2134" s="9">
        <f t="shared" si="101"/>
        <v>47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 s="12">
        <v>1459467238</v>
      </c>
      <c r="K2135" s="10">
        <f t="shared" si="99"/>
        <v>42481.166666666672</v>
      </c>
      <c r="L2135" s="10">
        <f t="shared" si="99"/>
        <v>42460.981921296298</v>
      </c>
      <c r="M2135" s="15">
        <f t="shared" si="100"/>
        <v>2016</v>
      </c>
      <c r="N2135" t="b">
        <v>0</v>
      </c>
      <c r="O2135">
        <v>41</v>
      </c>
      <c r="P2135" t="b">
        <v>0</v>
      </c>
      <c r="Q2135" t="s">
        <v>8291</v>
      </c>
      <c r="R2135" t="s">
        <v>8327</v>
      </c>
      <c r="S2135" t="s">
        <v>8330</v>
      </c>
      <c r="T2135" s="9">
        <f t="shared" si="101"/>
        <v>43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 s="12">
        <v>1439924246</v>
      </c>
      <c r="K2136" s="10">
        <f t="shared" si="99"/>
        <v>42262.420833333337</v>
      </c>
      <c r="L2136" s="10">
        <f t="shared" si="99"/>
        <v>42234.789884259255</v>
      </c>
      <c r="M2136" s="15">
        <f t="shared" si="100"/>
        <v>2015</v>
      </c>
      <c r="N2136" t="b">
        <v>0</v>
      </c>
      <c r="O2136">
        <v>34</v>
      </c>
      <c r="P2136" t="b">
        <v>1</v>
      </c>
      <c r="Q2136" t="s">
        <v>8269</v>
      </c>
      <c r="R2136" t="s">
        <v>8323</v>
      </c>
      <c r="S2136" t="s">
        <v>8326</v>
      </c>
      <c r="T2136" s="9">
        <f t="shared" si="101"/>
        <v>100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 s="12">
        <v>1339549982</v>
      </c>
      <c r="K2137" s="10">
        <f t="shared" si="99"/>
        <v>41085.683333333334</v>
      </c>
      <c r="L2137" s="10">
        <f t="shared" si="99"/>
        <v>41073.050717592589</v>
      </c>
      <c r="M2137" s="15">
        <f t="shared" si="100"/>
        <v>2012</v>
      </c>
      <c r="N2137" t="b">
        <v>0</v>
      </c>
      <c r="O2137">
        <v>38</v>
      </c>
      <c r="P2137" t="b">
        <v>1</v>
      </c>
      <c r="Q2137" t="s">
        <v>8274</v>
      </c>
      <c r="R2137" t="s">
        <v>8327</v>
      </c>
      <c r="S2137" t="s">
        <v>8331</v>
      </c>
      <c r="T2137" s="9">
        <f t="shared" si="101"/>
        <v>107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 s="12">
        <v>1447560686</v>
      </c>
      <c r="K2138" s="10">
        <f t="shared" si="99"/>
        <v>42383.17460648148</v>
      </c>
      <c r="L2138" s="10">
        <f t="shared" si="99"/>
        <v>42323.17460648148</v>
      </c>
      <c r="M2138" s="15">
        <f t="shared" si="100"/>
        <v>2016</v>
      </c>
      <c r="N2138" t="b">
        <v>0</v>
      </c>
      <c r="O2138">
        <v>12</v>
      </c>
      <c r="P2138" t="b">
        <v>1</v>
      </c>
      <c r="Q2138" t="s">
        <v>8274</v>
      </c>
      <c r="R2138" t="s">
        <v>8327</v>
      </c>
      <c r="S2138" t="s">
        <v>8331</v>
      </c>
      <c r="T2138" s="9">
        <f t="shared" si="101"/>
        <v>185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 s="12">
        <v>1443233440</v>
      </c>
      <c r="K2139" s="10">
        <f t="shared" si="99"/>
        <v>42313.132407407407</v>
      </c>
      <c r="L2139" s="10">
        <f t="shared" si="99"/>
        <v>42273.090740740736</v>
      </c>
      <c r="M2139" s="15">
        <f t="shared" si="100"/>
        <v>2015</v>
      </c>
      <c r="N2139" t="b">
        <v>0</v>
      </c>
      <c r="O2139">
        <v>12</v>
      </c>
      <c r="P2139" t="b">
        <v>0</v>
      </c>
      <c r="Q2139" t="s">
        <v>8271</v>
      </c>
      <c r="R2139" t="s">
        <v>8308</v>
      </c>
      <c r="S2139" t="s">
        <v>8310</v>
      </c>
      <c r="T2139" s="9">
        <f t="shared" si="101"/>
        <v>5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 s="12">
        <v>1431353337</v>
      </c>
      <c r="K2140" s="10">
        <f t="shared" si="99"/>
        <v>42166.083333333328</v>
      </c>
      <c r="L2140" s="10">
        <f t="shared" si="99"/>
        <v>42135.589548611111</v>
      </c>
      <c r="M2140" s="15">
        <f t="shared" si="100"/>
        <v>2015</v>
      </c>
      <c r="N2140" t="b">
        <v>0</v>
      </c>
      <c r="O2140">
        <v>13</v>
      </c>
      <c r="P2140" t="b">
        <v>0</v>
      </c>
      <c r="Q2140" t="s">
        <v>8265</v>
      </c>
      <c r="R2140" t="s">
        <v>8321</v>
      </c>
      <c r="S2140" t="s">
        <v>8337</v>
      </c>
      <c r="T2140" s="9">
        <f t="shared" si="101"/>
        <v>6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 s="12">
        <v>1426203071</v>
      </c>
      <c r="K2141" s="10">
        <f t="shared" si="99"/>
        <v>42103.979988425926</v>
      </c>
      <c r="L2141" s="10">
        <f t="shared" si="99"/>
        <v>42075.979988425926</v>
      </c>
      <c r="M2141" s="15">
        <f t="shared" si="100"/>
        <v>2015</v>
      </c>
      <c r="N2141" t="b">
        <v>0</v>
      </c>
      <c r="O2141">
        <v>17</v>
      </c>
      <c r="P2141" t="b">
        <v>0</v>
      </c>
      <c r="Q2141" t="s">
        <v>8269</v>
      </c>
      <c r="R2141" t="s">
        <v>8323</v>
      </c>
      <c r="S2141" t="s">
        <v>8326</v>
      </c>
      <c r="T2141" s="9">
        <f t="shared" si="101"/>
        <v>12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 s="12">
        <v>1431447137</v>
      </c>
      <c r="K2142" s="10">
        <f t="shared" si="99"/>
        <v>42166.675196759257</v>
      </c>
      <c r="L2142" s="10">
        <f t="shared" si="99"/>
        <v>42136.675196759257</v>
      </c>
      <c r="M2142" s="15">
        <f t="shared" si="100"/>
        <v>2015</v>
      </c>
      <c r="N2142" t="b">
        <v>0</v>
      </c>
      <c r="O2142">
        <v>17</v>
      </c>
      <c r="P2142" t="b">
        <v>1</v>
      </c>
      <c r="Q2142" t="s">
        <v>8269</v>
      </c>
      <c r="R2142" t="s">
        <v>8323</v>
      </c>
      <c r="S2142" t="s">
        <v>8326</v>
      </c>
      <c r="T2142" s="9">
        <f t="shared" si="101"/>
        <v>138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 s="12">
        <v>1360106145</v>
      </c>
      <c r="K2143" s="10">
        <f t="shared" si="99"/>
        <v>41355.927604166667</v>
      </c>
      <c r="L2143" s="10">
        <f t="shared" si="99"/>
        <v>41310.969270833331</v>
      </c>
      <c r="M2143" s="15">
        <f t="shared" si="100"/>
        <v>2013</v>
      </c>
      <c r="N2143" t="b">
        <v>0</v>
      </c>
      <c r="O2143">
        <v>30</v>
      </c>
      <c r="P2143" t="b">
        <v>0</v>
      </c>
      <c r="Q2143" t="s">
        <v>8276</v>
      </c>
      <c r="R2143" t="s">
        <v>8327</v>
      </c>
      <c r="S2143" t="s">
        <v>8350</v>
      </c>
      <c r="T2143" s="9">
        <f t="shared" si="101"/>
        <v>15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 s="12">
        <v>1316194540</v>
      </c>
      <c r="K2144" s="10">
        <f t="shared" si="99"/>
        <v>40832.918749999997</v>
      </c>
      <c r="L2144" s="10">
        <f t="shared" si="99"/>
        <v>40802.733101851853</v>
      </c>
      <c r="M2144" s="15">
        <f t="shared" si="100"/>
        <v>2011</v>
      </c>
      <c r="N2144" t="b">
        <v>0</v>
      </c>
      <c r="O2144">
        <v>34</v>
      </c>
      <c r="P2144" t="b">
        <v>1</v>
      </c>
      <c r="Q2144" t="s">
        <v>8290</v>
      </c>
      <c r="R2144" t="s">
        <v>8327</v>
      </c>
      <c r="S2144" t="s">
        <v>8338</v>
      </c>
      <c r="T2144" s="9">
        <f t="shared" si="101"/>
        <v>137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 s="12">
        <v>1409743772</v>
      </c>
      <c r="K2145" s="10">
        <f t="shared" si="99"/>
        <v>41915.478842592594</v>
      </c>
      <c r="L2145" s="10">
        <f t="shared" si="99"/>
        <v>41885.478842592594</v>
      </c>
      <c r="M2145" s="15">
        <f t="shared" si="100"/>
        <v>2014</v>
      </c>
      <c r="N2145" t="b">
        <v>0</v>
      </c>
      <c r="O2145">
        <v>59</v>
      </c>
      <c r="P2145" t="b">
        <v>1</v>
      </c>
      <c r="Q2145" t="s">
        <v>8301</v>
      </c>
      <c r="R2145" t="s">
        <v>8323</v>
      </c>
      <c r="S2145" t="s">
        <v>8324</v>
      </c>
      <c r="T2145" s="9">
        <f t="shared" si="101"/>
        <v>458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 s="12">
        <v>1380726226</v>
      </c>
      <c r="K2146" s="10">
        <f t="shared" si="99"/>
        <v>41579.627615740741</v>
      </c>
      <c r="L2146" s="10">
        <f t="shared" si="99"/>
        <v>41549.627615740741</v>
      </c>
      <c r="M2146" s="15">
        <f t="shared" si="100"/>
        <v>2013</v>
      </c>
      <c r="N2146" t="b">
        <v>0</v>
      </c>
      <c r="O2146">
        <v>17</v>
      </c>
      <c r="P2146" t="b">
        <v>1</v>
      </c>
      <c r="Q2146" t="s">
        <v>8274</v>
      </c>
      <c r="R2146" t="s">
        <v>8327</v>
      </c>
      <c r="S2146" t="s">
        <v>8331</v>
      </c>
      <c r="T2146" s="9">
        <f t="shared" si="101"/>
        <v>114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 s="12">
        <v>1392232830</v>
      </c>
      <c r="K2147" s="10">
        <f t="shared" si="99"/>
        <v>41705.805902777778</v>
      </c>
      <c r="L2147" s="10">
        <f t="shared" si="99"/>
        <v>41682.805902777778</v>
      </c>
      <c r="M2147" s="15">
        <f t="shared" si="100"/>
        <v>2014</v>
      </c>
      <c r="N2147" t="b">
        <v>0</v>
      </c>
      <c r="O2147">
        <v>49</v>
      </c>
      <c r="P2147" t="b">
        <v>1</v>
      </c>
      <c r="Q2147" t="s">
        <v>8264</v>
      </c>
      <c r="R2147" t="s">
        <v>8321</v>
      </c>
      <c r="S2147" t="s">
        <v>8343</v>
      </c>
      <c r="T2147" s="9">
        <f t="shared" si="101"/>
        <v>105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 s="12">
        <v>1478126203</v>
      </c>
      <c r="K2148" s="10">
        <f t="shared" si="99"/>
        <v>42706.983831018515</v>
      </c>
      <c r="L2148" s="10">
        <f t="shared" si="99"/>
        <v>42676.942164351851</v>
      </c>
      <c r="M2148" s="15">
        <f t="shared" si="100"/>
        <v>2016</v>
      </c>
      <c r="N2148" t="b">
        <v>0</v>
      </c>
      <c r="O2148">
        <v>20</v>
      </c>
      <c r="P2148" t="b">
        <v>0</v>
      </c>
      <c r="Q2148" t="s">
        <v>8270</v>
      </c>
      <c r="R2148" t="s">
        <v>8308</v>
      </c>
      <c r="S2148" t="s">
        <v>8342</v>
      </c>
      <c r="T2148" s="9">
        <f t="shared" si="101"/>
        <v>1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 s="12">
        <v>1479144880</v>
      </c>
      <c r="K2149" s="10">
        <f t="shared" si="99"/>
        <v>42716.732407407406</v>
      </c>
      <c r="L2149" s="10">
        <f t="shared" si="99"/>
        <v>42688.732407407406</v>
      </c>
      <c r="M2149" s="15">
        <f t="shared" si="100"/>
        <v>2016</v>
      </c>
      <c r="N2149" t="b">
        <v>0</v>
      </c>
      <c r="O2149">
        <v>27</v>
      </c>
      <c r="P2149" t="b">
        <v>1</v>
      </c>
      <c r="Q2149" t="s">
        <v>8278</v>
      </c>
      <c r="R2149" t="s">
        <v>8327</v>
      </c>
      <c r="S2149" t="s">
        <v>8329</v>
      </c>
      <c r="T2149" s="9">
        <f t="shared" si="101"/>
        <v>103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 s="12">
        <v>1465607738</v>
      </c>
      <c r="K2150" s="10">
        <f t="shared" si="99"/>
        <v>42560.166666666672</v>
      </c>
      <c r="L2150" s="10">
        <f t="shared" si="99"/>
        <v>42532.052523148144</v>
      </c>
      <c r="M2150" s="15">
        <f t="shared" si="100"/>
        <v>2016</v>
      </c>
      <c r="N2150" t="b">
        <v>0</v>
      </c>
      <c r="O2150">
        <v>20</v>
      </c>
      <c r="P2150" t="b">
        <v>1</v>
      </c>
      <c r="Q2150" t="s">
        <v>8269</v>
      </c>
      <c r="R2150" t="s">
        <v>8323</v>
      </c>
      <c r="S2150" t="s">
        <v>8326</v>
      </c>
      <c r="T2150" s="9">
        <f t="shared" si="101"/>
        <v>171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 s="12">
        <v>1295000329</v>
      </c>
      <c r="K2151" s="10">
        <f t="shared" si="99"/>
        <v>40582.429733796293</v>
      </c>
      <c r="L2151" s="10">
        <f t="shared" si="99"/>
        <v>40557.429733796293</v>
      </c>
      <c r="M2151" s="15">
        <f t="shared" si="100"/>
        <v>2011</v>
      </c>
      <c r="N2151" t="b">
        <v>0</v>
      </c>
      <c r="O2151">
        <v>47</v>
      </c>
      <c r="P2151" t="b">
        <v>1</v>
      </c>
      <c r="Q2151" t="s">
        <v>8277</v>
      </c>
      <c r="R2151" t="s">
        <v>8327</v>
      </c>
      <c r="S2151" t="s">
        <v>8328</v>
      </c>
      <c r="T2151" s="9">
        <f t="shared" si="101"/>
        <v>114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 s="12">
        <v>1443712007</v>
      </c>
      <c r="K2152" s="10">
        <f t="shared" si="99"/>
        <v>42306.629710648151</v>
      </c>
      <c r="L2152" s="10">
        <f t="shared" si="99"/>
        <v>42278.629710648151</v>
      </c>
      <c r="M2152" s="15">
        <f t="shared" si="100"/>
        <v>2015</v>
      </c>
      <c r="N2152" t="b">
        <v>0</v>
      </c>
      <c r="O2152">
        <v>20</v>
      </c>
      <c r="P2152" t="b">
        <v>0</v>
      </c>
      <c r="Q2152" t="s">
        <v>8269</v>
      </c>
      <c r="R2152" t="s">
        <v>8323</v>
      </c>
      <c r="S2152" t="s">
        <v>8326</v>
      </c>
      <c r="T2152" s="9">
        <f t="shared" si="101"/>
        <v>27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 s="12">
        <v>1427747906</v>
      </c>
      <c r="K2153" s="10">
        <f t="shared" si="99"/>
        <v>42125.582638888889</v>
      </c>
      <c r="L2153" s="10">
        <f t="shared" si="99"/>
        <v>42093.860023148147</v>
      </c>
      <c r="M2153" s="15">
        <f t="shared" si="100"/>
        <v>2015</v>
      </c>
      <c r="N2153" t="b">
        <v>0</v>
      </c>
      <c r="O2153">
        <v>18</v>
      </c>
      <c r="P2153" t="b">
        <v>1</v>
      </c>
      <c r="Q2153" t="s">
        <v>8298</v>
      </c>
      <c r="R2153" t="s">
        <v>8327</v>
      </c>
      <c r="S2153" t="s">
        <v>8341</v>
      </c>
      <c r="T2153" s="9">
        <f t="shared" si="101"/>
        <v>109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 s="12">
        <v>1302036648</v>
      </c>
      <c r="K2154" s="10">
        <f t="shared" si="99"/>
        <v>40668.868611111109</v>
      </c>
      <c r="L2154" s="10">
        <f t="shared" si="99"/>
        <v>40638.868611111109</v>
      </c>
      <c r="M2154" s="15">
        <f t="shared" si="100"/>
        <v>2011</v>
      </c>
      <c r="N2154" t="b">
        <v>0</v>
      </c>
      <c r="O2154">
        <v>38</v>
      </c>
      <c r="P2154" t="b">
        <v>1</v>
      </c>
      <c r="Q2154" t="s">
        <v>8277</v>
      </c>
      <c r="R2154" t="s">
        <v>8327</v>
      </c>
      <c r="S2154" t="s">
        <v>8328</v>
      </c>
      <c r="T2154" s="9">
        <f t="shared" si="101"/>
        <v>136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 s="12">
        <v>1421362930</v>
      </c>
      <c r="K2155" s="10">
        <f t="shared" si="99"/>
        <v>42034.959837962961</v>
      </c>
      <c r="L2155" s="10">
        <f t="shared" si="99"/>
        <v>42019.959837962961</v>
      </c>
      <c r="M2155" s="15">
        <f t="shared" si="100"/>
        <v>2015</v>
      </c>
      <c r="N2155" t="b">
        <v>0</v>
      </c>
      <c r="O2155">
        <v>21</v>
      </c>
      <c r="P2155" t="b">
        <v>1</v>
      </c>
      <c r="Q2155" t="s">
        <v>8269</v>
      </c>
      <c r="R2155" t="s">
        <v>8323</v>
      </c>
      <c r="S2155" t="s">
        <v>8326</v>
      </c>
      <c r="T2155" s="9">
        <f t="shared" si="101"/>
        <v>170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 s="12">
        <v>1471887121</v>
      </c>
      <c r="K2156" s="10">
        <f t="shared" si="99"/>
        <v>42614.730567129634</v>
      </c>
      <c r="L2156" s="10">
        <f t="shared" si="99"/>
        <v>42604.730567129634</v>
      </c>
      <c r="M2156" s="15">
        <f t="shared" si="100"/>
        <v>2016</v>
      </c>
      <c r="N2156" t="b">
        <v>0</v>
      </c>
      <c r="O2156">
        <v>35</v>
      </c>
      <c r="P2156" t="b">
        <v>1</v>
      </c>
      <c r="Q2156" t="s">
        <v>8264</v>
      </c>
      <c r="R2156" t="s">
        <v>8321</v>
      </c>
      <c r="S2156" t="s">
        <v>8343</v>
      </c>
      <c r="T2156" s="9">
        <f t="shared" si="101"/>
        <v>2702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 s="12">
        <v>1384887360</v>
      </c>
      <c r="K2157" s="10">
        <f t="shared" si="99"/>
        <v>41627.788888888885</v>
      </c>
      <c r="L2157" s="10">
        <f t="shared" si="99"/>
        <v>41597.788888888885</v>
      </c>
      <c r="M2157" s="15">
        <f t="shared" si="100"/>
        <v>2013</v>
      </c>
      <c r="N2157" t="b">
        <v>0</v>
      </c>
      <c r="O2157">
        <v>29</v>
      </c>
      <c r="P2157" t="b">
        <v>0</v>
      </c>
      <c r="Q2157" t="s">
        <v>8276</v>
      </c>
      <c r="R2157" t="s">
        <v>8327</v>
      </c>
      <c r="S2157" t="s">
        <v>8350</v>
      </c>
      <c r="T2157" s="9">
        <f t="shared" si="101"/>
        <v>68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 s="12">
        <v>1350967535</v>
      </c>
      <c r="K2158" s="10">
        <f t="shared" si="99"/>
        <v>41240.5</v>
      </c>
      <c r="L2158" s="10">
        <f t="shared" si="99"/>
        <v>41205.198321759257</v>
      </c>
      <c r="M2158" s="15">
        <f t="shared" si="100"/>
        <v>2012</v>
      </c>
      <c r="N2158" t="b">
        <v>0</v>
      </c>
      <c r="O2158">
        <v>26</v>
      </c>
      <c r="P2158" t="b">
        <v>1</v>
      </c>
      <c r="Q2158" t="s">
        <v>8277</v>
      </c>
      <c r="R2158" t="s">
        <v>8327</v>
      </c>
      <c r="S2158" t="s">
        <v>8328</v>
      </c>
      <c r="T2158" s="9">
        <f t="shared" si="101"/>
        <v>135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 s="12">
        <v>1308946136</v>
      </c>
      <c r="K2159" s="10">
        <f t="shared" si="99"/>
        <v>40748.839537037034</v>
      </c>
      <c r="L2159" s="10">
        <f t="shared" si="99"/>
        <v>40718.839537037034</v>
      </c>
      <c r="M2159" s="15">
        <f t="shared" si="100"/>
        <v>2011</v>
      </c>
      <c r="N2159" t="b">
        <v>0</v>
      </c>
      <c r="O2159">
        <v>17</v>
      </c>
      <c r="P2159" t="b">
        <v>1</v>
      </c>
      <c r="Q2159" t="s">
        <v>8277</v>
      </c>
      <c r="R2159" t="s">
        <v>8327</v>
      </c>
      <c r="S2159" t="s">
        <v>8328</v>
      </c>
      <c r="T2159" s="9">
        <f t="shared" si="101"/>
        <v>135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 s="12">
        <v>1418179190</v>
      </c>
      <c r="K2160" s="10">
        <f t="shared" si="99"/>
        <v>42023.110995370371</v>
      </c>
      <c r="L2160" s="10">
        <f t="shared" si="99"/>
        <v>41983.110995370371</v>
      </c>
      <c r="M2160" s="15">
        <f t="shared" si="100"/>
        <v>2015</v>
      </c>
      <c r="N2160" t="b">
        <v>0</v>
      </c>
      <c r="O2160">
        <v>16</v>
      </c>
      <c r="P2160" t="b">
        <v>0</v>
      </c>
      <c r="Q2160" t="s">
        <v>8282</v>
      </c>
      <c r="R2160" t="s">
        <v>8319</v>
      </c>
      <c r="S2160" t="s">
        <v>8345</v>
      </c>
      <c r="T2160" s="9">
        <f t="shared" si="101"/>
        <v>41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 s="12">
        <v>1393233855</v>
      </c>
      <c r="K2161" s="10">
        <f t="shared" si="99"/>
        <v>41708.583333333336</v>
      </c>
      <c r="L2161" s="10">
        <f t="shared" si="99"/>
        <v>41694.391840277778</v>
      </c>
      <c r="M2161" s="15">
        <f t="shared" si="100"/>
        <v>2014</v>
      </c>
      <c r="N2161" t="b">
        <v>0</v>
      </c>
      <c r="O2161">
        <v>47</v>
      </c>
      <c r="P2161" t="b">
        <v>1</v>
      </c>
      <c r="Q2161" t="s">
        <v>8275</v>
      </c>
      <c r="R2161" t="s">
        <v>8327</v>
      </c>
      <c r="S2161" t="s">
        <v>8336</v>
      </c>
      <c r="T2161" s="9">
        <f t="shared" si="101"/>
        <v>122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 s="12">
        <v>1359946188</v>
      </c>
      <c r="K2162" s="10">
        <f t="shared" si="99"/>
        <v>41344</v>
      </c>
      <c r="L2162" s="10">
        <f t="shared" si="99"/>
        <v>41309.11791666667</v>
      </c>
      <c r="M2162" s="15">
        <f t="shared" si="100"/>
        <v>2013</v>
      </c>
      <c r="N2162" t="b">
        <v>0</v>
      </c>
      <c r="O2162">
        <v>42</v>
      </c>
      <c r="P2162" t="b">
        <v>1</v>
      </c>
      <c r="Q2162" t="s">
        <v>8272</v>
      </c>
      <c r="R2162" t="s">
        <v>8311</v>
      </c>
      <c r="S2162" t="s">
        <v>8333</v>
      </c>
      <c r="T2162" s="9">
        <f t="shared" si="101"/>
        <v>134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 s="12">
        <v>1479747794</v>
      </c>
      <c r="K2163" s="10">
        <f t="shared" si="99"/>
        <v>42725.7105787037</v>
      </c>
      <c r="L2163" s="10">
        <f t="shared" si="99"/>
        <v>42695.7105787037</v>
      </c>
      <c r="M2163" s="15">
        <f t="shared" si="100"/>
        <v>2016</v>
      </c>
      <c r="N2163" t="b">
        <v>0</v>
      </c>
      <c r="O2163">
        <v>6</v>
      </c>
      <c r="P2163" t="b">
        <v>0</v>
      </c>
      <c r="Q2163" t="s">
        <v>8269</v>
      </c>
      <c r="R2163" t="s">
        <v>8323</v>
      </c>
      <c r="S2163" t="s">
        <v>8326</v>
      </c>
      <c r="T2163" s="9">
        <f t="shared" si="101"/>
        <v>9</v>
      </c>
    </row>
    <row r="2164" spans="1:20" ht="15.75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 s="12">
        <v>1426729210</v>
      </c>
      <c r="K2164" s="10">
        <f t="shared" si="99"/>
        <v>42112.069560185184</v>
      </c>
      <c r="L2164" s="10">
        <f t="shared" si="99"/>
        <v>42082.069560185184</v>
      </c>
      <c r="M2164" s="15">
        <f t="shared" si="100"/>
        <v>2015</v>
      </c>
      <c r="N2164" t="b">
        <v>0</v>
      </c>
      <c r="O2164">
        <v>10</v>
      </c>
      <c r="P2164" t="b">
        <v>0</v>
      </c>
      <c r="Q2164" t="s">
        <v>8299</v>
      </c>
      <c r="R2164" t="s">
        <v>8308</v>
      </c>
      <c r="S2164" t="s">
        <v>8315</v>
      </c>
      <c r="T2164" s="9">
        <f t="shared" si="101"/>
        <v>3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 s="12">
        <v>1458665146</v>
      </c>
      <c r="K2165" s="10">
        <f t="shared" si="99"/>
        <v>42486.288194444445</v>
      </c>
      <c r="L2165" s="10">
        <f t="shared" si="99"/>
        <v>42451.698449074072</v>
      </c>
      <c r="M2165" s="15">
        <f t="shared" si="100"/>
        <v>2016</v>
      </c>
      <c r="N2165" t="b">
        <v>0</v>
      </c>
      <c r="O2165">
        <v>44</v>
      </c>
      <c r="P2165" t="b">
        <v>0</v>
      </c>
      <c r="Q2165" t="s">
        <v>8271</v>
      </c>
      <c r="R2165" t="s">
        <v>8308</v>
      </c>
      <c r="S2165" t="s">
        <v>8310</v>
      </c>
      <c r="T2165" s="9">
        <f t="shared" si="101"/>
        <v>9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 s="12">
        <v>1433109907</v>
      </c>
      <c r="K2166" s="10">
        <f t="shared" si="99"/>
        <v>42176.888888888891</v>
      </c>
      <c r="L2166" s="10">
        <f t="shared" si="99"/>
        <v>42155.920219907406</v>
      </c>
      <c r="M2166" s="15">
        <f t="shared" si="100"/>
        <v>2015</v>
      </c>
      <c r="N2166" t="b">
        <v>0</v>
      </c>
      <c r="O2166">
        <v>30</v>
      </c>
      <c r="P2166" t="b">
        <v>1</v>
      </c>
      <c r="Q2166" t="s">
        <v>8269</v>
      </c>
      <c r="R2166" t="s">
        <v>8323</v>
      </c>
      <c r="S2166" t="s">
        <v>8326</v>
      </c>
      <c r="T2166" s="9">
        <f t="shared" si="101"/>
        <v>116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 s="12">
        <v>1430060671</v>
      </c>
      <c r="K2167" s="10">
        <f t="shared" si="99"/>
        <v>42165.628136574072</v>
      </c>
      <c r="L2167" s="10">
        <f t="shared" si="99"/>
        <v>42120.628136574072</v>
      </c>
      <c r="M2167" s="15">
        <f t="shared" si="100"/>
        <v>2015</v>
      </c>
      <c r="N2167" t="b">
        <v>0</v>
      </c>
      <c r="O2167">
        <v>52</v>
      </c>
      <c r="P2167" t="b">
        <v>1</v>
      </c>
      <c r="Q2167" t="s">
        <v>8283</v>
      </c>
      <c r="R2167" t="s">
        <v>8313</v>
      </c>
      <c r="S2167" t="s">
        <v>8314</v>
      </c>
      <c r="T2167" s="9">
        <f t="shared" si="101"/>
        <v>111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 s="12">
        <v>1415193366</v>
      </c>
      <c r="K2168" s="10">
        <f t="shared" si="99"/>
        <v>42008.552847222221</v>
      </c>
      <c r="L2168" s="10">
        <f t="shared" si="99"/>
        <v>41948.552847222221</v>
      </c>
      <c r="M2168" s="15">
        <f t="shared" si="100"/>
        <v>2015</v>
      </c>
      <c r="N2168" t="b">
        <v>0</v>
      </c>
      <c r="O2168">
        <v>31</v>
      </c>
      <c r="P2168" t="b">
        <v>1</v>
      </c>
      <c r="Q2168" t="s">
        <v>8269</v>
      </c>
      <c r="R2168" t="s">
        <v>8323</v>
      </c>
      <c r="S2168" t="s">
        <v>8326</v>
      </c>
      <c r="T2168" s="9">
        <f t="shared" si="101"/>
        <v>133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 s="12">
        <v>1436383889</v>
      </c>
      <c r="K2169" s="10">
        <f t="shared" si="99"/>
        <v>42218.813530092593</v>
      </c>
      <c r="L2169" s="10">
        <f t="shared" si="99"/>
        <v>42193.813530092593</v>
      </c>
      <c r="M2169" s="15">
        <f t="shared" si="100"/>
        <v>2015</v>
      </c>
      <c r="N2169" t="b">
        <v>0</v>
      </c>
      <c r="O2169">
        <v>28</v>
      </c>
      <c r="P2169" t="b">
        <v>1</v>
      </c>
      <c r="Q2169" t="s">
        <v>8303</v>
      </c>
      <c r="R2169" t="s">
        <v>8323</v>
      </c>
      <c r="S2169" t="s">
        <v>8335</v>
      </c>
      <c r="T2169" s="9">
        <f t="shared" si="101"/>
        <v>106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 s="12">
        <v>1454460673</v>
      </c>
      <c r="K2170" s="10">
        <f t="shared" si="99"/>
        <v>42462.993900462963</v>
      </c>
      <c r="L2170" s="10">
        <f t="shared" si="99"/>
        <v>42403.035567129627</v>
      </c>
      <c r="M2170" s="15">
        <f t="shared" si="100"/>
        <v>2016</v>
      </c>
      <c r="N2170" t="b">
        <v>0</v>
      </c>
      <c r="O2170">
        <v>11</v>
      </c>
      <c r="P2170" t="b">
        <v>1</v>
      </c>
      <c r="Q2170" t="s">
        <v>8303</v>
      </c>
      <c r="R2170" t="s">
        <v>8323</v>
      </c>
      <c r="S2170" t="s">
        <v>8335</v>
      </c>
      <c r="T2170" s="9">
        <f t="shared" si="101"/>
        <v>133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 s="12">
        <v>1459810850</v>
      </c>
      <c r="K2171" s="10">
        <f t="shared" si="99"/>
        <v>42494.958912037036</v>
      </c>
      <c r="L2171" s="10">
        <f t="shared" si="99"/>
        <v>42464.958912037036</v>
      </c>
      <c r="M2171" s="15">
        <f t="shared" si="100"/>
        <v>2016</v>
      </c>
      <c r="N2171" t="b">
        <v>0</v>
      </c>
      <c r="O2171">
        <v>20</v>
      </c>
      <c r="P2171" t="b">
        <v>0</v>
      </c>
      <c r="Q2171" t="s">
        <v>8301</v>
      </c>
      <c r="R2171" t="s">
        <v>8323</v>
      </c>
      <c r="S2171" t="s">
        <v>8324</v>
      </c>
      <c r="T2171" s="9">
        <f t="shared" si="101"/>
        <v>17</v>
      </c>
    </row>
    <row r="2172" spans="1:20" ht="45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 s="12">
        <v>1332192160</v>
      </c>
      <c r="K2172" s="10">
        <f t="shared" si="99"/>
        <v>41017.890740740739</v>
      </c>
      <c r="L2172" s="10">
        <f t="shared" si="99"/>
        <v>40987.890740740739</v>
      </c>
      <c r="M2172" s="15">
        <f t="shared" si="100"/>
        <v>2012</v>
      </c>
      <c r="N2172" t="b">
        <v>0</v>
      </c>
      <c r="O2172">
        <v>34</v>
      </c>
      <c r="P2172" t="b">
        <v>1</v>
      </c>
      <c r="Q2172" t="s">
        <v>8290</v>
      </c>
      <c r="R2172" t="s">
        <v>8327</v>
      </c>
      <c r="S2172" t="s">
        <v>8338</v>
      </c>
      <c r="T2172" s="9">
        <f t="shared" si="101"/>
        <v>120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 s="12">
        <v>1421274954</v>
      </c>
      <c r="K2173" s="10">
        <f t="shared" si="99"/>
        <v>42047.291666666672</v>
      </c>
      <c r="L2173" s="10">
        <f t="shared" si="99"/>
        <v>42018.94159722222</v>
      </c>
      <c r="M2173" s="15">
        <f t="shared" si="100"/>
        <v>2015</v>
      </c>
      <c r="N2173" t="b">
        <v>0</v>
      </c>
      <c r="O2173">
        <v>28</v>
      </c>
      <c r="P2173" t="b">
        <v>1</v>
      </c>
      <c r="Q2173" t="s">
        <v>8269</v>
      </c>
      <c r="R2173" t="s">
        <v>8323</v>
      </c>
      <c r="S2173" t="s">
        <v>8326</v>
      </c>
      <c r="T2173" s="9">
        <f t="shared" si="101"/>
        <v>105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 s="12">
        <v>1438789546</v>
      </c>
      <c r="K2174" s="10">
        <f t="shared" si="99"/>
        <v>42281.656782407408</v>
      </c>
      <c r="L2174" s="10">
        <f t="shared" si="99"/>
        <v>42221.656782407408</v>
      </c>
      <c r="M2174" s="15">
        <f t="shared" si="100"/>
        <v>2015</v>
      </c>
      <c r="N2174" t="b">
        <v>0</v>
      </c>
      <c r="O2174">
        <v>23</v>
      </c>
      <c r="P2174" t="b">
        <v>0</v>
      </c>
      <c r="Q2174" t="s">
        <v>8269</v>
      </c>
      <c r="R2174" t="s">
        <v>8323</v>
      </c>
      <c r="S2174" t="s">
        <v>8326</v>
      </c>
      <c r="T2174" s="9">
        <f t="shared" si="101"/>
        <v>44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 s="12">
        <v>1459711917</v>
      </c>
      <c r="K2175" s="10">
        <f t="shared" si="99"/>
        <v>42494.165972222225</v>
      </c>
      <c r="L2175" s="10">
        <f t="shared" si="99"/>
        <v>42463.81385416667</v>
      </c>
      <c r="M2175" s="15">
        <f t="shared" si="100"/>
        <v>2016</v>
      </c>
      <c r="N2175" t="b">
        <v>1</v>
      </c>
      <c r="O2175">
        <v>26</v>
      </c>
      <c r="P2175" t="b">
        <v>1</v>
      </c>
      <c r="Q2175" t="s">
        <v>8269</v>
      </c>
      <c r="R2175" t="s">
        <v>8323</v>
      </c>
      <c r="S2175" t="s">
        <v>8326</v>
      </c>
      <c r="T2175" s="9">
        <f t="shared" si="101"/>
        <v>131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 s="12">
        <v>1479805263</v>
      </c>
      <c r="K2176" s="10">
        <f t="shared" si="99"/>
        <v>42726.37572916667</v>
      </c>
      <c r="L2176" s="10">
        <f t="shared" si="99"/>
        <v>42696.37572916667</v>
      </c>
      <c r="M2176" s="15">
        <f t="shared" si="100"/>
        <v>2016</v>
      </c>
      <c r="N2176" t="b">
        <v>0</v>
      </c>
      <c r="O2176">
        <v>201</v>
      </c>
      <c r="P2176" t="b">
        <v>0</v>
      </c>
      <c r="Q2176" t="s">
        <v>8271</v>
      </c>
      <c r="R2176" t="s">
        <v>8308</v>
      </c>
      <c r="S2176" t="s">
        <v>8310</v>
      </c>
      <c r="T2176" s="9">
        <f t="shared" si="101"/>
        <v>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 s="12">
        <v>1466621732</v>
      </c>
      <c r="K2177" s="10">
        <f t="shared" si="99"/>
        <v>42573.788564814815</v>
      </c>
      <c r="L2177" s="10">
        <f t="shared" si="99"/>
        <v>42543.788564814815</v>
      </c>
      <c r="M2177" s="15">
        <f t="shared" si="100"/>
        <v>2016</v>
      </c>
      <c r="N2177" t="b">
        <v>0</v>
      </c>
      <c r="O2177">
        <v>6</v>
      </c>
      <c r="P2177" t="b">
        <v>0</v>
      </c>
      <c r="Q2177" t="s">
        <v>8269</v>
      </c>
      <c r="R2177" t="s">
        <v>8323</v>
      </c>
      <c r="S2177" t="s">
        <v>8326</v>
      </c>
      <c r="T2177" s="9">
        <f t="shared" si="101"/>
        <v>1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 s="12">
        <v>1421464873</v>
      </c>
      <c r="K2178" s="10">
        <f t="shared" si="99"/>
        <v>42051.139733796299</v>
      </c>
      <c r="L2178" s="10">
        <f t="shared" si="99"/>
        <v>42021.139733796299</v>
      </c>
      <c r="M2178" s="15">
        <f t="shared" si="100"/>
        <v>2015</v>
      </c>
      <c r="N2178" t="b">
        <v>0</v>
      </c>
      <c r="O2178">
        <v>11</v>
      </c>
      <c r="P2178" t="b">
        <v>0</v>
      </c>
      <c r="Q2178" t="s">
        <v>8291</v>
      </c>
      <c r="R2178" t="s">
        <v>8327</v>
      </c>
      <c r="S2178" t="s">
        <v>8330</v>
      </c>
      <c r="T2178" s="9">
        <f t="shared" si="101"/>
        <v>65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 s="12">
        <v>1404769538</v>
      </c>
      <c r="K2179" s="10">
        <f t="shared" ref="K2179:L2242" si="102">(I2179/86400)+DATE(1970,1,1)</f>
        <v>41848.041666666664</v>
      </c>
      <c r="L2179" s="10">
        <f t="shared" si="102"/>
        <v>41827.906689814816</v>
      </c>
      <c r="M2179" s="15">
        <f t="shared" ref="M2179:M2242" si="103">+YEAR(K2179)</f>
        <v>2014</v>
      </c>
      <c r="N2179" t="b">
        <v>0</v>
      </c>
      <c r="O2179">
        <v>26</v>
      </c>
      <c r="P2179" t="b">
        <v>1</v>
      </c>
      <c r="Q2179" t="s">
        <v>8274</v>
      </c>
      <c r="R2179" t="s">
        <v>8327</v>
      </c>
      <c r="S2179" t="s">
        <v>8331</v>
      </c>
      <c r="T2179" s="9">
        <f t="shared" ref="T2179:T2242" si="104">ROUND(E2179/D2179*100,0)</f>
        <v>100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 s="12">
        <v>1441120222</v>
      </c>
      <c r="K2180" s="10">
        <f t="shared" si="102"/>
        <v>42283.632199074069</v>
      </c>
      <c r="L2180" s="10">
        <f t="shared" si="102"/>
        <v>42248.632199074069</v>
      </c>
      <c r="M2180" s="15">
        <f t="shared" si="103"/>
        <v>2015</v>
      </c>
      <c r="N2180" t="b">
        <v>0</v>
      </c>
      <c r="O2180">
        <v>17</v>
      </c>
      <c r="P2180" t="b">
        <v>0</v>
      </c>
      <c r="Q2180" t="s">
        <v>8266</v>
      </c>
      <c r="R2180" t="s">
        <v>8321</v>
      </c>
      <c r="S2180" t="s">
        <v>8325</v>
      </c>
      <c r="T2180" s="9">
        <f t="shared" si="104"/>
        <v>16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 s="12">
        <v>1352766300</v>
      </c>
      <c r="K2181" s="10">
        <f t="shared" si="102"/>
        <v>41250.083333333336</v>
      </c>
      <c r="L2181" s="10">
        <f t="shared" si="102"/>
        <v>41226.017361111109</v>
      </c>
      <c r="M2181" s="15">
        <f t="shared" si="103"/>
        <v>2012</v>
      </c>
      <c r="N2181" t="b">
        <v>1</v>
      </c>
      <c r="O2181">
        <v>25</v>
      </c>
      <c r="P2181" t="b">
        <v>1</v>
      </c>
      <c r="Q2181" t="s">
        <v>8269</v>
      </c>
      <c r="R2181" t="s">
        <v>8323</v>
      </c>
      <c r="S2181" t="s">
        <v>8326</v>
      </c>
      <c r="T2181" s="9">
        <f t="shared" si="104"/>
        <v>104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 s="12">
        <v>1407177611</v>
      </c>
      <c r="K2182" s="10">
        <f t="shared" si="102"/>
        <v>41880.777905092589</v>
      </c>
      <c r="L2182" s="10">
        <f t="shared" si="102"/>
        <v>41855.777905092589</v>
      </c>
      <c r="M2182" s="15">
        <f t="shared" si="103"/>
        <v>2014</v>
      </c>
      <c r="N2182" t="b">
        <v>0</v>
      </c>
      <c r="O2182">
        <v>26</v>
      </c>
      <c r="P2182" t="b">
        <v>0</v>
      </c>
      <c r="Q2182" t="s">
        <v>8266</v>
      </c>
      <c r="R2182" t="s">
        <v>8321</v>
      </c>
      <c r="S2182" t="s">
        <v>8325</v>
      </c>
      <c r="T2182" s="9">
        <f t="shared" si="104"/>
        <v>6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 s="12">
        <v>1467253640</v>
      </c>
      <c r="K2183" s="10">
        <f t="shared" si="102"/>
        <v>42601.102314814816</v>
      </c>
      <c r="L2183" s="10">
        <f t="shared" si="102"/>
        <v>42551.102314814816</v>
      </c>
      <c r="M2183" s="15">
        <f t="shared" si="103"/>
        <v>2016</v>
      </c>
      <c r="N2183" t="b">
        <v>0</v>
      </c>
      <c r="O2183">
        <v>20</v>
      </c>
      <c r="P2183" t="b">
        <v>0</v>
      </c>
      <c r="Q2183" t="s">
        <v>8301</v>
      </c>
      <c r="R2183" t="s">
        <v>8323</v>
      </c>
      <c r="S2183" t="s">
        <v>8324</v>
      </c>
      <c r="T2183" s="9">
        <f t="shared" si="104"/>
        <v>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 s="12">
        <v>1467720388</v>
      </c>
      <c r="K2184" s="10">
        <f t="shared" si="102"/>
        <v>42595.290972222225</v>
      </c>
      <c r="L2184" s="10">
        <f t="shared" si="102"/>
        <v>42556.504490740743</v>
      </c>
      <c r="M2184" s="15">
        <f t="shared" si="103"/>
        <v>2016</v>
      </c>
      <c r="N2184" t="b">
        <v>0</v>
      </c>
      <c r="O2184">
        <v>30</v>
      </c>
      <c r="P2184" t="b">
        <v>1</v>
      </c>
      <c r="Q2184" t="s">
        <v>8269</v>
      </c>
      <c r="R2184" t="s">
        <v>8323</v>
      </c>
      <c r="S2184" t="s">
        <v>8326</v>
      </c>
      <c r="T2184" s="9">
        <f t="shared" si="104"/>
        <v>123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 s="12">
        <v>1429155623</v>
      </c>
      <c r="K2185" s="10">
        <f t="shared" si="102"/>
        <v>42155.153043981481</v>
      </c>
      <c r="L2185" s="10">
        <f t="shared" si="102"/>
        <v>42110.153043981481</v>
      </c>
      <c r="M2185" s="15">
        <f t="shared" si="103"/>
        <v>2015</v>
      </c>
      <c r="N2185" t="b">
        <v>0</v>
      </c>
      <c r="O2185">
        <v>28</v>
      </c>
      <c r="P2185" t="b">
        <v>0</v>
      </c>
      <c r="Q2185" t="s">
        <v>8265</v>
      </c>
      <c r="R2185" t="s">
        <v>8321</v>
      </c>
      <c r="S2185" t="s">
        <v>8337</v>
      </c>
      <c r="T2185" s="9">
        <f t="shared" si="104"/>
        <v>11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 s="12">
        <v>1487329292</v>
      </c>
      <c r="K2186" s="10">
        <f t="shared" si="102"/>
        <v>42797.459398148145</v>
      </c>
      <c r="L2186" s="10">
        <f t="shared" si="102"/>
        <v>42783.459398148145</v>
      </c>
      <c r="M2186" s="15">
        <f t="shared" si="103"/>
        <v>2017</v>
      </c>
      <c r="N2186" t="b">
        <v>0</v>
      </c>
      <c r="O2186">
        <v>25</v>
      </c>
      <c r="P2186" t="b">
        <v>1</v>
      </c>
      <c r="Q2186" t="s">
        <v>8301</v>
      </c>
      <c r="R2186" t="s">
        <v>8323</v>
      </c>
      <c r="S2186" t="s">
        <v>8324</v>
      </c>
      <c r="T2186" s="9">
        <f t="shared" si="104"/>
        <v>143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 s="12">
        <v>1357127727</v>
      </c>
      <c r="K2187" s="10">
        <f t="shared" si="102"/>
        <v>41309.496840277774</v>
      </c>
      <c r="L2187" s="10">
        <f t="shared" si="102"/>
        <v>41276.496840277774</v>
      </c>
      <c r="M2187" s="15">
        <f t="shared" si="103"/>
        <v>2013</v>
      </c>
      <c r="N2187" t="b">
        <v>0</v>
      </c>
      <c r="O2187">
        <v>45</v>
      </c>
      <c r="P2187" t="b">
        <v>0</v>
      </c>
      <c r="Q2187" t="s">
        <v>8276</v>
      </c>
      <c r="R2187" t="s">
        <v>8327</v>
      </c>
      <c r="S2187" t="s">
        <v>8350</v>
      </c>
      <c r="T2187" s="9">
        <f t="shared" si="104"/>
        <v>41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 s="12">
        <v>1340901345</v>
      </c>
      <c r="K2188" s="10">
        <f t="shared" si="102"/>
        <v>41133.691493055558</v>
      </c>
      <c r="L2188" s="10">
        <f t="shared" si="102"/>
        <v>41088.691493055558</v>
      </c>
      <c r="M2188" s="15">
        <f t="shared" si="103"/>
        <v>2012</v>
      </c>
      <c r="N2188" t="b">
        <v>0</v>
      </c>
      <c r="O2188">
        <v>41</v>
      </c>
      <c r="P2188" t="b">
        <v>1</v>
      </c>
      <c r="Q2188" t="s">
        <v>8277</v>
      </c>
      <c r="R2188" t="s">
        <v>8327</v>
      </c>
      <c r="S2188" t="s">
        <v>8328</v>
      </c>
      <c r="T2188" s="9">
        <f t="shared" si="104"/>
        <v>171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 s="12">
        <v>1429486397</v>
      </c>
      <c r="K2189" s="10">
        <f t="shared" si="102"/>
        <v>42173.981446759259</v>
      </c>
      <c r="L2189" s="10">
        <f t="shared" si="102"/>
        <v>42113.981446759259</v>
      </c>
      <c r="M2189" s="15">
        <f t="shared" si="103"/>
        <v>2015</v>
      </c>
      <c r="N2189" t="b">
        <v>0</v>
      </c>
      <c r="O2189">
        <v>7</v>
      </c>
      <c r="P2189" t="b">
        <v>1</v>
      </c>
      <c r="Q2189" t="s">
        <v>8267</v>
      </c>
      <c r="R2189" t="s">
        <v>8321</v>
      </c>
      <c r="S2189" t="s">
        <v>8322</v>
      </c>
      <c r="T2189" s="9">
        <f t="shared" si="104"/>
        <v>128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 s="12">
        <v>1412091423</v>
      </c>
      <c r="K2190" s="10">
        <f t="shared" si="102"/>
        <v>41925.207638888889</v>
      </c>
      <c r="L2190" s="10">
        <f t="shared" si="102"/>
        <v>41912.650729166664</v>
      </c>
      <c r="M2190" s="15">
        <f t="shared" si="103"/>
        <v>2014</v>
      </c>
      <c r="N2190" t="b">
        <v>0</v>
      </c>
      <c r="O2190">
        <v>34</v>
      </c>
      <c r="P2190" t="b">
        <v>1</v>
      </c>
      <c r="Q2190" t="s">
        <v>8303</v>
      </c>
      <c r="R2190" t="s">
        <v>8323</v>
      </c>
      <c r="S2190" t="s">
        <v>8335</v>
      </c>
      <c r="T2190" s="9">
        <f t="shared" si="104"/>
        <v>128</v>
      </c>
    </row>
    <row r="2191" spans="1:20" ht="15.75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 s="12">
        <v>1464709334</v>
      </c>
      <c r="K2191" s="10">
        <f t="shared" si="102"/>
        <v>42551.654328703706</v>
      </c>
      <c r="L2191" s="10">
        <f t="shared" si="102"/>
        <v>42521.654328703706</v>
      </c>
      <c r="M2191" s="15">
        <f t="shared" si="103"/>
        <v>2016</v>
      </c>
      <c r="N2191" t="b">
        <v>0</v>
      </c>
      <c r="O2191">
        <v>26</v>
      </c>
      <c r="P2191" t="b">
        <v>1</v>
      </c>
      <c r="Q2191" t="s">
        <v>8269</v>
      </c>
      <c r="R2191" t="s">
        <v>8323</v>
      </c>
      <c r="S2191" t="s">
        <v>8326</v>
      </c>
      <c r="T2191" s="9">
        <f t="shared" si="104"/>
        <v>128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 s="12">
        <v>1458594676</v>
      </c>
      <c r="K2192" s="10">
        <f t="shared" si="102"/>
        <v>42480.88282407407</v>
      </c>
      <c r="L2192" s="10">
        <f t="shared" si="102"/>
        <v>42450.88282407407</v>
      </c>
      <c r="M2192" s="15">
        <f t="shared" si="103"/>
        <v>2016</v>
      </c>
      <c r="N2192" t="b">
        <v>0</v>
      </c>
      <c r="O2192">
        <v>10</v>
      </c>
      <c r="P2192" t="b">
        <v>0</v>
      </c>
      <c r="Q2192" t="s">
        <v>8303</v>
      </c>
      <c r="R2192" t="s">
        <v>8323</v>
      </c>
      <c r="S2192" t="s">
        <v>8335</v>
      </c>
      <c r="T2192" s="9">
        <f t="shared" si="104"/>
        <v>36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 s="12">
        <v>1457982924</v>
      </c>
      <c r="K2193" s="10">
        <f t="shared" si="102"/>
        <v>42473.802361111113</v>
      </c>
      <c r="L2193" s="10">
        <f t="shared" si="102"/>
        <v>42443.802361111113</v>
      </c>
      <c r="M2193" s="15">
        <f t="shared" si="103"/>
        <v>2016</v>
      </c>
      <c r="N2193" t="b">
        <v>0</v>
      </c>
      <c r="O2193">
        <v>27</v>
      </c>
      <c r="P2193" t="b">
        <v>1</v>
      </c>
      <c r="Q2193" t="s">
        <v>8269</v>
      </c>
      <c r="R2193" t="s">
        <v>8323</v>
      </c>
      <c r="S2193" t="s">
        <v>8326</v>
      </c>
      <c r="T2193" s="9">
        <f t="shared" si="104"/>
        <v>128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 s="12">
        <v>1305568201</v>
      </c>
      <c r="K2194" s="10">
        <f t="shared" si="102"/>
        <v>40694.75277777778</v>
      </c>
      <c r="L2194" s="10">
        <f t="shared" si="102"/>
        <v>40679.743067129632</v>
      </c>
      <c r="M2194" s="15">
        <f t="shared" si="103"/>
        <v>2011</v>
      </c>
      <c r="N2194" t="b">
        <v>0</v>
      </c>
      <c r="O2194">
        <v>28</v>
      </c>
      <c r="P2194" t="b">
        <v>1</v>
      </c>
      <c r="Q2194" t="s">
        <v>8274</v>
      </c>
      <c r="R2194" t="s">
        <v>8327</v>
      </c>
      <c r="S2194" t="s">
        <v>8331</v>
      </c>
      <c r="T2194" s="9">
        <f t="shared" si="104"/>
        <v>127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 s="12">
        <v>1399563390</v>
      </c>
      <c r="K2195" s="10">
        <f t="shared" si="102"/>
        <v>41788.743055555555</v>
      </c>
      <c r="L2195" s="10">
        <f t="shared" si="102"/>
        <v>41767.650347222225</v>
      </c>
      <c r="M2195" s="15">
        <f t="shared" si="103"/>
        <v>2014</v>
      </c>
      <c r="N2195" t="b">
        <v>1</v>
      </c>
      <c r="O2195">
        <v>94</v>
      </c>
      <c r="P2195" t="b">
        <v>1</v>
      </c>
      <c r="Q2195" t="s">
        <v>8296</v>
      </c>
      <c r="R2195" t="s">
        <v>8319</v>
      </c>
      <c r="S2195" t="s">
        <v>8320</v>
      </c>
      <c r="T2195" s="9">
        <f t="shared" si="104"/>
        <v>212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 s="12">
        <v>1439341459</v>
      </c>
      <c r="K2196" s="10">
        <f t="shared" si="102"/>
        <v>42258.044664351852</v>
      </c>
      <c r="L2196" s="10">
        <f t="shared" si="102"/>
        <v>42228.044664351852</v>
      </c>
      <c r="M2196" s="15">
        <f t="shared" si="103"/>
        <v>2015</v>
      </c>
      <c r="N2196" t="b">
        <v>0</v>
      </c>
      <c r="O2196">
        <v>25</v>
      </c>
      <c r="P2196" t="b">
        <v>1</v>
      </c>
      <c r="Q2196" t="s">
        <v>8301</v>
      </c>
      <c r="R2196" t="s">
        <v>8323</v>
      </c>
      <c r="S2196" t="s">
        <v>8324</v>
      </c>
      <c r="T2196" s="9">
        <f t="shared" si="104"/>
        <v>127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 s="12">
        <v>1368019482</v>
      </c>
      <c r="K2197" s="10">
        <f t="shared" si="102"/>
        <v>41462.558819444443</v>
      </c>
      <c r="L2197" s="10">
        <f t="shared" si="102"/>
        <v>41402.558819444443</v>
      </c>
      <c r="M2197" s="15">
        <f t="shared" si="103"/>
        <v>2013</v>
      </c>
      <c r="N2197" t="b">
        <v>0</v>
      </c>
      <c r="O2197">
        <v>26</v>
      </c>
      <c r="P2197" t="b">
        <v>1</v>
      </c>
      <c r="Q2197" t="s">
        <v>8277</v>
      </c>
      <c r="R2197" t="s">
        <v>8327</v>
      </c>
      <c r="S2197" t="s">
        <v>8328</v>
      </c>
      <c r="T2197" s="9">
        <f t="shared" si="104"/>
        <v>127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 s="12">
        <v>1345828548</v>
      </c>
      <c r="K2198" s="10">
        <f t="shared" si="102"/>
        <v>41175.719305555554</v>
      </c>
      <c r="L2198" s="10">
        <f t="shared" si="102"/>
        <v>41145.719305555554</v>
      </c>
      <c r="M2198" s="15">
        <f t="shared" si="103"/>
        <v>2012</v>
      </c>
      <c r="N2198" t="b">
        <v>0</v>
      </c>
      <c r="O2198">
        <v>48</v>
      </c>
      <c r="P2198" t="b">
        <v>1</v>
      </c>
      <c r="Q2198" t="s">
        <v>8277</v>
      </c>
      <c r="R2198" t="s">
        <v>8327</v>
      </c>
      <c r="S2198" t="s">
        <v>8328</v>
      </c>
      <c r="T2198" s="9">
        <f t="shared" si="104"/>
        <v>180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 s="12">
        <v>1438882275</v>
      </c>
      <c r="K2199" s="10">
        <f t="shared" si="102"/>
        <v>42247.730034722219</v>
      </c>
      <c r="L2199" s="10">
        <f t="shared" si="102"/>
        <v>42222.730034722219</v>
      </c>
      <c r="M2199" s="15">
        <f t="shared" si="103"/>
        <v>2015</v>
      </c>
      <c r="N2199" t="b">
        <v>0</v>
      </c>
      <c r="O2199">
        <v>32</v>
      </c>
      <c r="P2199" t="b">
        <v>1</v>
      </c>
      <c r="Q2199" t="s">
        <v>8269</v>
      </c>
      <c r="R2199" t="s">
        <v>8323</v>
      </c>
      <c r="S2199" t="s">
        <v>8326</v>
      </c>
      <c r="T2199" s="9">
        <f t="shared" si="104"/>
        <v>105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 s="12">
        <v>1410304179</v>
      </c>
      <c r="K2200" s="10">
        <f t="shared" si="102"/>
        <v>41901</v>
      </c>
      <c r="L2200" s="10">
        <f t="shared" si="102"/>
        <v>41891.96503472222</v>
      </c>
      <c r="M2200" s="15">
        <f t="shared" si="103"/>
        <v>2014</v>
      </c>
      <c r="N2200" t="b">
        <v>0</v>
      </c>
      <c r="O2200">
        <v>17</v>
      </c>
      <c r="P2200" t="b">
        <v>1</v>
      </c>
      <c r="Q2200" t="s">
        <v>8269</v>
      </c>
      <c r="R2200" t="s">
        <v>8323</v>
      </c>
      <c r="S2200" t="s">
        <v>8326</v>
      </c>
      <c r="T2200" s="9">
        <f t="shared" si="104"/>
        <v>126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 s="12">
        <v>1472201208</v>
      </c>
      <c r="K2201" s="10">
        <f t="shared" si="102"/>
        <v>42638.36583333333</v>
      </c>
      <c r="L2201" s="10">
        <f t="shared" si="102"/>
        <v>42608.36583333333</v>
      </c>
      <c r="M2201" s="15">
        <f t="shared" si="103"/>
        <v>2016</v>
      </c>
      <c r="N2201" t="b">
        <v>0</v>
      </c>
      <c r="O2201">
        <v>49</v>
      </c>
      <c r="P2201" t="b">
        <v>1</v>
      </c>
      <c r="Q2201" t="s">
        <v>8269</v>
      </c>
      <c r="R2201" t="s">
        <v>8323</v>
      </c>
      <c r="S2201" t="s">
        <v>8326</v>
      </c>
      <c r="T2201" s="9">
        <f t="shared" si="104"/>
        <v>126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 s="12">
        <v>1452048335</v>
      </c>
      <c r="K2202" s="10">
        <f t="shared" si="102"/>
        <v>42420.114988425921</v>
      </c>
      <c r="L2202" s="10">
        <f t="shared" si="102"/>
        <v>42375.114988425921</v>
      </c>
      <c r="M2202" s="15">
        <f t="shared" si="103"/>
        <v>2016</v>
      </c>
      <c r="N2202" t="b">
        <v>0</v>
      </c>
      <c r="O2202">
        <v>9</v>
      </c>
      <c r="P2202" t="b">
        <v>1</v>
      </c>
      <c r="Q2202" t="s">
        <v>8269</v>
      </c>
      <c r="R2202" t="s">
        <v>8323</v>
      </c>
      <c r="S2202" t="s">
        <v>8326</v>
      </c>
      <c r="T2202" s="9">
        <f t="shared" si="104"/>
        <v>105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 s="12">
        <v>1330711203</v>
      </c>
      <c r="K2203" s="10">
        <f t="shared" si="102"/>
        <v>41030.708368055552</v>
      </c>
      <c r="L2203" s="10">
        <f t="shared" si="102"/>
        <v>40970.750034722223</v>
      </c>
      <c r="M2203" s="15">
        <f t="shared" si="103"/>
        <v>2012</v>
      </c>
      <c r="N2203" t="b">
        <v>0</v>
      </c>
      <c r="O2203">
        <v>19</v>
      </c>
      <c r="P2203" t="b">
        <v>1</v>
      </c>
      <c r="Q2203" t="s">
        <v>8277</v>
      </c>
      <c r="R2203" t="s">
        <v>8327</v>
      </c>
      <c r="S2203" t="s">
        <v>8328</v>
      </c>
      <c r="T2203" s="9">
        <f t="shared" si="104"/>
        <v>114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 s="12">
        <v>1311699753</v>
      </c>
      <c r="K2204" s="10">
        <f t="shared" si="102"/>
        <v>40810.710104166668</v>
      </c>
      <c r="L2204" s="10">
        <f t="shared" si="102"/>
        <v>40750.710104166668</v>
      </c>
      <c r="M2204" s="15">
        <f t="shared" si="103"/>
        <v>2011</v>
      </c>
      <c r="N2204" t="b">
        <v>0</v>
      </c>
      <c r="O2204">
        <v>11</v>
      </c>
      <c r="P2204" t="b">
        <v>0</v>
      </c>
      <c r="Q2204" t="s">
        <v>8268</v>
      </c>
      <c r="R2204" t="s">
        <v>8321</v>
      </c>
      <c r="S2204" t="s">
        <v>8339</v>
      </c>
      <c r="T2204" s="9">
        <f t="shared" si="104"/>
        <v>2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 s="12">
        <v>1443621612</v>
      </c>
      <c r="K2205" s="10">
        <f t="shared" si="102"/>
        <v>42307.583472222221</v>
      </c>
      <c r="L2205" s="10">
        <f t="shared" si="102"/>
        <v>42277.583472222221</v>
      </c>
      <c r="M2205" s="15">
        <f t="shared" si="103"/>
        <v>2015</v>
      </c>
      <c r="N2205" t="b">
        <v>1</v>
      </c>
      <c r="O2205">
        <v>21</v>
      </c>
      <c r="P2205" t="b">
        <v>1</v>
      </c>
      <c r="Q2205" t="s">
        <v>8269</v>
      </c>
      <c r="R2205" t="s">
        <v>8323</v>
      </c>
      <c r="S2205" t="s">
        <v>8326</v>
      </c>
      <c r="T2205" s="9">
        <f t="shared" si="104"/>
        <v>104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 s="12">
        <v>1401372574</v>
      </c>
      <c r="K2206" s="10">
        <f t="shared" si="102"/>
        <v>41818.58997685185</v>
      </c>
      <c r="L2206" s="10">
        <f t="shared" si="102"/>
        <v>41788.58997685185</v>
      </c>
      <c r="M2206" s="15">
        <f t="shared" si="103"/>
        <v>2014</v>
      </c>
      <c r="N2206" t="b">
        <v>0</v>
      </c>
      <c r="O2206">
        <v>20</v>
      </c>
      <c r="P2206" t="b">
        <v>1</v>
      </c>
      <c r="Q2206" t="s">
        <v>8269</v>
      </c>
      <c r="R2206" t="s">
        <v>8323</v>
      </c>
      <c r="S2206" t="s">
        <v>8326</v>
      </c>
      <c r="T2206" s="9">
        <f t="shared" si="104"/>
        <v>100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 s="12">
        <v>1450819109</v>
      </c>
      <c r="K2207" s="10">
        <f t="shared" si="102"/>
        <v>42390.887835648144</v>
      </c>
      <c r="L2207" s="10">
        <f t="shared" si="102"/>
        <v>42360.887835648144</v>
      </c>
      <c r="M2207" s="15">
        <f t="shared" si="103"/>
        <v>2016</v>
      </c>
      <c r="N2207" t="b">
        <v>0</v>
      </c>
      <c r="O2207">
        <v>24</v>
      </c>
      <c r="P2207" t="b">
        <v>1</v>
      </c>
      <c r="Q2207" t="s">
        <v>8269</v>
      </c>
      <c r="R2207" t="s">
        <v>8323</v>
      </c>
      <c r="S2207" t="s">
        <v>8326</v>
      </c>
      <c r="T2207" s="9">
        <f t="shared" si="104"/>
        <v>156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 s="12">
        <v>1463469062</v>
      </c>
      <c r="K2208" s="10">
        <f t="shared" si="102"/>
        <v>42538.958333333328</v>
      </c>
      <c r="L2208" s="10">
        <f t="shared" si="102"/>
        <v>42507.299328703702</v>
      </c>
      <c r="M2208" s="15">
        <f t="shared" si="103"/>
        <v>2016</v>
      </c>
      <c r="N2208" t="b">
        <v>0</v>
      </c>
      <c r="O2208">
        <v>25</v>
      </c>
      <c r="P2208" t="b">
        <v>0</v>
      </c>
      <c r="Q2208" t="s">
        <v>8270</v>
      </c>
      <c r="R2208" t="s">
        <v>8308</v>
      </c>
      <c r="S2208" t="s">
        <v>8342</v>
      </c>
      <c r="T2208" s="9">
        <f t="shared" si="104"/>
        <v>12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 s="12">
        <v>1421964325</v>
      </c>
      <c r="K2209" s="10">
        <f t="shared" si="102"/>
        <v>42056.920428240745</v>
      </c>
      <c r="L2209" s="10">
        <f t="shared" si="102"/>
        <v>42026.920428240745</v>
      </c>
      <c r="M2209" s="15">
        <f t="shared" si="103"/>
        <v>2015</v>
      </c>
      <c r="N2209" t="b">
        <v>0</v>
      </c>
      <c r="O2209">
        <v>46</v>
      </c>
      <c r="P2209" t="b">
        <v>1</v>
      </c>
      <c r="Q2209" t="s">
        <v>8269</v>
      </c>
      <c r="R2209" t="s">
        <v>8323</v>
      </c>
      <c r="S2209" t="s">
        <v>8326</v>
      </c>
      <c r="T2209" s="9">
        <f t="shared" si="104"/>
        <v>104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 s="12">
        <v>1478621752</v>
      </c>
      <c r="K2210" s="10">
        <f t="shared" si="102"/>
        <v>42712.67768518519</v>
      </c>
      <c r="L2210" s="10">
        <f t="shared" si="102"/>
        <v>42682.67768518519</v>
      </c>
      <c r="M2210" s="15">
        <f t="shared" si="103"/>
        <v>2016</v>
      </c>
      <c r="N2210" t="b">
        <v>0</v>
      </c>
      <c r="O2210">
        <v>14</v>
      </c>
      <c r="P2210" t="b">
        <v>0</v>
      </c>
      <c r="Q2210" t="s">
        <v>8303</v>
      </c>
      <c r="R2210" t="s">
        <v>8323</v>
      </c>
      <c r="S2210" t="s">
        <v>8335</v>
      </c>
      <c r="T2210" s="9">
        <f t="shared" si="104"/>
        <v>5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 s="12">
        <v>1434828934</v>
      </c>
      <c r="K2211" s="10">
        <f t="shared" si="102"/>
        <v>42205.816365740742</v>
      </c>
      <c r="L2211" s="10">
        <f t="shared" si="102"/>
        <v>42175.816365740742</v>
      </c>
      <c r="M2211" s="15">
        <f t="shared" si="103"/>
        <v>2015</v>
      </c>
      <c r="N2211" t="b">
        <v>0</v>
      </c>
      <c r="O2211">
        <v>22</v>
      </c>
      <c r="P2211" t="b">
        <v>1</v>
      </c>
      <c r="Q2211" t="s">
        <v>8263</v>
      </c>
      <c r="R2211" t="s">
        <v>8321</v>
      </c>
      <c r="S2211" t="s">
        <v>8332</v>
      </c>
      <c r="T2211" s="9">
        <f t="shared" si="104"/>
        <v>145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 s="12">
        <v>1413236738</v>
      </c>
      <c r="K2212" s="10">
        <f t="shared" si="102"/>
        <v>41955.94835648148</v>
      </c>
      <c r="L2212" s="10">
        <f t="shared" si="102"/>
        <v>41925.906689814816</v>
      </c>
      <c r="M2212" s="15">
        <f t="shared" si="103"/>
        <v>2014</v>
      </c>
      <c r="N2212" t="b">
        <v>0</v>
      </c>
      <c r="O2212">
        <v>29</v>
      </c>
      <c r="P2212" t="b">
        <v>1</v>
      </c>
      <c r="Q2212" t="s">
        <v>8277</v>
      </c>
      <c r="R2212" t="s">
        <v>8327</v>
      </c>
      <c r="S2212" t="s">
        <v>8328</v>
      </c>
      <c r="T2212" s="9">
        <f t="shared" si="104"/>
        <v>102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 s="12">
        <v>1419979544</v>
      </c>
      <c r="K2213" s="10">
        <f t="shared" si="102"/>
        <v>42028.207638888889</v>
      </c>
      <c r="L2213" s="10">
        <f t="shared" si="102"/>
        <v>42003.948425925926</v>
      </c>
      <c r="M2213" s="15">
        <f t="shared" si="103"/>
        <v>2015</v>
      </c>
      <c r="N2213" t="b">
        <v>0</v>
      </c>
      <c r="O2213">
        <v>18</v>
      </c>
      <c r="P2213" t="b">
        <v>1</v>
      </c>
      <c r="Q2213" t="s">
        <v>8269</v>
      </c>
      <c r="R2213" t="s">
        <v>8323</v>
      </c>
      <c r="S2213" t="s">
        <v>8326</v>
      </c>
      <c r="T2213" s="9">
        <f t="shared" si="104"/>
        <v>175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 s="12">
        <v>1463545149</v>
      </c>
      <c r="K2214" s="10">
        <f t="shared" si="102"/>
        <v>42568.179965277777</v>
      </c>
      <c r="L2214" s="10">
        <f t="shared" si="102"/>
        <v>42508.179965277777</v>
      </c>
      <c r="M2214" s="15">
        <f t="shared" si="103"/>
        <v>2016</v>
      </c>
      <c r="N2214" t="b">
        <v>0</v>
      </c>
      <c r="O2214">
        <v>7</v>
      </c>
      <c r="P2214" t="b">
        <v>0</v>
      </c>
      <c r="Q2214" t="s">
        <v>8269</v>
      </c>
      <c r="R2214" t="s">
        <v>8323</v>
      </c>
      <c r="S2214" t="s">
        <v>8326</v>
      </c>
      <c r="T2214" s="9">
        <f t="shared" si="104"/>
        <v>4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 s="12">
        <v>1441435186</v>
      </c>
      <c r="K2215" s="10">
        <f t="shared" si="102"/>
        <v>42282.277615740742</v>
      </c>
      <c r="L2215" s="10">
        <f t="shared" si="102"/>
        <v>42252.277615740742</v>
      </c>
      <c r="M2215" s="15">
        <f t="shared" si="103"/>
        <v>2015</v>
      </c>
      <c r="N2215" t="b">
        <v>0</v>
      </c>
      <c r="O2215">
        <v>4</v>
      </c>
      <c r="P2215" t="b">
        <v>0</v>
      </c>
      <c r="Q2215" t="s">
        <v>8282</v>
      </c>
      <c r="R2215" t="s">
        <v>8319</v>
      </c>
      <c r="S2215" t="s">
        <v>8345</v>
      </c>
      <c r="T2215" s="9">
        <f t="shared" si="104"/>
        <v>0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 s="12">
        <v>1302493760</v>
      </c>
      <c r="K2216" s="10">
        <f t="shared" si="102"/>
        <v>40666.165972222225</v>
      </c>
      <c r="L2216" s="10">
        <f t="shared" si="102"/>
        <v>40644.159259259257</v>
      </c>
      <c r="M2216" s="15">
        <f t="shared" si="103"/>
        <v>2011</v>
      </c>
      <c r="N2216" t="b">
        <v>1</v>
      </c>
      <c r="O2216">
        <v>21</v>
      </c>
      <c r="P2216" t="b">
        <v>1</v>
      </c>
      <c r="Q2216" t="s">
        <v>8269</v>
      </c>
      <c r="R2216" t="s">
        <v>8323</v>
      </c>
      <c r="S2216" t="s">
        <v>8326</v>
      </c>
      <c r="T2216" s="9">
        <f t="shared" si="104"/>
        <v>163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 s="12">
        <v>1422769906</v>
      </c>
      <c r="K2217" s="10">
        <f t="shared" si="102"/>
        <v>42064.290972222225</v>
      </c>
      <c r="L2217" s="10">
        <f t="shared" si="102"/>
        <v>42036.24428240741</v>
      </c>
      <c r="M2217" s="15">
        <f t="shared" si="103"/>
        <v>2015</v>
      </c>
      <c r="N2217" t="b">
        <v>0</v>
      </c>
      <c r="O2217">
        <v>20</v>
      </c>
      <c r="P2217" t="b">
        <v>1</v>
      </c>
      <c r="Q2217" t="s">
        <v>8269</v>
      </c>
      <c r="R2217" t="s">
        <v>8323</v>
      </c>
      <c r="S2217" t="s">
        <v>8326</v>
      </c>
      <c r="T2217" s="9">
        <f t="shared" si="104"/>
        <v>122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 s="12">
        <v>1413016216</v>
      </c>
      <c r="K2218" s="10">
        <f t="shared" si="102"/>
        <v>41960.332638888889</v>
      </c>
      <c r="L2218" s="10">
        <f t="shared" si="102"/>
        <v>41923.354351851856</v>
      </c>
      <c r="M2218" s="15">
        <f t="shared" si="103"/>
        <v>2014</v>
      </c>
      <c r="N2218" t="b">
        <v>0</v>
      </c>
      <c r="O2218">
        <v>28</v>
      </c>
      <c r="P2218" t="b">
        <v>1</v>
      </c>
      <c r="Q2218" t="s">
        <v>8269</v>
      </c>
      <c r="R2218" t="s">
        <v>8323</v>
      </c>
      <c r="S2218" t="s">
        <v>8326</v>
      </c>
      <c r="T2218" s="9">
        <f t="shared" si="104"/>
        <v>180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 s="12">
        <v>1448044925</v>
      </c>
      <c r="K2219" s="10">
        <f t="shared" si="102"/>
        <v>42353.332638888889</v>
      </c>
      <c r="L2219" s="10">
        <f t="shared" si="102"/>
        <v>42328.779224537036</v>
      </c>
      <c r="M2219" s="15">
        <f t="shared" si="103"/>
        <v>2015</v>
      </c>
      <c r="N2219" t="b">
        <v>0</v>
      </c>
      <c r="O2219">
        <v>17</v>
      </c>
      <c r="P2219" t="b">
        <v>0</v>
      </c>
      <c r="Q2219" t="s">
        <v>8281</v>
      </c>
      <c r="R2219" t="s">
        <v>8316</v>
      </c>
      <c r="S2219" t="s">
        <v>8344</v>
      </c>
      <c r="T2219" s="9">
        <f t="shared" si="104"/>
        <v>5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 s="12">
        <v>1448899953</v>
      </c>
      <c r="K2220" s="10">
        <f t="shared" si="102"/>
        <v>42368.675381944442</v>
      </c>
      <c r="L2220" s="10">
        <f t="shared" si="102"/>
        <v>42338.675381944442</v>
      </c>
      <c r="M2220" s="15">
        <f t="shared" si="103"/>
        <v>2015</v>
      </c>
      <c r="N2220" t="b">
        <v>0</v>
      </c>
      <c r="O2220">
        <v>6</v>
      </c>
      <c r="P2220" t="b">
        <v>0</v>
      </c>
      <c r="Q2220" t="s">
        <v>8282</v>
      </c>
      <c r="R2220" t="s">
        <v>8319</v>
      </c>
      <c r="S2220" t="s">
        <v>8345</v>
      </c>
      <c r="T2220" s="9">
        <f t="shared" si="104"/>
        <v>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 s="12">
        <v>1420606303</v>
      </c>
      <c r="K2221" s="10">
        <f t="shared" si="102"/>
        <v>42038.185416666667</v>
      </c>
      <c r="L2221" s="10">
        <f t="shared" si="102"/>
        <v>42011.202581018515</v>
      </c>
      <c r="M2221" s="15">
        <f t="shared" si="103"/>
        <v>2015</v>
      </c>
      <c r="N2221" t="b">
        <v>0</v>
      </c>
      <c r="O2221">
        <v>27</v>
      </c>
      <c r="P2221" t="b">
        <v>1</v>
      </c>
      <c r="Q2221" t="s">
        <v>8269</v>
      </c>
      <c r="R2221" t="s">
        <v>8323</v>
      </c>
      <c r="S2221" t="s">
        <v>8326</v>
      </c>
      <c r="T2221" s="9">
        <f t="shared" si="104"/>
        <v>124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 s="12">
        <v>1385754986</v>
      </c>
      <c r="K2222" s="10">
        <f t="shared" si="102"/>
        <v>41640.226388888885</v>
      </c>
      <c r="L2222" s="10">
        <f t="shared" si="102"/>
        <v>41607.83085648148</v>
      </c>
      <c r="M2222" s="15">
        <f t="shared" si="103"/>
        <v>2014</v>
      </c>
      <c r="N2222" t="b">
        <v>0</v>
      </c>
      <c r="O2222">
        <v>23</v>
      </c>
      <c r="P2222" t="b">
        <v>1</v>
      </c>
      <c r="Q2222" t="s">
        <v>8274</v>
      </c>
      <c r="R2222" t="s">
        <v>8327</v>
      </c>
      <c r="S2222" t="s">
        <v>8331</v>
      </c>
      <c r="T2222" s="9">
        <f t="shared" si="104"/>
        <v>101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 s="12">
        <v>1389259831</v>
      </c>
      <c r="K2223" s="10">
        <f t="shared" si="102"/>
        <v>41678.396192129629</v>
      </c>
      <c r="L2223" s="10">
        <f t="shared" si="102"/>
        <v>41648.396192129629</v>
      </c>
      <c r="M2223" s="15">
        <f t="shared" si="103"/>
        <v>2014</v>
      </c>
      <c r="N2223" t="b">
        <v>0</v>
      </c>
      <c r="O2223">
        <v>25</v>
      </c>
      <c r="P2223" t="b">
        <v>1</v>
      </c>
      <c r="Q2223" t="s">
        <v>8267</v>
      </c>
      <c r="R2223" t="s">
        <v>8321</v>
      </c>
      <c r="S2223" t="s">
        <v>8322</v>
      </c>
      <c r="T2223" s="9">
        <f t="shared" si="104"/>
        <v>120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 s="12">
        <v>1254450706</v>
      </c>
      <c r="K2224" s="10">
        <f t="shared" si="102"/>
        <v>40148.207638888889</v>
      </c>
      <c r="L2224" s="10">
        <f t="shared" si="102"/>
        <v>40088.105393518519</v>
      </c>
      <c r="M2224" s="15">
        <f t="shared" si="103"/>
        <v>2009</v>
      </c>
      <c r="N2224" t="b">
        <v>0</v>
      </c>
      <c r="O2224">
        <v>11</v>
      </c>
      <c r="P2224" t="b">
        <v>0</v>
      </c>
      <c r="Q2224" t="s">
        <v>8276</v>
      </c>
      <c r="R2224" t="s">
        <v>8327</v>
      </c>
      <c r="S2224" t="s">
        <v>8350</v>
      </c>
      <c r="T2224" s="9">
        <f t="shared" si="104"/>
        <v>24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 s="12">
        <v>1444831031</v>
      </c>
      <c r="K2225" s="10">
        <f t="shared" si="102"/>
        <v>42333.623043981483</v>
      </c>
      <c r="L2225" s="10">
        <f t="shared" si="102"/>
        <v>42291.581377314811</v>
      </c>
      <c r="M2225" s="15">
        <f t="shared" si="103"/>
        <v>2015</v>
      </c>
      <c r="N2225" t="b">
        <v>0</v>
      </c>
      <c r="O2225">
        <v>24</v>
      </c>
      <c r="P2225" t="b">
        <v>1</v>
      </c>
      <c r="Q2225" t="s">
        <v>8275</v>
      </c>
      <c r="R2225" t="s">
        <v>8327</v>
      </c>
      <c r="S2225" t="s">
        <v>8336</v>
      </c>
      <c r="T2225" s="9">
        <f t="shared" si="104"/>
        <v>100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 s="12">
        <v>1456189973</v>
      </c>
      <c r="K2226" s="10">
        <f t="shared" si="102"/>
        <v>42443.008946759262</v>
      </c>
      <c r="L2226" s="10">
        <f t="shared" si="102"/>
        <v>42423.050613425927</v>
      </c>
      <c r="M2226" s="15">
        <f t="shared" si="103"/>
        <v>2016</v>
      </c>
      <c r="N2226" t="b">
        <v>0</v>
      </c>
      <c r="O2226">
        <v>23</v>
      </c>
      <c r="P2226" t="b">
        <v>1</v>
      </c>
      <c r="Q2226" t="s">
        <v>8269</v>
      </c>
      <c r="R2226" t="s">
        <v>8323</v>
      </c>
      <c r="S2226" t="s">
        <v>8326</v>
      </c>
      <c r="T2226" s="9">
        <f t="shared" si="104"/>
        <v>141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 s="12">
        <v>1306283727</v>
      </c>
      <c r="K2227" s="10">
        <f t="shared" si="102"/>
        <v>40708.024618055555</v>
      </c>
      <c r="L2227" s="10">
        <f t="shared" si="102"/>
        <v>40688.024618055555</v>
      </c>
      <c r="M2227" s="15">
        <f t="shared" si="103"/>
        <v>2011</v>
      </c>
      <c r="N2227" t="b">
        <v>0</v>
      </c>
      <c r="O2227">
        <v>28</v>
      </c>
      <c r="P2227" t="b">
        <v>1</v>
      </c>
      <c r="Q2227" t="s">
        <v>8290</v>
      </c>
      <c r="R2227" t="s">
        <v>8327</v>
      </c>
      <c r="S2227" t="s">
        <v>8338</v>
      </c>
      <c r="T2227" s="9">
        <f t="shared" si="104"/>
        <v>100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 s="12">
        <v>1424730966</v>
      </c>
      <c r="K2228" s="10">
        <f t="shared" si="102"/>
        <v>42088.90006944444</v>
      </c>
      <c r="L2228" s="10">
        <f t="shared" si="102"/>
        <v>42058.941736111112</v>
      </c>
      <c r="M2228" s="15">
        <f t="shared" si="103"/>
        <v>2015</v>
      </c>
      <c r="N2228" t="b">
        <v>0</v>
      </c>
      <c r="O2228">
        <v>42</v>
      </c>
      <c r="P2228" t="b">
        <v>1</v>
      </c>
      <c r="Q2228" t="s">
        <v>8277</v>
      </c>
      <c r="R2228" t="s">
        <v>8327</v>
      </c>
      <c r="S2228" t="s">
        <v>8328</v>
      </c>
      <c r="T2228" s="9">
        <f t="shared" si="104"/>
        <v>133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 s="12">
        <v>1421964718</v>
      </c>
      <c r="K2229" s="10">
        <f t="shared" si="102"/>
        <v>42052.207638888889</v>
      </c>
      <c r="L2229" s="10">
        <f t="shared" si="102"/>
        <v>42026.924976851849</v>
      </c>
      <c r="M2229" s="15">
        <f t="shared" si="103"/>
        <v>2015</v>
      </c>
      <c r="N2229" t="b">
        <v>0</v>
      </c>
      <c r="O2229">
        <v>18</v>
      </c>
      <c r="P2229" t="b">
        <v>1</v>
      </c>
      <c r="Q2229" t="s">
        <v>8269</v>
      </c>
      <c r="R2229" t="s">
        <v>8323</v>
      </c>
      <c r="S2229" t="s">
        <v>8326</v>
      </c>
      <c r="T2229" s="9">
        <f t="shared" si="104"/>
        <v>120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 s="12">
        <v>1458770384</v>
      </c>
      <c r="K2230" s="10">
        <f t="shared" si="102"/>
        <v>42473.554166666669</v>
      </c>
      <c r="L2230" s="10">
        <f t="shared" si="102"/>
        <v>42452.916481481487</v>
      </c>
      <c r="M2230" s="15">
        <f t="shared" si="103"/>
        <v>2016</v>
      </c>
      <c r="N2230" t="b">
        <v>0</v>
      </c>
      <c r="O2230">
        <v>23</v>
      </c>
      <c r="P2230" t="b">
        <v>1</v>
      </c>
      <c r="Q2230" t="s">
        <v>8269</v>
      </c>
      <c r="R2230" t="s">
        <v>8323</v>
      </c>
      <c r="S2230" t="s">
        <v>8326</v>
      </c>
      <c r="T2230" s="9">
        <f t="shared" si="104"/>
        <v>171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 s="12">
        <v>1404337382</v>
      </c>
      <c r="K2231" s="10">
        <f t="shared" si="102"/>
        <v>41844.291666666664</v>
      </c>
      <c r="L2231" s="10">
        <f t="shared" si="102"/>
        <v>41822.90488425926</v>
      </c>
      <c r="M2231" s="15">
        <f t="shared" si="103"/>
        <v>2014</v>
      </c>
      <c r="N2231" t="b">
        <v>0</v>
      </c>
      <c r="O2231">
        <v>38</v>
      </c>
      <c r="P2231" t="b">
        <v>1</v>
      </c>
      <c r="Q2231" t="s">
        <v>8269</v>
      </c>
      <c r="R2231" t="s">
        <v>8323</v>
      </c>
      <c r="S2231" t="s">
        <v>8326</v>
      </c>
      <c r="T2231" s="9">
        <f t="shared" si="104"/>
        <v>100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 s="12">
        <v>1403066752</v>
      </c>
      <c r="K2232" s="10">
        <f t="shared" si="102"/>
        <v>41838.198518518519</v>
      </c>
      <c r="L2232" s="10">
        <f t="shared" si="102"/>
        <v>41808.198518518519</v>
      </c>
      <c r="M2232" s="15">
        <f t="shared" si="103"/>
        <v>2014</v>
      </c>
      <c r="N2232" t="b">
        <v>0</v>
      </c>
      <c r="O2232">
        <v>38</v>
      </c>
      <c r="P2232" t="b">
        <v>1</v>
      </c>
      <c r="Q2232" t="s">
        <v>8269</v>
      </c>
      <c r="R2232" t="s">
        <v>8323</v>
      </c>
      <c r="S2232" t="s">
        <v>8326</v>
      </c>
      <c r="T2232" s="9">
        <f t="shared" si="104"/>
        <v>120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 s="12">
        <v>1422465075</v>
      </c>
      <c r="K2233" s="10">
        <f t="shared" si="102"/>
        <v>42062.716145833328</v>
      </c>
      <c r="L2233" s="10">
        <f t="shared" si="102"/>
        <v>42032.716145833328</v>
      </c>
      <c r="M2233" s="15">
        <f t="shared" si="103"/>
        <v>2015</v>
      </c>
      <c r="N2233" t="b">
        <v>0</v>
      </c>
      <c r="O2233">
        <v>46</v>
      </c>
      <c r="P2233" t="b">
        <v>1</v>
      </c>
      <c r="Q2233" t="s">
        <v>8269</v>
      </c>
      <c r="R2233" t="s">
        <v>8323</v>
      </c>
      <c r="S2233" t="s">
        <v>8326</v>
      </c>
      <c r="T2233" s="9">
        <f t="shared" si="104"/>
        <v>239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 s="12">
        <v>1335473931</v>
      </c>
      <c r="K2234" s="10">
        <f t="shared" si="102"/>
        <v>41039.708333333336</v>
      </c>
      <c r="L2234" s="10">
        <f t="shared" si="102"/>
        <v>41025.874201388891</v>
      </c>
      <c r="M2234" s="15">
        <f t="shared" si="103"/>
        <v>2012</v>
      </c>
      <c r="N2234" t="b">
        <v>0</v>
      </c>
      <c r="O2234">
        <v>43</v>
      </c>
      <c r="P2234" t="b">
        <v>1</v>
      </c>
      <c r="Q2234" t="s">
        <v>8277</v>
      </c>
      <c r="R2234" t="s">
        <v>8327</v>
      </c>
      <c r="S2234" t="s">
        <v>8328</v>
      </c>
      <c r="T2234" s="9">
        <f t="shared" si="104"/>
        <v>119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 s="12">
        <v>1420235311</v>
      </c>
      <c r="K2235" s="10">
        <f t="shared" si="102"/>
        <v>42038.083333333328</v>
      </c>
      <c r="L2235" s="10">
        <f t="shared" si="102"/>
        <v>42006.908692129626</v>
      </c>
      <c r="M2235" s="15">
        <f t="shared" si="103"/>
        <v>2015</v>
      </c>
      <c r="N2235" t="b">
        <v>0</v>
      </c>
      <c r="O2235">
        <v>5</v>
      </c>
      <c r="P2235" t="b">
        <v>0</v>
      </c>
      <c r="Q2235" t="s">
        <v>8301</v>
      </c>
      <c r="R2235" t="s">
        <v>8323</v>
      </c>
      <c r="S2235" t="s">
        <v>8324</v>
      </c>
      <c r="T2235" s="9">
        <f t="shared" si="104"/>
        <v>30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 s="12">
        <v>1407258582</v>
      </c>
      <c r="K2236" s="10">
        <f t="shared" si="102"/>
        <v>41877.715069444443</v>
      </c>
      <c r="L2236" s="10">
        <f t="shared" si="102"/>
        <v>41856.715069444443</v>
      </c>
      <c r="M2236" s="15">
        <f t="shared" si="103"/>
        <v>2014</v>
      </c>
      <c r="N2236" t="b">
        <v>0</v>
      </c>
      <c r="O2236">
        <v>15</v>
      </c>
      <c r="P2236" t="b">
        <v>1</v>
      </c>
      <c r="Q2236" t="s">
        <v>8269</v>
      </c>
      <c r="R2236" t="s">
        <v>8323</v>
      </c>
      <c r="S2236" t="s">
        <v>8326</v>
      </c>
      <c r="T2236" s="9">
        <f t="shared" si="104"/>
        <v>108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 s="12">
        <v>1441723912</v>
      </c>
      <c r="K2237" s="10">
        <f t="shared" si="102"/>
        <v>42292.916666666672</v>
      </c>
      <c r="L2237" s="10">
        <f t="shared" si="102"/>
        <v>42255.619351851856</v>
      </c>
      <c r="M2237" s="15">
        <f t="shared" si="103"/>
        <v>2015</v>
      </c>
      <c r="N2237" t="b">
        <v>0</v>
      </c>
      <c r="O2237">
        <v>21</v>
      </c>
      <c r="P2237" t="b">
        <v>0</v>
      </c>
      <c r="Q2237" t="s">
        <v>8301</v>
      </c>
      <c r="R2237" t="s">
        <v>8323</v>
      </c>
      <c r="S2237" t="s">
        <v>8324</v>
      </c>
      <c r="T2237" s="9">
        <f t="shared" si="104"/>
        <v>1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 s="12">
        <v>1354265335</v>
      </c>
      <c r="K2238" s="10">
        <f t="shared" si="102"/>
        <v>41283.367303240739</v>
      </c>
      <c r="L2238" s="10">
        <f t="shared" si="102"/>
        <v>41243.367303240739</v>
      </c>
      <c r="M2238" s="15">
        <f t="shared" si="103"/>
        <v>2013</v>
      </c>
      <c r="N2238" t="b">
        <v>0</v>
      </c>
      <c r="O2238">
        <v>25</v>
      </c>
      <c r="P2238" t="b">
        <v>1</v>
      </c>
      <c r="Q2238" t="s">
        <v>8274</v>
      </c>
      <c r="R2238" t="s">
        <v>8327</v>
      </c>
      <c r="S2238" t="s">
        <v>8331</v>
      </c>
      <c r="T2238" s="9">
        <f t="shared" si="104"/>
        <v>118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 s="12">
        <v>1402596667</v>
      </c>
      <c r="K2239" s="10">
        <f t="shared" si="102"/>
        <v>41832.757719907408</v>
      </c>
      <c r="L2239" s="10">
        <f t="shared" si="102"/>
        <v>41802.757719907408</v>
      </c>
      <c r="M2239" s="15">
        <f t="shared" si="103"/>
        <v>2014</v>
      </c>
      <c r="N2239" t="b">
        <v>0</v>
      </c>
      <c r="O2239">
        <v>25</v>
      </c>
      <c r="P2239" t="b">
        <v>1</v>
      </c>
      <c r="Q2239" t="s">
        <v>8290</v>
      </c>
      <c r="R2239" t="s">
        <v>8327</v>
      </c>
      <c r="S2239" t="s">
        <v>8338</v>
      </c>
      <c r="T2239" s="9">
        <f t="shared" si="104"/>
        <v>118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 s="12">
        <v>1417456208</v>
      </c>
      <c r="K2240" s="10">
        <f t="shared" si="102"/>
        <v>42004.743148148147</v>
      </c>
      <c r="L2240" s="10">
        <f t="shared" si="102"/>
        <v>41974.743148148147</v>
      </c>
      <c r="M2240" s="15">
        <f t="shared" si="103"/>
        <v>2014</v>
      </c>
      <c r="N2240" t="b">
        <v>0</v>
      </c>
      <c r="O2240">
        <v>12</v>
      </c>
      <c r="P2240" t="b">
        <v>1</v>
      </c>
      <c r="Q2240" t="s">
        <v>8269</v>
      </c>
      <c r="R2240" t="s">
        <v>8323</v>
      </c>
      <c r="S2240" t="s">
        <v>8326</v>
      </c>
      <c r="T2240" s="9">
        <f t="shared" si="104"/>
        <v>131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 s="12">
        <v>1432701175</v>
      </c>
      <c r="K2241" s="10">
        <f t="shared" si="102"/>
        <v>42181.189525462964</v>
      </c>
      <c r="L2241" s="10">
        <f t="shared" si="102"/>
        <v>42151.189525462964</v>
      </c>
      <c r="M2241" s="15">
        <f t="shared" si="103"/>
        <v>2015</v>
      </c>
      <c r="N2241" t="b">
        <v>0</v>
      </c>
      <c r="O2241">
        <v>49</v>
      </c>
      <c r="P2241" t="b">
        <v>0</v>
      </c>
      <c r="Q2241" t="s">
        <v>8280</v>
      </c>
      <c r="R2241" t="s">
        <v>8316</v>
      </c>
      <c r="S2241" t="s">
        <v>8334</v>
      </c>
      <c r="T2241" s="9">
        <f t="shared" si="104"/>
        <v>8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 s="12">
        <v>1440447001</v>
      </c>
      <c r="K2242" s="10">
        <f t="shared" si="102"/>
        <v>42270.840289351851</v>
      </c>
      <c r="L2242" s="10">
        <f t="shared" si="102"/>
        <v>42240.840289351851</v>
      </c>
      <c r="M2242" s="15">
        <f t="shared" si="103"/>
        <v>2015</v>
      </c>
      <c r="N2242" t="b">
        <v>0</v>
      </c>
      <c r="O2242">
        <v>14</v>
      </c>
      <c r="P2242" t="b">
        <v>0</v>
      </c>
      <c r="Q2242" t="s">
        <v>8282</v>
      </c>
      <c r="R2242" t="s">
        <v>8319</v>
      </c>
      <c r="S2242" t="s">
        <v>8345</v>
      </c>
      <c r="T2242" s="9">
        <f t="shared" si="104"/>
        <v>39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 s="12">
        <v>1405583108</v>
      </c>
      <c r="K2243" s="10">
        <f t="shared" ref="K2243:L2306" si="105">(I2243/86400)+DATE(1970,1,1)</f>
        <v>41847.958333333336</v>
      </c>
      <c r="L2243" s="10">
        <f t="shared" si="105"/>
        <v>41837.323009259257</v>
      </c>
      <c r="M2243" s="15">
        <f t="shared" ref="M2243:M2306" si="106">+YEAR(K2243)</f>
        <v>2014</v>
      </c>
      <c r="N2243" t="b">
        <v>0</v>
      </c>
      <c r="O2243">
        <v>26</v>
      </c>
      <c r="P2243" t="b">
        <v>1</v>
      </c>
      <c r="Q2243" t="s">
        <v>8269</v>
      </c>
      <c r="R2243" t="s">
        <v>8323</v>
      </c>
      <c r="S2243" t="s">
        <v>8326</v>
      </c>
      <c r="T2243" s="9">
        <f t="shared" ref="T2243:T2306" si="107">ROUND(E2243/D2243*100,0)</f>
        <v>117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 s="12">
        <v>1481053647</v>
      </c>
      <c r="K2244" s="10">
        <f t="shared" si="105"/>
        <v>42740.824618055558</v>
      </c>
      <c r="L2244" s="10">
        <f t="shared" si="105"/>
        <v>42710.824618055558</v>
      </c>
      <c r="M2244" s="15">
        <f t="shared" si="106"/>
        <v>2017</v>
      </c>
      <c r="N2244" t="b">
        <v>0</v>
      </c>
      <c r="O2244">
        <v>28</v>
      </c>
      <c r="P2244" t="b">
        <v>1</v>
      </c>
      <c r="Q2244" t="s">
        <v>8295</v>
      </c>
      <c r="R2244" t="s">
        <v>8316</v>
      </c>
      <c r="S2244" t="s">
        <v>8317</v>
      </c>
      <c r="T2244" s="9">
        <f t="shared" si="107"/>
        <v>1165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 s="12">
        <v>1484101145</v>
      </c>
      <c r="K2245" s="10">
        <f t="shared" si="105"/>
        <v>42776.096585648149</v>
      </c>
      <c r="L2245" s="10">
        <f t="shared" si="105"/>
        <v>42746.096585648149</v>
      </c>
      <c r="M2245" s="15">
        <f t="shared" si="106"/>
        <v>2017</v>
      </c>
      <c r="N2245" t="b">
        <v>0</v>
      </c>
      <c r="O2245">
        <v>31</v>
      </c>
      <c r="P2245" t="b">
        <v>0</v>
      </c>
      <c r="Q2245" t="s">
        <v>8271</v>
      </c>
      <c r="R2245" t="s">
        <v>8308</v>
      </c>
      <c r="S2245" t="s">
        <v>8310</v>
      </c>
      <c r="T2245" s="9">
        <f t="shared" si="107"/>
        <v>2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 s="12">
        <v>1406058798</v>
      </c>
      <c r="K2246" s="10">
        <f t="shared" si="105"/>
        <v>41882.827650462961</v>
      </c>
      <c r="L2246" s="10">
        <f t="shared" si="105"/>
        <v>41842.828680555554</v>
      </c>
      <c r="M2246" s="15">
        <f t="shared" si="106"/>
        <v>2014</v>
      </c>
      <c r="N2246" t="b">
        <v>0</v>
      </c>
      <c r="O2246">
        <v>14</v>
      </c>
      <c r="P2246" t="b">
        <v>0</v>
      </c>
      <c r="Q2246" t="s">
        <v>8269</v>
      </c>
      <c r="R2246" t="s">
        <v>8323</v>
      </c>
      <c r="S2246" t="s">
        <v>8326</v>
      </c>
      <c r="T2246" s="9">
        <f t="shared" si="107"/>
        <v>17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 s="12">
        <v>1424922186</v>
      </c>
      <c r="K2247" s="10">
        <f t="shared" si="105"/>
        <v>42091.113263888888</v>
      </c>
      <c r="L2247" s="10">
        <f t="shared" si="105"/>
        <v>42061.154930555553</v>
      </c>
      <c r="M2247" s="15">
        <f t="shared" si="106"/>
        <v>2015</v>
      </c>
      <c r="N2247" t="b">
        <v>0</v>
      </c>
      <c r="O2247">
        <v>19</v>
      </c>
      <c r="P2247" t="b">
        <v>0</v>
      </c>
      <c r="Q2247" t="s">
        <v>8282</v>
      </c>
      <c r="R2247" t="s">
        <v>8319</v>
      </c>
      <c r="S2247" t="s">
        <v>8345</v>
      </c>
      <c r="T2247" s="9">
        <f t="shared" si="107"/>
        <v>4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 s="12">
        <v>1409395990</v>
      </c>
      <c r="K2248" s="10">
        <f t="shared" si="105"/>
        <v>41911.453587962962</v>
      </c>
      <c r="L2248" s="10">
        <f t="shared" si="105"/>
        <v>41881.453587962962</v>
      </c>
      <c r="M2248" s="15">
        <f t="shared" si="106"/>
        <v>2014</v>
      </c>
      <c r="N2248" t="b">
        <v>0</v>
      </c>
      <c r="O2248">
        <v>23</v>
      </c>
      <c r="P2248" t="b">
        <v>1</v>
      </c>
      <c r="Q2248" t="s">
        <v>8269</v>
      </c>
      <c r="R2248" t="s">
        <v>8323</v>
      </c>
      <c r="S2248" t="s">
        <v>8326</v>
      </c>
      <c r="T2248" s="9">
        <f t="shared" si="107"/>
        <v>115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 s="12">
        <v>1465601532</v>
      </c>
      <c r="K2249" s="10">
        <f t="shared" si="105"/>
        <v>42561.980694444443</v>
      </c>
      <c r="L2249" s="10">
        <f t="shared" si="105"/>
        <v>42531.980694444443</v>
      </c>
      <c r="M2249" s="15">
        <f t="shared" si="106"/>
        <v>2016</v>
      </c>
      <c r="N2249" t="b">
        <v>0</v>
      </c>
      <c r="O2249">
        <v>10</v>
      </c>
      <c r="P2249" t="b">
        <v>1</v>
      </c>
      <c r="Q2249" t="s">
        <v>8303</v>
      </c>
      <c r="R2249" t="s">
        <v>8323</v>
      </c>
      <c r="S2249" t="s">
        <v>8335</v>
      </c>
      <c r="T2249" s="9">
        <f t="shared" si="107"/>
        <v>115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 s="12">
        <v>1413609292</v>
      </c>
      <c r="K2250" s="10">
        <f t="shared" si="105"/>
        <v>41972.624305555553</v>
      </c>
      <c r="L2250" s="10">
        <f t="shared" si="105"/>
        <v>41930.218657407408</v>
      </c>
      <c r="M2250" s="15">
        <f t="shared" si="106"/>
        <v>2014</v>
      </c>
      <c r="N2250" t="b">
        <v>1</v>
      </c>
      <c r="O2250">
        <v>13</v>
      </c>
      <c r="P2250" t="b">
        <v>0</v>
      </c>
      <c r="Q2250" t="s">
        <v>8283</v>
      </c>
      <c r="R2250" t="s">
        <v>8313</v>
      </c>
      <c r="S2250" t="s">
        <v>8314</v>
      </c>
      <c r="T2250" s="9">
        <f t="shared" si="107"/>
        <v>46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 s="12">
        <v>1463352992</v>
      </c>
      <c r="K2251" s="10">
        <f t="shared" si="105"/>
        <v>42565.955925925926</v>
      </c>
      <c r="L2251" s="10">
        <f t="shared" si="105"/>
        <v>42505.955925925926</v>
      </c>
      <c r="M2251" s="15">
        <f t="shared" si="106"/>
        <v>2016</v>
      </c>
      <c r="N2251" t="b">
        <v>0</v>
      </c>
      <c r="O2251">
        <v>27</v>
      </c>
      <c r="P2251" t="b">
        <v>1</v>
      </c>
      <c r="Q2251" t="s">
        <v>8283</v>
      </c>
      <c r="R2251" t="s">
        <v>8313</v>
      </c>
      <c r="S2251" t="s">
        <v>8314</v>
      </c>
      <c r="T2251" s="9">
        <f t="shared" si="107"/>
        <v>115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 s="12">
        <v>1326404583</v>
      </c>
      <c r="K2252" s="10">
        <f t="shared" si="105"/>
        <v>40951.90489583333</v>
      </c>
      <c r="L2252" s="10">
        <f t="shared" si="105"/>
        <v>40920.90489583333</v>
      </c>
      <c r="M2252" s="15">
        <f t="shared" si="106"/>
        <v>2012</v>
      </c>
      <c r="N2252" t="b">
        <v>0</v>
      </c>
      <c r="O2252">
        <v>20</v>
      </c>
      <c r="P2252" t="b">
        <v>1</v>
      </c>
      <c r="Q2252" t="s">
        <v>8277</v>
      </c>
      <c r="R2252" t="s">
        <v>8327</v>
      </c>
      <c r="S2252" t="s">
        <v>8328</v>
      </c>
      <c r="T2252" s="9">
        <f t="shared" si="107"/>
        <v>115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 s="12">
        <v>1487709714</v>
      </c>
      <c r="K2253" s="10">
        <f t="shared" si="105"/>
        <v>42830.820763888885</v>
      </c>
      <c r="L2253" s="10">
        <f t="shared" si="105"/>
        <v>42787.862430555557</v>
      </c>
      <c r="M2253" s="15">
        <f t="shared" si="106"/>
        <v>2017</v>
      </c>
      <c r="N2253" t="b">
        <v>0</v>
      </c>
      <c r="O2253">
        <v>7</v>
      </c>
      <c r="P2253" t="b">
        <v>0</v>
      </c>
      <c r="Q2253" t="s">
        <v>8301</v>
      </c>
      <c r="R2253" t="s">
        <v>8323</v>
      </c>
      <c r="S2253" t="s">
        <v>8324</v>
      </c>
      <c r="T2253" s="9">
        <f t="shared" si="107"/>
        <v>6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 s="12">
        <v>1428583846</v>
      </c>
      <c r="K2254" s="10">
        <f t="shared" si="105"/>
        <v>42117.535254629634</v>
      </c>
      <c r="L2254" s="10">
        <f t="shared" si="105"/>
        <v>42103.535254629634</v>
      </c>
      <c r="M2254" s="15">
        <f t="shared" si="106"/>
        <v>2015</v>
      </c>
      <c r="N2254" t="b">
        <v>0</v>
      </c>
      <c r="O2254">
        <v>61</v>
      </c>
      <c r="P2254" t="b">
        <v>1</v>
      </c>
      <c r="Q2254" t="s">
        <v>8269</v>
      </c>
      <c r="R2254" t="s">
        <v>8323</v>
      </c>
      <c r="S2254" t="s">
        <v>8326</v>
      </c>
      <c r="T2254" s="9">
        <f t="shared" si="107"/>
        <v>115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 s="12">
        <v>1420458618</v>
      </c>
      <c r="K2255" s="10">
        <f t="shared" si="105"/>
        <v>42039.493263888886</v>
      </c>
      <c r="L2255" s="10">
        <f t="shared" si="105"/>
        <v>42009.493263888886</v>
      </c>
      <c r="M2255" s="15">
        <f t="shared" si="106"/>
        <v>2015</v>
      </c>
      <c r="N2255" t="b">
        <v>0</v>
      </c>
      <c r="O2255">
        <v>4</v>
      </c>
      <c r="P2255" t="b">
        <v>0</v>
      </c>
      <c r="Q2255" t="s">
        <v>8303</v>
      </c>
      <c r="R2255" t="s">
        <v>8323</v>
      </c>
      <c r="S2255" t="s">
        <v>8335</v>
      </c>
      <c r="T2255" s="9">
        <f t="shared" si="107"/>
        <v>11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 s="12">
        <v>1406752985</v>
      </c>
      <c r="K2256" s="10">
        <f t="shared" si="105"/>
        <v>41880.863252314812</v>
      </c>
      <c r="L2256" s="10">
        <f t="shared" si="105"/>
        <v>41850.863252314812</v>
      </c>
      <c r="M2256" s="15">
        <f t="shared" si="106"/>
        <v>2014</v>
      </c>
      <c r="N2256" t="b">
        <v>0</v>
      </c>
      <c r="O2256">
        <v>14</v>
      </c>
      <c r="P2256" t="b">
        <v>0</v>
      </c>
      <c r="Q2256" t="s">
        <v>8269</v>
      </c>
      <c r="R2256" t="s">
        <v>8323</v>
      </c>
      <c r="S2256" t="s">
        <v>8326</v>
      </c>
      <c r="T2256" s="9">
        <f t="shared" si="107"/>
        <v>38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 s="12">
        <v>1409667827</v>
      </c>
      <c r="K2257" s="10">
        <f t="shared" si="105"/>
        <v>41900.165972222225</v>
      </c>
      <c r="L2257" s="10">
        <f t="shared" si="105"/>
        <v>41884.599849537037</v>
      </c>
      <c r="M2257" s="15">
        <f t="shared" si="106"/>
        <v>2014</v>
      </c>
      <c r="N2257" t="b">
        <v>0</v>
      </c>
      <c r="O2257">
        <v>27</v>
      </c>
      <c r="P2257" t="b">
        <v>1</v>
      </c>
      <c r="Q2257" t="s">
        <v>8269</v>
      </c>
      <c r="R2257" t="s">
        <v>8323</v>
      </c>
      <c r="S2257" t="s">
        <v>8326</v>
      </c>
      <c r="T2257" s="9">
        <f t="shared" si="107"/>
        <v>119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 s="12">
        <v>1335987789</v>
      </c>
      <c r="K2258" s="10">
        <f t="shared" si="105"/>
        <v>41061.821631944447</v>
      </c>
      <c r="L2258" s="10">
        <f t="shared" si="105"/>
        <v>41031.821631944447</v>
      </c>
      <c r="M2258" s="15">
        <f t="shared" si="106"/>
        <v>2012</v>
      </c>
      <c r="N2258" t="b">
        <v>0</v>
      </c>
      <c r="O2258">
        <v>27</v>
      </c>
      <c r="P2258" t="b">
        <v>1</v>
      </c>
      <c r="Q2258" t="s">
        <v>8278</v>
      </c>
      <c r="R2258" t="s">
        <v>8327</v>
      </c>
      <c r="S2258" t="s">
        <v>8329</v>
      </c>
      <c r="T2258" s="9">
        <f t="shared" si="107"/>
        <v>152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 s="12">
        <v>1472481812</v>
      </c>
      <c r="K2259" s="10">
        <f t="shared" si="105"/>
        <v>42651.613564814819</v>
      </c>
      <c r="L2259" s="10">
        <f t="shared" si="105"/>
        <v>42611.613564814819</v>
      </c>
      <c r="M2259" s="15">
        <f t="shared" si="106"/>
        <v>2016</v>
      </c>
      <c r="N2259" t="b">
        <v>0</v>
      </c>
      <c r="O2259">
        <v>38</v>
      </c>
      <c r="P2259" t="b">
        <v>0</v>
      </c>
      <c r="Q2259" t="s">
        <v>8271</v>
      </c>
      <c r="R2259" t="s">
        <v>8308</v>
      </c>
      <c r="S2259" t="s">
        <v>8310</v>
      </c>
      <c r="T2259" s="9">
        <f t="shared" si="107"/>
        <v>11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 s="12">
        <v>1417460428</v>
      </c>
      <c r="K2260" s="10">
        <f t="shared" si="105"/>
        <v>42019.791990740741</v>
      </c>
      <c r="L2260" s="10">
        <f t="shared" si="105"/>
        <v>41974.791990740741</v>
      </c>
      <c r="M2260" s="15">
        <f t="shared" si="106"/>
        <v>2015</v>
      </c>
      <c r="N2260" t="b">
        <v>0</v>
      </c>
      <c r="O2260">
        <v>11</v>
      </c>
      <c r="P2260" t="b">
        <v>0</v>
      </c>
      <c r="Q2260" t="s">
        <v>8271</v>
      </c>
      <c r="R2260" t="s">
        <v>8308</v>
      </c>
      <c r="S2260" t="s">
        <v>8310</v>
      </c>
      <c r="T2260" s="9">
        <f t="shared" si="107"/>
        <v>1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 s="12">
        <v>1361002140</v>
      </c>
      <c r="K2261" s="10">
        <f t="shared" si="105"/>
        <v>41328.339583333334</v>
      </c>
      <c r="L2261" s="10">
        <f t="shared" si="105"/>
        <v>41321.339583333334</v>
      </c>
      <c r="M2261" s="15">
        <f t="shared" si="106"/>
        <v>2013</v>
      </c>
      <c r="N2261" t="b">
        <v>0</v>
      </c>
      <c r="O2261">
        <v>17</v>
      </c>
      <c r="P2261" t="b">
        <v>1</v>
      </c>
      <c r="Q2261" t="s">
        <v>8274</v>
      </c>
      <c r="R2261" t="s">
        <v>8327</v>
      </c>
      <c r="S2261" t="s">
        <v>8331</v>
      </c>
      <c r="T2261" s="9">
        <f t="shared" si="107"/>
        <v>113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 s="12">
        <v>1333001424</v>
      </c>
      <c r="K2262" s="10">
        <f t="shared" si="105"/>
        <v>41015.257222222222</v>
      </c>
      <c r="L2262" s="10">
        <f t="shared" si="105"/>
        <v>40997.257222222222</v>
      </c>
      <c r="M2262" s="15">
        <f t="shared" si="106"/>
        <v>2012</v>
      </c>
      <c r="N2262" t="b">
        <v>0</v>
      </c>
      <c r="O2262">
        <v>34</v>
      </c>
      <c r="P2262" t="b">
        <v>1</v>
      </c>
      <c r="Q2262" t="s">
        <v>8278</v>
      </c>
      <c r="R2262" t="s">
        <v>8327</v>
      </c>
      <c r="S2262" t="s">
        <v>8329</v>
      </c>
      <c r="T2262" s="9">
        <f t="shared" si="107"/>
        <v>103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 s="12">
        <v>1476760226</v>
      </c>
      <c r="K2263" s="10">
        <f t="shared" si="105"/>
        <v>42693.916666666672</v>
      </c>
      <c r="L2263" s="10">
        <f t="shared" si="105"/>
        <v>42661.132245370369</v>
      </c>
      <c r="M2263" s="15">
        <f t="shared" si="106"/>
        <v>2016</v>
      </c>
      <c r="N2263" t="b">
        <v>0</v>
      </c>
      <c r="O2263">
        <v>17</v>
      </c>
      <c r="P2263" t="b">
        <v>1</v>
      </c>
      <c r="Q2263" t="s">
        <v>8269</v>
      </c>
      <c r="R2263" t="s">
        <v>8323</v>
      </c>
      <c r="S2263" t="s">
        <v>8326</v>
      </c>
      <c r="T2263" s="9">
        <f t="shared" si="107"/>
        <v>113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 s="12">
        <v>1471096975</v>
      </c>
      <c r="K2264" s="10">
        <f t="shared" si="105"/>
        <v>42616.585358796292</v>
      </c>
      <c r="L2264" s="10">
        <f t="shared" si="105"/>
        <v>42595.585358796292</v>
      </c>
      <c r="M2264" s="15">
        <f t="shared" si="106"/>
        <v>2016</v>
      </c>
      <c r="N2264" t="b">
        <v>0</v>
      </c>
      <c r="O2264">
        <v>20</v>
      </c>
      <c r="P2264" t="b">
        <v>0</v>
      </c>
      <c r="Q2264" t="s">
        <v>8282</v>
      </c>
      <c r="R2264" t="s">
        <v>8319</v>
      </c>
      <c r="S2264" t="s">
        <v>8345</v>
      </c>
      <c r="T2264" s="9">
        <f t="shared" si="107"/>
        <v>23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 s="12">
        <v>1408050316</v>
      </c>
      <c r="K2265" s="10">
        <f t="shared" si="105"/>
        <v>41925.878657407404</v>
      </c>
      <c r="L2265" s="10">
        <f t="shared" si="105"/>
        <v>41865.878657407404</v>
      </c>
      <c r="M2265" s="15">
        <f t="shared" si="106"/>
        <v>2014</v>
      </c>
      <c r="N2265" t="b">
        <v>0</v>
      </c>
      <c r="O2265">
        <v>13</v>
      </c>
      <c r="P2265" t="b">
        <v>0</v>
      </c>
      <c r="Q2265" t="s">
        <v>8269</v>
      </c>
      <c r="R2265" t="s">
        <v>8323</v>
      </c>
      <c r="S2265" t="s">
        <v>8326</v>
      </c>
      <c r="T2265" s="9">
        <f t="shared" si="107"/>
        <v>38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 s="12">
        <v>1426002684</v>
      </c>
      <c r="K2266" s="10">
        <f t="shared" si="105"/>
        <v>42095.165972222225</v>
      </c>
      <c r="L2266" s="10">
        <f t="shared" si="105"/>
        <v>42073.660694444443</v>
      </c>
      <c r="M2266" s="15">
        <f t="shared" si="106"/>
        <v>2015</v>
      </c>
      <c r="N2266" t="b">
        <v>0</v>
      </c>
      <c r="O2266">
        <v>19</v>
      </c>
      <c r="P2266" t="b">
        <v>1</v>
      </c>
      <c r="Q2266" t="s">
        <v>8269</v>
      </c>
      <c r="R2266" t="s">
        <v>8323</v>
      </c>
      <c r="S2266" t="s">
        <v>8326</v>
      </c>
      <c r="T2266" s="9">
        <f t="shared" si="107"/>
        <v>102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 s="12">
        <v>1338346281</v>
      </c>
      <c r="K2267" s="10">
        <f t="shared" si="105"/>
        <v>41075.165972222225</v>
      </c>
      <c r="L2267" s="10">
        <f t="shared" si="105"/>
        <v>41059.118993055556</v>
      </c>
      <c r="M2267" s="15">
        <f t="shared" si="106"/>
        <v>2012</v>
      </c>
      <c r="N2267" t="b">
        <v>0</v>
      </c>
      <c r="O2267">
        <v>29</v>
      </c>
      <c r="P2267" t="b">
        <v>1</v>
      </c>
      <c r="Q2267" t="s">
        <v>8277</v>
      </c>
      <c r="R2267" t="s">
        <v>8327</v>
      </c>
      <c r="S2267" t="s">
        <v>8328</v>
      </c>
      <c r="T2267" s="9">
        <f t="shared" si="107"/>
        <v>187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 s="12">
        <v>1469112493</v>
      </c>
      <c r="K2268" s="10">
        <f t="shared" si="105"/>
        <v>42589.125</v>
      </c>
      <c r="L2268" s="10">
        <f t="shared" si="105"/>
        <v>42572.61681712963</v>
      </c>
      <c r="M2268" s="15">
        <f t="shared" si="106"/>
        <v>2016</v>
      </c>
      <c r="N2268" t="b">
        <v>0</v>
      </c>
      <c r="O2268">
        <v>19</v>
      </c>
      <c r="P2268" t="b">
        <v>1</v>
      </c>
      <c r="Q2268" t="s">
        <v>8269</v>
      </c>
      <c r="R2268" t="s">
        <v>8323</v>
      </c>
      <c r="S2268" t="s">
        <v>8326</v>
      </c>
      <c r="T2268" s="9">
        <f t="shared" si="107"/>
        <v>112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 s="12">
        <v>1452008290</v>
      </c>
      <c r="K2269" s="10">
        <f t="shared" si="105"/>
        <v>42384.651504629626</v>
      </c>
      <c r="L2269" s="10">
        <f t="shared" si="105"/>
        <v>42374.651504629626</v>
      </c>
      <c r="M2269" s="15">
        <f t="shared" si="106"/>
        <v>2016</v>
      </c>
      <c r="N2269" t="b">
        <v>0</v>
      </c>
      <c r="O2269">
        <v>18</v>
      </c>
      <c r="P2269" t="b">
        <v>1</v>
      </c>
      <c r="Q2269" t="s">
        <v>8269</v>
      </c>
      <c r="R2269" t="s">
        <v>8323</v>
      </c>
      <c r="S2269" t="s">
        <v>8326</v>
      </c>
      <c r="T2269" s="9">
        <f t="shared" si="107"/>
        <v>112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 s="12">
        <v>1462755424</v>
      </c>
      <c r="K2270" s="10">
        <f t="shared" si="105"/>
        <v>42529.039629629631</v>
      </c>
      <c r="L2270" s="10">
        <f t="shared" si="105"/>
        <v>42499.039629629631</v>
      </c>
      <c r="M2270" s="15">
        <f t="shared" si="106"/>
        <v>2016</v>
      </c>
      <c r="N2270" t="b">
        <v>0</v>
      </c>
      <c r="O2270">
        <v>18</v>
      </c>
      <c r="P2270" t="b">
        <v>1</v>
      </c>
      <c r="Q2270" t="s">
        <v>8269</v>
      </c>
      <c r="R2270" t="s">
        <v>8323</v>
      </c>
      <c r="S2270" t="s">
        <v>8326</v>
      </c>
      <c r="T2270" s="9">
        <f t="shared" si="107"/>
        <v>106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 s="12">
        <v>1404997548</v>
      </c>
      <c r="K2271" s="10">
        <f t="shared" si="105"/>
        <v>41859.936111111107</v>
      </c>
      <c r="L2271" s="10">
        <f t="shared" si="105"/>
        <v>41830.545694444445</v>
      </c>
      <c r="M2271" s="15">
        <f t="shared" si="106"/>
        <v>2014</v>
      </c>
      <c r="N2271" t="b">
        <v>0</v>
      </c>
      <c r="O2271">
        <v>18</v>
      </c>
      <c r="P2271" t="b">
        <v>1</v>
      </c>
      <c r="Q2271" t="s">
        <v>8269</v>
      </c>
      <c r="R2271" t="s">
        <v>8323</v>
      </c>
      <c r="S2271" t="s">
        <v>8326</v>
      </c>
      <c r="T2271" s="9">
        <f t="shared" si="107"/>
        <v>223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 s="12">
        <v>1304770233</v>
      </c>
      <c r="K2272" s="10">
        <f t="shared" si="105"/>
        <v>40709.165972222225</v>
      </c>
      <c r="L2272" s="10">
        <f t="shared" si="105"/>
        <v>40670.507326388892</v>
      </c>
      <c r="M2272" s="15">
        <f t="shared" si="106"/>
        <v>2011</v>
      </c>
      <c r="N2272" t="b">
        <v>0</v>
      </c>
      <c r="O2272">
        <v>31</v>
      </c>
      <c r="P2272" t="b">
        <v>1</v>
      </c>
      <c r="Q2272" t="s">
        <v>8277</v>
      </c>
      <c r="R2272" t="s">
        <v>8327</v>
      </c>
      <c r="S2272" t="s">
        <v>8328</v>
      </c>
      <c r="T2272" s="9">
        <f t="shared" si="107"/>
        <v>171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 s="12">
        <v>1408383994</v>
      </c>
      <c r="K2273" s="10">
        <f t="shared" si="105"/>
        <v>41899.740671296298</v>
      </c>
      <c r="L2273" s="10">
        <f t="shared" si="105"/>
        <v>41869.740671296298</v>
      </c>
      <c r="M2273" s="15">
        <f t="shared" si="106"/>
        <v>2014</v>
      </c>
      <c r="N2273" t="b">
        <v>0</v>
      </c>
      <c r="O2273">
        <v>19</v>
      </c>
      <c r="P2273" t="b">
        <v>1</v>
      </c>
      <c r="Q2273" t="s">
        <v>8269</v>
      </c>
      <c r="R2273" t="s">
        <v>8323</v>
      </c>
      <c r="S2273" t="s">
        <v>8326</v>
      </c>
      <c r="T2273" s="9">
        <f t="shared" si="107"/>
        <v>111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 s="12">
        <v>1461229338</v>
      </c>
      <c r="K2274" s="10">
        <f t="shared" si="105"/>
        <v>42511.376597222217</v>
      </c>
      <c r="L2274" s="10">
        <f t="shared" si="105"/>
        <v>42481.376597222217</v>
      </c>
      <c r="M2274" s="15">
        <f t="shared" si="106"/>
        <v>2016</v>
      </c>
      <c r="N2274" t="b">
        <v>0</v>
      </c>
      <c r="O2274">
        <v>17</v>
      </c>
      <c r="P2274" t="b">
        <v>0</v>
      </c>
      <c r="Q2274" t="s">
        <v>8271</v>
      </c>
      <c r="R2274" t="s">
        <v>8308</v>
      </c>
      <c r="S2274" t="s">
        <v>8310</v>
      </c>
      <c r="T2274" s="9">
        <f t="shared" si="107"/>
        <v>4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 s="12">
        <v>1338928537</v>
      </c>
      <c r="K2275" s="10">
        <f t="shared" si="105"/>
        <v>41093.875</v>
      </c>
      <c r="L2275" s="10">
        <f t="shared" si="105"/>
        <v>41065.858067129629</v>
      </c>
      <c r="M2275" s="15">
        <f t="shared" si="106"/>
        <v>2012</v>
      </c>
      <c r="N2275" t="b">
        <v>0</v>
      </c>
      <c r="O2275">
        <v>15</v>
      </c>
      <c r="P2275" t="b">
        <v>1</v>
      </c>
      <c r="Q2275" t="s">
        <v>8264</v>
      </c>
      <c r="R2275" t="s">
        <v>8321</v>
      </c>
      <c r="S2275" t="s">
        <v>8343</v>
      </c>
      <c r="T2275" s="9">
        <f t="shared" si="107"/>
        <v>111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 s="12">
        <v>1428889037</v>
      </c>
      <c r="K2276" s="10">
        <f t="shared" si="105"/>
        <v>42137.067557870367</v>
      </c>
      <c r="L2276" s="10">
        <f t="shared" si="105"/>
        <v>42107.067557870367</v>
      </c>
      <c r="M2276" s="15">
        <f t="shared" si="106"/>
        <v>2015</v>
      </c>
      <c r="N2276" t="b">
        <v>0</v>
      </c>
      <c r="O2276">
        <v>18</v>
      </c>
      <c r="P2276" t="b">
        <v>1</v>
      </c>
      <c r="Q2276" t="s">
        <v>8269</v>
      </c>
      <c r="R2276" t="s">
        <v>8323</v>
      </c>
      <c r="S2276" t="s">
        <v>8326</v>
      </c>
      <c r="T2276" s="9">
        <f t="shared" si="107"/>
        <v>221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 s="12">
        <v>1466205262</v>
      </c>
      <c r="K2277" s="10">
        <f t="shared" si="105"/>
        <v>42568.029861111107</v>
      </c>
      <c r="L2277" s="10">
        <f t="shared" si="105"/>
        <v>42538.968310185184</v>
      </c>
      <c r="M2277" s="15">
        <f t="shared" si="106"/>
        <v>2016</v>
      </c>
      <c r="N2277" t="b">
        <v>0</v>
      </c>
      <c r="O2277">
        <v>12</v>
      </c>
      <c r="P2277" t="b">
        <v>0</v>
      </c>
      <c r="Q2277" t="s">
        <v>8269</v>
      </c>
      <c r="R2277" t="s">
        <v>8323</v>
      </c>
      <c r="S2277" t="s">
        <v>8326</v>
      </c>
      <c r="T2277" s="9">
        <f t="shared" si="107"/>
        <v>16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 s="12">
        <v>1433432124</v>
      </c>
      <c r="K2278" s="10">
        <f t="shared" si="105"/>
        <v>42219.649583333332</v>
      </c>
      <c r="L2278" s="10">
        <f t="shared" si="105"/>
        <v>42159.649583333332</v>
      </c>
      <c r="M2278" s="15">
        <f t="shared" si="106"/>
        <v>2015</v>
      </c>
      <c r="N2278" t="b">
        <v>0</v>
      </c>
      <c r="O2278">
        <v>3</v>
      </c>
      <c r="P2278" t="b">
        <v>0</v>
      </c>
      <c r="Q2278" t="s">
        <v>8270</v>
      </c>
      <c r="R2278" t="s">
        <v>8308</v>
      </c>
      <c r="S2278" t="s">
        <v>8342</v>
      </c>
      <c r="T2278" s="9">
        <f t="shared" si="107"/>
        <v>15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 s="12">
        <v>1408129822</v>
      </c>
      <c r="K2279" s="10">
        <f t="shared" si="105"/>
        <v>41885.207638888889</v>
      </c>
      <c r="L2279" s="10">
        <f t="shared" si="105"/>
        <v>41866.79886574074</v>
      </c>
      <c r="M2279" s="15">
        <f t="shared" si="106"/>
        <v>2014</v>
      </c>
      <c r="N2279" t="b">
        <v>0</v>
      </c>
      <c r="O2279">
        <v>27</v>
      </c>
      <c r="P2279" t="b">
        <v>1</v>
      </c>
      <c r="Q2279" t="s">
        <v>8269</v>
      </c>
      <c r="R2279" t="s">
        <v>8323</v>
      </c>
      <c r="S2279" t="s">
        <v>8326</v>
      </c>
      <c r="T2279" s="9">
        <f t="shared" si="107"/>
        <v>110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 s="12">
        <v>1307028855</v>
      </c>
      <c r="K2280" s="10">
        <f t="shared" si="105"/>
        <v>40756.648784722223</v>
      </c>
      <c r="L2280" s="10">
        <f t="shared" si="105"/>
        <v>40696.648784722223</v>
      </c>
      <c r="M2280" s="15">
        <f t="shared" si="106"/>
        <v>2011</v>
      </c>
      <c r="N2280" t="b">
        <v>0</v>
      </c>
      <c r="O2280">
        <v>11</v>
      </c>
      <c r="P2280" t="b">
        <v>1</v>
      </c>
      <c r="Q2280" t="s">
        <v>8298</v>
      </c>
      <c r="R2280" t="s">
        <v>8327</v>
      </c>
      <c r="S2280" t="s">
        <v>8341</v>
      </c>
      <c r="T2280" s="9">
        <f t="shared" si="107"/>
        <v>110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 s="12">
        <v>1440529765</v>
      </c>
      <c r="K2281" s="10">
        <f t="shared" si="105"/>
        <v>42271.798206018517</v>
      </c>
      <c r="L2281" s="10">
        <f t="shared" si="105"/>
        <v>42241.798206018517</v>
      </c>
      <c r="M2281" s="15">
        <f t="shared" si="106"/>
        <v>2015</v>
      </c>
      <c r="N2281" t="b">
        <v>0</v>
      </c>
      <c r="O2281">
        <v>2</v>
      </c>
      <c r="P2281" t="b">
        <v>0</v>
      </c>
      <c r="Q2281" t="s">
        <v>8300</v>
      </c>
      <c r="R2281" t="s">
        <v>8308</v>
      </c>
      <c r="S2281" t="s">
        <v>8340</v>
      </c>
      <c r="T2281" s="9">
        <f t="shared" si="107"/>
        <v>0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 s="12">
        <v>1458138079</v>
      </c>
      <c r="K2282" s="10">
        <f t="shared" si="105"/>
        <v>42475.598136574074</v>
      </c>
      <c r="L2282" s="10">
        <f t="shared" si="105"/>
        <v>42445.598136574074</v>
      </c>
      <c r="M2282" s="15">
        <f t="shared" si="106"/>
        <v>2016</v>
      </c>
      <c r="N2282" t="b">
        <v>0</v>
      </c>
      <c r="O2282">
        <v>15</v>
      </c>
      <c r="P2282" t="b">
        <v>1</v>
      </c>
      <c r="Q2282" t="s">
        <v>8303</v>
      </c>
      <c r="R2282" t="s">
        <v>8323</v>
      </c>
      <c r="S2282" t="s">
        <v>8335</v>
      </c>
      <c r="T2282" s="9">
        <f t="shared" si="107"/>
        <v>100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 s="12">
        <v>1397217052</v>
      </c>
      <c r="K2283" s="10">
        <f t="shared" si="105"/>
        <v>41770.493657407409</v>
      </c>
      <c r="L2283" s="10">
        <f t="shared" si="105"/>
        <v>41740.493657407409</v>
      </c>
      <c r="M2283" s="15">
        <f t="shared" si="106"/>
        <v>2014</v>
      </c>
      <c r="N2283" t="b">
        <v>1</v>
      </c>
      <c r="O2283">
        <v>23</v>
      </c>
      <c r="P2283" t="b">
        <v>0</v>
      </c>
      <c r="Q2283" t="s">
        <v>8269</v>
      </c>
      <c r="R2283" t="s">
        <v>8323</v>
      </c>
      <c r="S2283" t="s">
        <v>8326</v>
      </c>
      <c r="T2283" s="9">
        <f t="shared" si="107"/>
        <v>22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 s="12">
        <v>1408648573</v>
      </c>
      <c r="K2284" s="10">
        <f t="shared" si="105"/>
        <v>41917.802928240737</v>
      </c>
      <c r="L2284" s="10">
        <f t="shared" si="105"/>
        <v>41872.802928240737</v>
      </c>
      <c r="M2284" s="15">
        <f t="shared" si="106"/>
        <v>2014</v>
      </c>
      <c r="N2284" t="b">
        <v>0</v>
      </c>
      <c r="O2284">
        <v>58</v>
      </c>
      <c r="P2284" t="b">
        <v>0</v>
      </c>
      <c r="Q2284" t="s">
        <v>8301</v>
      </c>
      <c r="R2284" t="s">
        <v>8323</v>
      </c>
      <c r="S2284" t="s">
        <v>8324</v>
      </c>
      <c r="T2284" s="9">
        <f t="shared" si="107"/>
        <v>2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 s="12">
        <v>1373408731</v>
      </c>
      <c r="K2285" s="10">
        <f t="shared" si="105"/>
        <v>41524.934386574074</v>
      </c>
      <c r="L2285" s="10">
        <f t="shared" si="105"/>
        <v>41464.934386574074</v>
      </c>
      <c r="M2285" s="15">
        <f t="shared" si="106"/>
        <v>2013</v>
      </c>
      <c r="N2285" t="b">
        <v>0</v>
      </c>
      <c r="O2285">
        <v>25</v>
      </c>
      <c r="P2285" t="b">
        <v>1</v>
      </c>
      <c r="Q2285" t="s">
        <v>8272</v>
      </c>
      <c r="R2285" t="s">
        <v>8311</v>
      </c>
      <c r="S2285" t="s">
        <v>8333</v>
      </c>
      <c r="T2285" s="9">
        <f t="shared" si="107"/>
        <v>109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 s="12">
        <v>1424484717</v>
      </c>
      <c r="K2286" s="10">
        <f t="shared" si="105"/>
        <v>42070.204861111109</v>
      </c>
      <c r="L2286" s="10">
        <f t="shared" si="105"/>
        <v>42056.091631944444</v>
      </c>
      <c r="M2286" s="15">
        <f t="shared" si="106"/>
        <v>2015</v>
      </c>
      <c r="N2286" t="b">
        <v>0</v>
      </c>
      <c r="O2286">
        <v>20</v>
      </c>
      <c r="P2286" t="b">
        <v>1</v>
      </c>
      <c r="Q2286" t="s">
        <v>8269</v>
      </c>
      <c r="R2286" t="s">
        <v>8323</v>
      </c>
      <c r="S2286" t="s">
        <v>8326</v>
      </c>
      <c r="T2286" s="9">
        <f t="shared" si="107"/>
        <v>218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 s="12">
        <v>1431372444</v>
      </c>
      <c r="K2287" s="10">
        <f t="shared" si="105"/>
        <v>42165.810694444444</v>
      </c>
      <c r="L2287" s="10">
        <f t="shared" si="105"/>
        <v>42135.810694444444</v>
      </c>
      <c r="M2287" s="15">
        <f t="shared" si="106"/>
        <v>2015</v>
      </c>
      <c r="N2287" t="b">
        <v>0</v>
      </c>
      <c r="O2287">
        <v>41</v>
      </c>
      <c r="P2287" t="b">
        <v>1</v>
      </c>
      <c r="Q2287" t="s">
        <v>8269</v>
      </c>
      <c r="R2287" t="s">
        <v>8323</v>
      </c>
      <c r="S2287" t="s">
        <v>8326</v>
      </c>
      <c r="T2287" s="9">
        <f t="shared" si="107"/>
        <v>109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 s="12">
        <v>1401123546</v>
      </c>
      <c r="K2288" s="10">
        <f t="shared" si="105"/>
        <v>41815.707708333335</v>
      </c>
      <c r="L2288" s="10">
        <f t="shared" si="105"/>
        <v>41785.707708333335</v>
      </c>
      <c r="M2288" s="15">
        <f t="shared" si="106"/>
        <v>2014</v>
      </c>
      <c r="N2288" t="b">
        <v>0</v>
      </c>
      <c r="O2288">
        <v>35</v>
      </c>
      <c r="P2288" t="b">
        <v>1</v>
      </c>
      <c r="Q2288" t="s">
        <v>8269</v>
      </c>
      <c r="R2288" t="s">
        <v>8323</v>
      </c>
      <c r="S2288" t="s">
        <v>8326</v>
      </c>
      <c r="T2288" s="9">
        <f t="shared" si="107"/>
        <v>108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 s="12">
        <v>1380556483</v>
      </c>
      <c r="K2289" s="10">
        <f t="shared" si="105"/>
        <v>41576.662997685184</v>
      </c>
      <c r="L2289" s="10">
        <f t="shared" si="105"/>
        <v>41547.662997685184</v>
      </c>
      <c r="M2289" s="15">
        <f t="shared" si="106"/>
        <v>2013</v>
      </c>
      <c r="N2289" t="b">
        <v>1</v>
      </c>
      <c r="O2289">
        <v>34</v>
      </c>
      <c r="P2289" t="b">
        <v>1</v>
      </c>
      <c r="Q2289" t="s">
        <v>8274</v>
      </c>
      <c r="R2289" t="s">
        <v>8327</v>
      </c>
      <c r="S2289" t="s">
        <v>8331</v>
      </c>
      <c r="T2289" s="9">
        <f t="shared" si="107"/>
        <v>166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 s="12">
        <v>1421092725</v>
      </c>
      <c r="K2290" s="10">
        <f t="shared" si="105"/>
        <v>42040.513888888891</v>
      </c>
      <c r="L2290" s="10">
        <f t="shared" si="105"/>
        <v>42016.832465277781</v>
      </c>
      <c r="M2290" s="15">
        <f t="shared" si="106"/>
        <v>2015</v>
      </c>
      <c r="N2290" t="b">
        <v>0</v>
      </c>
      <c r="O2290">
        <v>25</v>
      </c>
      <c r="P2290" t="b">
        <v>1</v>
      </c>
      <c r="Q2290" t="s">
        <v>8269</v>
      </c>
      <c r="R2290" t="s">
        <v>8323</v>
      </c>
      <c r="S2290" t="s">
        <v>8326</v>
      </c>
      <c r="T2290" s="9">
        <f t="shared" si="107"/>
        <v>108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 s="12">
        <v>1418585959</v>
      </c>
      <c r="K2291" s="10">
        <f t="shared" si="105"/>
        <v>42017.818969907406</v>
      </c>
      <c r="L2291" s="10">
        <f t="shared" si="105"/>
        <v>41987.818969907406</v>
      </c>
      <c r="M2291" s="15">
        <f t="shared" si="106"/>
        <v>2015</v>
      </c>
      <c r="N2291" t="b">
        <v>1</v>
      </c>
      <c r="O2291">
        <v>22</v>
      </c>
      <c r="P2291" t="b">
        <v>0</v>
      </c>
      <c r="Q2291" t="s">
        <v>8283</v>
      </c>
      <c r="R2291" t="s">
        <v>8313</v>
      </c>
      <c r="S2291" t="s">
        <v>8314</v>
      </c>
      <c r="T2291" s="9">
        <f t="shared" si="107"/>
        <v>3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 s="12">
        <v>1420158707</v>
      </c>
      <c r="K2292" s="10">
        <f t="shared" si="105"/>
        <v>42036.02207175926</v>
      </c>
      <c r="L2292" s="10">
        <f t="shared" si="105"/>
        <v>42006.02207175926</v>
      </c>
      <c r="M2292" s="15">
        <f t="shared" si="106"/>
        <v>2015</v>
      </c>
      <c r="N2292" t="b">
        <v>0</v>
      </c>
      <c r="O2292">
        <v>32</v>
      </c>
      <c r="P2292" t="b">
        <v>1</v>
      </c>
      <c r="Q2292" t="s">
        <v>8290</v>
      </c>
      <c r="R2292" t="s">
        <v>8327</v>
      </c>
      <c r="S2292" t="s">
        <v>8338</v>
      </c>
      <c r="T2292" s="9">
        <f t="shared" si="107"/>
        <v>108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 s="12">
        <v>1428124283</v>
      </c>
      <c r="K2293" s="10">
        <f t="shared" si="105"/>
        <v>42119.216238425928</v>
      </c>
      <c r="L2293" s="10">
        <f t="shared" si="105"/>
        <v>42098.216238425928</v>
      </c>
      <c r="M2293" s="15">
        <f t="shared" si="106"/>
        <v>2015</v>
      </c>
      <c r="N2293" t="b">
        <v>0</v>
      </c>
      <c r="O2293">
        <v>20</v>
      </c>
      <c r="P2293" t="b">
        <v>1</v>
      </c>
      <c r="Q2293" t="s">
        <v>8301</v>
      </c>
      <c r="R2293" t="s">
        <v>8323</v>
      </c>
      <c r="S2293" t="s">
        <v>8324</v>
      </c>
      <c r="T2293" s="9">
        <f t="shared" si="107"/>
        <v>180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 s="12">
        <v>1454448012</v>
      </c>
      <c r="K2294" s="10">
        <f t="shared" si="105"/>
        <v>42447.847361111111</v>
      </c>
      <c r="L2294" s="10">
        <f t="shared" si="105"/>
        <v>42402.889027777783</v>
      </c>
      <c r="M2294" s="15">
        <f t="shared" si="106"/>
        <v>2016</v>
      </c>
      <c r="N2294" t="b">
        <v>0</v>
      </c>
      <c r="O2294">
        <v>14</v>
      </c>
      <c r="P2294" t="b">
        <v>1</v>
      </c>
      <c r="Q2294" t="s">
        <v>8269</v>
      </c>
      <c r="R2294" t="s">
        <v>8323</v>
      </c>
      <c r="S2294" t="s">
        <v>8326</v>
      </c>
      <c r="T2294" s="9">
        <f t="shared" si="107"/>
        <v>108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 s="12">
        <v>1405971690</v>
      </c>
      <c r="K2295" s="10">
        <f t="shared" si="105"/>
        <v>41882.833333333336</v>
      </c>
      <c r="L2295" s="10">
        <f t="shared" si="105"/>
        <v>41841.820486111115</v>
      </c>
      <c r="M2295" s="15">
        <f t="shared" si="106"/>
        <v>2014</v>
      </c>
      <c r="N2295" t="b">
        <v>0</v>
      </c>
      <c r="O2295">
        <v>30</v>
      </c>
      <c r="P2295" t="b">
        <v>1</v>
      </c>
      <c r="Q2295" t="s">
        <v>8269</v>
      </c>
      <c r="R2295" t="s">
        <v>8323</v>
      </c>
      <c r="S2295" t="s">
        <v>8326</v>
      </c>
      <c r="T2295" s="9">
        <f t="shared" si="107"/>
        <v>215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 s="12">
        <v>1475760567</v>
      </c>
      <c r="K2296" s="10">
        <f t="shared" si="105"/>
        <v>42698.71597222222</v>
      </c>
      <c r="L2296" s="10">
        <f t="shared" si="105"/>
        <v>42649.562118055561</v>
      </c>
      <c r="M2296" s="15">
        <f t="shared" si="106"/>
        <v>2016</v>
      </c>
      <c r="N2296" t="b">
        <v>0</v>
      </c>
      <c r="O2296">
        <v>13</v>
      </c>
      <c r="P2296" t="b">
        <v>0</v>
      </c>
      <c r="Q2296" t="s">
        <v>8301</v>
      </c>
      <c r="R2296" t="s">
        <v>8323</v>
      </c>
      <c r="S2296" t="s">
        <v>8324</v>
      </c>
      <c r="T2296" s="9">
        <f t="shared" si="107"/>
        <v>4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 s="12">
        <v>1478602246</v>
      </c>
      <c r="K2297" s="10">
        <f t="shared" si="105"/>
        <v>42696.451921296291</v>
      </c>
      <c r="L2297" s="10">
        <f t="shared" si="105"/>
        <v>42682.451921296291</v>
      </c>
      <c r="M2297" s="15">
        <f t="shared" si="106"/>
        <v>2016</v>
      </c>
      <c r="N2297" t="b">
        <v>0</v>
      </c>
      <c r="O2297">
        <v>50</v>
      </c>
      <c r="P2297" t="b">
        <v>1</v>
      </c>
      <c r="Q2297" t="s">
        <v>8295</v>
      </c>
      <c r="R2297" t="s">
        <v>8316</v>
      </c>
      <c r="S2297" t="s">
        <v>8317</v>
      </c>
      <c r="T2297" s="9">
        <f t="shared" si="107"/>
        <v>223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 s="12">
        <v>1460683339</v>
      </c>
      <c r="K2298" s="10">
        <f t="shared" si="105"/>
        <v>42505.057164351849</v>
      </c>
      <c r="L2298" s="10">
        <f t="shared" si="105"/>
        <v>42475.057164351849</v>
      </c>
      <c r="M2298" s="15">
        <f t="shared" si="106"/>
        <v>2016</v>
      </c>
      <c r="N2298" t="b">
        <v>0</v>
      </c>
      <c r="O2298">
        <v>20</v>
      </c>
      <c r="P2298" t="b">
        <v>1</v>
      </c>
      <c r="Q2298" t="s">
        <v>8269</v>
      </c>
      <c r="R2298" t="s">
        <v>8323</v>
      </c>
      <c r="S2298" t="s">
        <v>8326</v>
      </c>
      <c r="T2298" s="9">
        <f t="shared" si="107"/>
        <v>107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 s="12">
        <v>1397584386</v>
      </c>
      <c r="K2299" s="10">
        <f t="shared" si="105"/>
        <v>41774.745208333334</v>
      </c>
      <c r="L2299" s="10">
        <f t="shared" si="105"/>
        <v>41744.745208333334</v>
      </c>
      <c r="M2299" s="15">
        <f t="shared" si="106"/>
        <v>2014</v>
      </c>
      <c r="N2299" t="b">
        <v>0</v>
      </c>
      <c r="O2299">
        <v>36</v>
      </c>
      <c r="P2299" t="b">
        <v>1</v>
      </c>
      <c r="Q2299" t="s">
        <v>8298</v>
      </c>
      <c r="R2299" t="s">
        <v>8327</v>
      </c>
      <c r="S2299" t="s">
        <v>8341</v>
      </c>
      <c r="T2299" s="9">
        <f t="shared" si="107"/>
        <v>118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 s="12">
        <v>1279574773</v>
      </c>
      <c r="K2300" s="10">
        <f t="shared" si="105"/>
        <v>40453.207638888889</v>
      </c>
      <c r="L2300" s="10">
        <f t="shared" si="105"/>
        <v>40378.893206018518</v>
      </c>
      <c r="M2300" s="15">
        <f t="shared" si="106"/>
        <v>2010</v>
      </c>
      <c r="N2300" t="b">
        <v>0</v>
      </c>
      <c r="O2300">
        <v>32</v>
      </c>
      <c r="P2300" t="b">
        <v>1</v>
      </c>
      <c r="Q2300" t="s">
        <v>8301</v>
      </c>
      <c r="R2300" t="s">
        <v>8323</v>
      </c>
      <c r="S2300" t="s">
        <v>8324</v>
      </c>
      <c r="T2300" s="9">
        <f t="shared" si="107"/>
        <v>213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 s="12">
        <v>1368057674</v>
      </c>
      <c r="K2301" s="10">
        <f t="shared" si="105"/>
        <v>41433.000856481478</v>
      </c>
      <c r="L2301" s="10">
        <f t="shared" si="105"/>
        <v>41403.000856481478</v>
      </c>
      <c r="M2301" s="15">
        <f t="shared" si="106"/>
        <v>2013</v>
      </c>
      <c r="N2301" t="b">
        <v>0</v>
      </c>
      <c r="O2301">
        <v>25</v>
      </c>
      <c r="P2301" t="b">
        <v>1</v>
      </c>
      <c r="Q2301" t="s">
        <v>8274</v>
      </c>
      <c r="R2301" t="s">
        <v>8327</v>
      </c>
      <c r="S2301" t="s">
        <v>8331</v>
      </c>
      <c r="T2301" s="9">
        <f t="shared" si="107"/>
        <v>133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 s="12">
        <v>1399427064</v>
      </c>
      <c r="K2302" s="10">
        <f t="shared" si="105"/>
        <v>41791.072500000002</v>
      </c>
      <c r="L2302" s="10">
        <f t="shared" si="105"/>
        <v>41766.072500000002</v>
      </c>
      <c r="M2302" s="15">
        <f t="shared" si="106"/>
        <v>2014</v>
      </c>
      <c r="N2302" t="b">
        <v>1</v>
      </c>
      <c r="O2302">
        <v>19</v>
      </c>
      <c r="P2302" t="b">
        <v>0</v>
      </c>
      <c r="Q2302" t="s">
        <v>8269</v>
      </c>
      <c r="R2302" t="s">
        <v>8323</v>
      </c>
      <c r="S2302" t="s">
        <v>8326</v>
      </c>
      <c r="T2302" s="9">
        <f t="shared" si="107"/>
        <v>21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 s="12">
        <v>1435554104</v>
      </c>
      <c r="K2303" s="10">
        <f t="shared" si="105"/>
        <v>42202.876388888893</v>
      </c>
      <c r="L2303" s="10">
        <f t="shared" si="105"/>
        <v>42184.209537037037</v>
      </c>
      <c r="M2303" s="15">
        <f t="shared" si="106"/>
        <v>2015</v>
      </c>
      <c r="N2303" t="b">
        <v>0</v>
      </c>
      <c r="O2303">
        <v>26</v>
      </c>
      <c r="P2303" t="b">
        <v>1</v>
      </c>
      <c r="Q2303" t="s">
        <v>8269</v>
      </c>
      <c r="R2303" t="s">
        <v>8323</v>
      </c>
      <c r="S2303" t="s">
        <v>8326</v>
      </c>
      <c r="T2303" s="9">
        <f t="shared" si="107"/>
        <v>106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 s="12">
        <v>1455919438</v>
      </c>
      <c r="K2304" s="10">
        <f t="shared" si="105"/>
        <v>42436.207638888889</v>
      </c>
      <c r="L2304" s="10">
        <f t="shared" si="105"/>
        <v>42419.919421296298</v>
      </c>
      <c r="M2304" s="15">
        <f t="shared" si="106"/>
        <v>2016</v>
      </c>
      <c r="N2304" t="b">
        <v>0</v>
      </c>
      <c r="O2304">
        <v>42</v>
      </c>
      <c r="P2304" t="b">
        <v>1</v>
      </c>
      <c r="Q2304" t="s">
        <v>8269</v>
      </c>
      <c r="R2304" t="s">
        <v>8323</v>
      </c>
      <c r="S2304" t="s">
        <v>8326</v>
      </c>
      <c r="T2304" s="9">
        <f t="shared" si="107"/>
        <v>106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 s="12">
        <v>1396876302</v>
      </c>
      <c r="K2305" s="10">
        <f t="shared" si="105"/>
        <v>41796.549791666665</v>
      </c>
      <c r="L2305" s="10">
        <f t="shared" si="105"/>
        <v>41736.549791666665</v>
      </c>
      <c r="M2305" s="15">
        <f t="shared" si="106"/>
        <v>2014</v>
      </c>
      <c r="N2305" t="b">
        <v>0</v>
      </c>
      <c r="O2305">
        <v>18</v>
      </c>
      <c r="P2305" t="b">
        <v>0</v>
      </c>
      <c r="Q2305" t="s">
        <v>8284</v>
      </c>
      <c r="R2305" t="s">
        <v>8327</v>
      </c>
      <c r="S2305" t="s">
        <v>8354</v>
      </c>
      <c r="T2305" s="9">
        <f t="shared" si="107"/>
        <v>7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 s="12">
        <v>1405266710</v>
      </c>
      <c r="K2306" s="10">
        <f t="shared" si="105"/>
        <v>41863.660995370374</v>
      </c>
      <c r="L2306" s="10">
        <f t="shared" si="105"/>
        <v>41833.660995370374</v>
      </c>
      <c r="M2306" s="15">
        <f t="shared" si="106"/>
        <v>2014</v>
      </c>
      <c r="N2306" t="b">
        <v>0</v>
      </c>
      <c r="O2306">
        <v>13</v>
      </c>
      <c r="P2306" t="b">
        <v>0</v>
      </c>
      <c r="Q2306" t="s">
        <v>8269</v>
      </c>
      <c r="R2306" t="s">
        <v>8323</v>
      </c>
      <c r="S2306" t="s">
        <v>8326</v>
      </c>
      <c r="T2306" s="9">
        <f t="shared" si="107"/>
        <v>18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 s="12">
        <v>1461337174</v>
      </c>
      <c r="K2307" s="10">
        <f t="shared" ref="K2307:L2370" si="108">(I2307/86400)+DATE(1970,1,1)</f>
        <v>42512.624699074076</v>
      </c>
      <c r="L2307" s="10">
        <f t="shared" si="108"/>
        <v>42482.624699074076</v>
      </c>
      <c r="M2307" s="15">
        <f t="shared" ref="M2307:M2370" si="109">+YEAR(K2307)</f>
        <v>2016</v>
      </c>
      <c r="N2307" t="b">
        <v>0</v>
      </c>
      <c r="O2307">
        <v>9</v>
      </c>
      <c r="P2307" t="b">
        <v>0</v>
      </c>
      <c r="Q2307" t="s">
        <v>8300</v>
      </c>
      <c r="R2307" t="s">
        <v>8308</v>
      </c>
      <c r="S2307" t="s">
        <v>8340</v>
      </c>
      <c r="T2307" s="9">
        <f t="shared" ref="T2307:T2370" si="110">ROUND(E2307/D2307*100,0)</f>
        <v>50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 s="12">
        <v>1421190787</v>
      </c>
      <c r="K2308" s="10">
        <f t="shared" si="108"/>
        <v>42031.967442129629</v>
      </c>
      <c r="L2308" s="10">
        <f t="shared" si="108"/>
        <v>42017.967442129629</v>
      </c>
      <c r="M2308" s="15">
        <f t="shared" si="109"/>
        <v>2015</v>
      </c>
      <c r="N2308" t="b">
        <v>0</v>
      </c>
      <c r="O2308">
        <v>20</v>
      </c>
      <c r="P2308" t="b">
        <v>1</v>
      </c>
      <c r="Q2308" t="s">
        <v>8277</v>
      </c>
      <c r="R2308" t="s">
        <v>8327</v>
      </c>
      <c r="S2308" t="s">
        <v>8328</v>
      </c>
      <c r="T2308" s="9">
        <f t="shared" si="110"/>
        <v>106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 s="12">
        <v>1405196867</v>
      </c>
      <c r="K2309" s="10">
        <f t="shared" si="108"/>
        <v>41862.852627314816</v>
      </c>
      <c r="L2309" s="10">
        <f t="shared" si="108"/>
        <v>41832.852627314816</v>
      </c>
      <c r="M2309" s="15">
        <f t="shared" si="109"/>
        <v>2014</v>
      </c>
      <c r="N2309" t="b">
        <v>0</v>
      </c>
      <c r="O2309">
        <v>27</v>
      </c>
      <c r="P2309" t="b">
        <v>1</v>
      </c>
      <c r="Q2309" t="s">
        <v>8271</v>
      </c>
      <c r="R2309" t="s">
        <v>8308</v>
      </c>
      <c r="S2309" t="s">
        <v>8310</v>
      </c>
      <c r="T2309" s="9">
        <f t="shared" si="110"/>
        <v>132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 s="12">
        <v>1403135304</v>
      </c>
      <c r="K2310" s="10">
        <f t="shared" si="108"/>
        <v>41838.991944444446</v>
      </c>
      <c r="L2310" s="10">
        <f t="shared" si="108"/>
        <v>41808.991944444446</v>
      </c>
      <c r="M2310" s="15">
        <f t="shared" si="109"/>
        <v>2014</v>
      </c>
      <c r="N2310" t="b">
        <v>0</v>
      </c>
      <c r="O2310">
        <v>18</v>
      </c>
      <c r="P2310" t="b">
        <v>1</v>
      </c>
      <c r="Q2310" t="s">
        <v>8269</v>
      </c>
      <c r="R2310" t="s">
        <v>8323</v>
      </c>
      <c r="S2310" t="s">
        <v>8326</v>
      </c>
      <c r="T2310" s="9">
        <f t="shared" si="110"/>
        <v>211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 s="12">
        <v>1295657209</v>
      </c>
      <c r="K2311" s="10">
        <f t="shared" si="108"/>
        <v>40580.032511574071</v>
      </c>
      <c r="L2311" s="10">
        <f t="shared" si="108"/>
        <v>40565.032511574071</v>
      </c>
      <c r="M2311" s="15">
        <f t="shared" si="109"/>
        <v>2011</v>
      </c>
      <c r="N2311" t="b">
        <v>0</v>
      </c>
      <c r="O2311">
        <v>14</v>
      </c>
      <c r="P2311" t="b">
        <v>1</v>
      </c>
      <c r="Q2311" t="s">
        <v>8274</v>
      </c>
      <c r="R2311" t="s">
        <v>8327</v>
      </c>
      <c r="S2311" t="s">
        <v>8331</v>
      </c>
      <c r="T2311" s="9">
        <f t="shared" si="110"/>
        <v>350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 s="12">
        <v>1358180968</v>
      </c>
      <c r="K2312" s="10">
        <f t="shared" si="108"/>
        <v>41333.892361111109</v>
      </c>
      <c r="L2312" s="10">
        <f t="shared" si="108"/>
        <v>41288.68712962963</v>
      </c>
      <c r="M2312" s="15">
        <f t="shared" si="109"/>
        <v>2013</v>
      </c>
      <c r="N2312" t="b">
        <v>0</v>
      </c>
      <c r="O2312">
        <v>27</v>
      </c>
      <c r="P2312" t="b">
        <v>1</v>
      </c>
      <c r="Q2312" t="s">
        <v>8274</v>
      </c>
      <c r="R2312" t="s">
        <v>8327</v>
      </c>
      <c r="S2312" t="s">
        <v>8331</v>
      </c>
      <c r="T2312" s="9">
        <f t="shared" si="110"/>
        <v>105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 s="12">
        <v>1406907034</v>
      </c>
      <c r="K2313" s="10">
        <f t="shared" si="108"/>
        <v>41883.646226851852</v>
      </c>
      <c r="L2313" s="10">
        <f t="shared" si="108"/>
        <v>41852.646226851852</v>
      </c>
      <c r="M2313" s="15">
        <f t="shared" si="109"/>
        <v>2014</v>
      </c>
      <c r="N2313" t="b">
        <v>0</v>
      </c>
      <c r="O2313">
        <v>2</v>
      </c>
      <c r="P2313" t="b">
        <v>0</v>
      </c>
      <c r="Q2313" t="s">
        <v>8291</v>
      </c>
      <c r="R2313" t="s">
        <v>8327</v>
      </c>
      <c r="S2313" t="s">
        <v>8330</v>
      </c>
      <c r="T2313" s="9">
        <f t="shared" si="110"/>
        <v>11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 s="12">
        <v>1359421403</v>
      </c>
      <c r="K2314" s="10">
        <f t="shared" si="108"/>
        <v>41335.332638888889</v>
      </c>
      <c r="L2314" s="10">
        <f t="shared" si="108"/>
        <v>41303.044016203705</v>
      </c>
      <c r="M2314" s="15">
        <f t="shared" si="109"/>
        <v>2013</v>
      </c>
      <c r="N2314" t="b">
        <v>0</v>
      </c>
      <c r="O2314">
        <v>25</v>
      </c>
      <c r="P2314" t="b">
        <v>1</v>
      </c>
      <c r="Q2314" t="s">
        <v>8274</v>
      </c>
      <c r="R2314" t="s">
        <v>8327</v>
      </c>
      <c r="S2314" t="s">
        <v>8331</v>
      </c>
      <c r="T2314" s="9">
        <f t="shared" si="110"/>
        <v>263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 s="12">
        <v>1386884201</v>
      </c>
      <c r="K2315" s="10">
        <f t="shared" si="108"/>
        <v>41650.900474537033</v>
      </c>
      <c r="L2315" s="10">
        <f t="shared" si="108"/>
        <v>41620.900474537033</v>
      </c>
      <c r="M2315" s="15">
        <f t="shared" si="109"/>
        <v>2014</v>
      </c>
      <c r="N2315" t="b">
        <v>0</v>
      </c>
      <c r="O2315">
        <v>33</v>
      </c>
      <c r="P2315" t="b">
        <v>0</v>
      </c>
      <c r="Q2315" t="s">
        <v>8302</v>
      </c>
      <c r="R2315" t="s">
        <v>8311</v>
      </c>
      <c r="S2315" t="s">
        <v>8356</v>
      </c>
      <c r="T2315" s="9">
        <f t="shared" si="110"/>
        <v>10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 s="12">
        <v>1331333108</v>
      </c>
      <c r="K2316" s="10">
        <f t="shared" si="108"/>
        <v>41007.906342592592</v>
      </c>
      <c r="L2316" s="10">
        <f t="shared" si="108"/>
        <v>40977.948009259257</v>
      </c>
      <c r="M2316" s="15">
        <f t="shared" si="109"/>
        <v>2012</v>
      </c>
      <c r="N2316" t="b">
        <v>0</v>
      </c>
      <c r="O2316">
        <v>32</v>
      </c>
      <c r="P2316" t="b">
        <v>1</v>
      </c>
      <c r="Q2316" t="s">
        <v>8277</v>
      </c>
      <c r="R2316" t="s">
        <v>8327</v>
      </c>
      <c r="S2316" t="s">
        <v>8328</v>
      </c>
      <c r="T2316" s="9">
        <f t="shared" si="110"/>
        <v>105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 s="12">
        <v>1416977259</v>
      </c>
      <c r="K2317" s="10">
        <f t="shared" si="108"/>
        <v>42005.208333333328</v>
      </c>
      <c r="L2317" s="10">
        <f t="shared" si="108"/>
        <v>41969.199756944443</v>
      </c>
      <c r="M2317" s="15">
        <f t="shared" si="109"/>
        <v>2015</v>
      </c>
      <c r="N2317" t="b">
        <v>0</v>
      </c>
      <c r="O2317">
        <v>23</v>
      </c>
      <c r="P2317" t="b">
        <v>1</v>
      </c>
      <c r="Q2317" t="s">
        <v>8269</v>
      </c>
      <c r="R2317" t="s">
        <v>8323</v>
      </c>
      <c r="S2317" t="s">
        <v>8326</v>
      </c>
      <c r="T2317" s="9">
        <f t="shared" si="110"/>
        <v>105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 s="12">
        <v>1438575586</v>
      </c>
      <c r="K2318" s="10">
        <f t="shared" si="108"/>
        <v>42249.180393518516</v>
      </c>
      <c r="L2318" s="10">
        <f t="shared" si="108"/>
        <v>42219.180393518516</v>
      </c>
      <c r="M2318" s="15">
        <f t="shared" si="109"/>
        <v>2015</v>
      </c>
      <c r="N2318" t="b">
        <v>0</v>
      </c>
      <c r="O2318">
        <v>23</v>
      </c>
      <c r="P2318" t="b">
        <v>1</v>
      </c>
      <c r="Q2318" t="s">
        <v>8269</v>
      </c>
      <c r="R2318" t="s">
        <v>8323</v>
      </c>
      <c r="S2318" t="s">
        <v>8326</v>
      </c>
      <c r="T2318" s="9">
        <f t="shared" si="110"/>
        <v>139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 s="12">
        <v>1317788623</v>
      </c>
      <c r="K2319" s="10">
        <f t="shared" si="108"/>
        <v>40836.083333333336</v>
      </c>
      <c r="L2319" s="10">
        <f t="shared" si="108"/>
        <v>40821.183136574073</v>
      </c>
      <c r="M2319" s="15">
        <f t="shared" si="109"/>
        <v>2011</v>
      </c>
      <c r="N2319" t="b">
        <v>1</v>
      </c>
      <c r="O2319">
        <v>36</v>
      </c>
      <c r="P2319" t="b">
        <v>1</v>
      </c>
      <c r="Q2319" t="s">
        <v>8267</v>
      </c>
      <c r="R2319" t="s">
        <v>8321</v>
      </c>
      <c r="S2319" t="s">
        <v>8322</v>
      </c>
      <c r="T2319" s="9">
        <f t="shared" si="110"/>
        <v>104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 s="12">
        <v>1301847025</v>
      </c>
      <c r="K2320" s="10">
        <f t="shared" si="108"/>
        <v>40666.673900462964</v>
      </c>
      <c r="L2320" s="10">
        <f t="shared" si="108"/>
        <v>40636.673900462964</v>
      </c>
      <c r="M2320" s="15">
        <f t="shared" si="109"/>
        <v>2011</v>
      </c>
      <c r="N2320" t="b">
        <v>0</v>
      </c>
      <c r="O2320">
        <v>27</v>
      </c>
      <c r="P2320" t="b">
        <v>1</v>
      </c>
      <c r="Q2320" t="s">
        <v>8274</v>
      </c>
      <c r="R2320" t="s">
        <v>8327</v>
      </c>
      <c r="S2320" t="s">
        <v>8331</v>
      </c>
      <c r="T2320" s="9">
        <f t="shared" si="110"/>
        <v>104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 s="12">
        <v>1371569202</v>
      </c>
      <c r="K2321" s="10">
        <f t="shared" si="108"/>
        <v>41465.702777777777</v>
      </c>
      <c r="L2321" s="10">
        <f t="shared" si="108"/>
        <v>41443.643541666665</v>
      </c>
      <c r="M2321" s="15">
        <f t="shared" si="109"/>
        <v>2013</v>
      </c>
      <c r="N2321" t="b">
        <v>0</v>
      </c>
      <c r="O2321">
        <v>12</v>
      </c>
      <c r="P2321" t="b">
        <v>1</v>
      </c>
      <c r="Q2321" t="s">
        <v>8274</v>
      </c>
      <c r="R2321" t="s">
        <v>8327</v>
      </c>
      <c r="S2321" t="s">
        <v>8331</v>
      </c>
      <c r="T2321" s="9">
        <f t="shared" si="110"/>
        <v>104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 s="12">
        <v>1362860257</v>
      </c>
      <c r="K2322" s="10">
        <f t="shared" si="108"/>
        <v>41372.803900462961</v>
      </c>
      <c r="L2322" s="10">
        <f t="shared" si="108"/>
        <v>41342.845567129625</v>
      </c>
      <c r="M2322" s="15">
        <f t="shared" si="109"/>
        <v>2013</v>
      </c>
      <c r="N2322" t="b">
        <v>0</v>
      </c>
      <c r="O2322">
        <v>3</v>
      </c>
      <c r="P2322" t="b">
        <v>0</v>
      </c>
      <c r="Q2322" t="s">
        <v>8276</v>
      </c>
      <c r="R2322" t="s">
        <v>8327</v>
      </c>
      <c r="S2322" t="s">
        <v>8350</v>
      </c>
      <c r="T2322" s="9">
        <f t="shared" si="110"/>
        <v>12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 s="12">
        <v>1456532762</v>
      </c>
      <c r="K2323" s="10">
        <f t="shared" si="108"/>
        <v>42456.976412037038</v>
      </c>
      <c r="L2323" s="10">
        <f t="shared" si="108"/>
        <v>42427.018078703702</v>
      </c>
      <c r="M2323" s="15">
        <f t="shared" si="109"/>
        <v>2016</v>
      </c>
      <c r="N2323" t="b">
        <v>0</v>
      </c>
      <c r="O2323">
        <v>17</v>
      </c>
      <c r="P2323" t="b">
        <v>0</v>
      </c>
      <c r="Q2323" t="s">
        <v>8301</v>
      </c>
      <c r="R2323" t="s">
        <v>8323</v>
      </c>
      <c r="S2323" t="s">
        <v>8324</v>
      </c>
      <c r="T2323" s="9">
        <f t="shared" si="110"/>
        <v>4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 s="12">
        <v>1367286434</v>
      </c>
      <c r="K2324" s="10">
        <f t="shared" si="108"/>
        <v>41425</v>
      </c>
      <c r="L2324" s="10">
        <f t="shared" si="108"/>
        <v>41394.074467592596</v>
      </c>
      <c r="M2324" s="15">
        <f t="shared" si="109"/>
        <v>2013</v>
      </c>
      <c r="N2324" t="b">
        <v>0</v>
      </c>
      <c r="O2324">
        <v>37</v>
      </c>
      <c r="P2324" t="b">
        <v>1</v>
      </c>
      <c r="Q2324" t="s">
        <v>8277</v>
      </c>
      <c r="R2324" t="s">
        <v>8327</v>
      </c>
      <c r="S2324" t="s">
        <v>8328</v>
      </c>
      <c r="T2324" s="9">
        <f t="shared" si="110"/>
        <v>130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 s="12">
        <v>1486406253</v>
      </c>
      <c r="K2325" s="10">
        <f t="shared" si="108"/>
        <v>42805.561805555553</v>
      </c>
      <c r="L2325" s="10">
        <f t="shared" si="108"/>
        <v>42772.776076388887</v>
      </c>
      <c r="M2325" s="15">
        <f t="shared" si="109"/>
        <v>2017</v>
      </c>
      <c r="N2325" t="b">
        <v>0</v>
      </c>
      <c r="O2325">
        <v>32</v>
      </c>
      <c r="P2325" t="b">
        <v>1</v>
      </c>
      <c r="Q2325" t="s">
        <v>8283</v>
      </c>
      <c r="R2325" t="s">
        <v>8313</v>
      </c>
      <c r="S2325" t="s">
        <v>8314</v>
      </c>
      <c r="T2325" s="9">
        <f t="shared" si="110"/>
        <v>115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 s="12">
        <v>1407157756</v>
      </c>
      <c r="K2326" s="10">
        <f t="shared" si="108"/>
        <v>41876.207638888889</v>
      </c>
      <c r="L2326" s="10">
        <f t="shared" si="108"/>
        <v>41855.548101851848</v>
      </c>
      <c r="M2326" s="15">
        <f t="shared" si="109"/>
        <v>2014</v>
      </c>
      <c r="N2326" t="b">
        <v>0</v>
      </c>
      <c r="O2326">
        <v>27</v>
      </c>
      <c r="P2326" t="b">
        <v>1</v>
      </c>
      <c r="Q2326" t="s">
        <v>8269</v>
      </c>
      <c r="R2326" t="s">
        <v>8323</v>
      </c>
      <c r="S2326" t="s">
        <v>8326</v>
      </c>
      <c r="T2326" s="9">
        <f t="shared" si="110"/>
        <v>104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 s="12">
        <v>1436408308</v>
      </c>
      <c r="K2327" s="10">
        <f t="shared" si="108"/>
        <v>42216.373611111107</v>
      </c>
      <c r="L2327" s="10">
        <f t="shared" si="108"/>
        <v>42194.096157407403</v>
      </c>
      <c r="M2327" s="15">
        <f t="shared" si="109"/>
        <v>2015</v>
      </c>
      <c r="N2327" t="b">
        <v>0</v>
      </c>
      <c r="O2327">
        <v>24</v>
      </c>
      <c r="P2327" t="b">
        <v>1</v>
      </c>
      <c r="Q2327" t="s">
        <v>8269</v>
      </c>
      <c r="R2327" t="s">
        <v>8323</v>
      </c>
      <c r="S2327" t="s">
        <v>8326</v>
      </c>
      <c r="T2327" s="9">
        <f t="shared" si="110"/>
        <v>104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 s="12">
        <v>1435670452</v>
      </c>
      <c r="K2328" s="10">
        <f t="shared" si="108"/>
        <v>42208.772916666669</v>
      </c>
      <c r="L2328" s="10">
        <f t="shared" si="108"/>
        <v>42185.556157407409</v>
      </c>
      <c r="M2328" s="15">
        <f t="shared" si="109"/>
        <v>2015</v>
      </c>
      <c r="N2328" t="b">
        <v>0</v>
      </c>
      <c r="O2328">
        <v>28</v>
      </c>
      <c r="P2328" t="b">
        <v>1</v>
      </c>
      <c r="Q2328" t="s">
        <v>8269</v>
      </c>
      <c r="R2328" t="s">
        <v>8323</v>
      </c>
      <c r="S2328" t="s">
        <v>8326</v>
      </c>
      <c r="T2328" s="9">
        <f t="shared" si="110"/>
        <v>104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 s="12">
        <v>1335232055</v>
      </c>
      <c r="K2329" s="10">
        <f t="shared" si="108"/>
        <v>41053.07471064815</v>
      </c>
      <c r="L2329" s="10">
        <f t="shared" si="108"/>
        <v>41023.07471064815</v>
      </c>
      <c r="M2329" s="15">
        <f t="shared" si="109"/>
        <v>2012</v>
      </c>
      <c r="N2329" t="b">
        <v>0</v>
      </c>
      <c r="O2329">
        <v>36</v>
      </c>
      <c r="P2329" t="b">
        <v>1</v>
      </c>
      <c r="Q2329" t="s">
        <v>8277</v>
      </c>
      <c r="R2329" t="s">
        <v>8327</v>
      </c>
      <c r="S2329" t="s">
        <v>8328</v>
      </c>
      <c r="T2329" s="9">
        <f t="shared" si="110"/>
        <v>103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 s="12">
        <v>1335570863</v>
      </c>
      <c r="K2330" s="10">
        <f t="shared" si="108"/>
        <v>41041.996099537035</v>
      </c>
      <c r="L2330" s="10">
        <f t="shared" si="108"/>
        <v>41026.996099537035</v>
      </c>
      <c r="M2330" s="15">
        <f t="shared" si="109"/>
        <v>2012</v>
      </c>
      <c r="N2330" t="b">
        <v>0</v>
      </c>
      <c r="O2330">
        <v>14</v>
      </c>
      <c r="P2330" t="b">
        <v>1</v>
      </c>
      <c r="Q2330" t="s">
        <v>8274</v>
      </c>
      <c r="R2330" t="s">
        <v>8327</v>
      </c>
      <c r="S2330" t="s">
        <v>8331</v>
      </c>
      <c r="T2330" s="9">
        <f t="shared" si="110"/>
        <v>103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 s="12">
        <v>1408995284</v>
      </c>
      <c r="K2331" s="10">
        <f t="shared" si="108"/>
        <v>41894.815787037034</v>
      </c>
      <c r="L2331" s="10">
        <f t="shared" si="108"/>
        <v>41876.815787037034</v>
      </c>
      <c r="M2331" s="15">
        <f t="shared" si="109"/>
        <v>2014</v>
      </c>
      <c r="N2331" t="b">
        <v>0</v>
      </c>
      <c r="O2331">
        <v>16</v>
      </c>
      <c r="P2331" t="b">
        <v>1</v>
      </c>
      <c r="Q2331" t="s">
        <v>8269</v>
      </c>
      <c r="R2331" t="s">
        <v>8323</v>
      </c>
      <c r="S2331" t="s">
        <v>8326</v>
      </c>
      <c r="T2331" s="9">
        <f t="shared" si="110"/>
        <v>129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 s="12">
        <v>1455379575</v>
      </c>
      <c r="K2332" s="10">
        <f t="shared" si="108"/>
        <v>42443.629340277781</v>
      </c>
      <c r="L2332" s="10">
        <f t="shared" si="108"/>
        <v>42413.671006944445</v>
      </c>
      <c r="M2332" s="15">
        <f t="shared" si="109"/>
        <v>2016</v>
      </c>
      <c r="N2332" t="b">
        <v>0</v>
      </c>
      <c r="O2332">
        <v>9</v>
      </c>
      <c r="P2332" t="b">
        <v>0</v>
      </c>
      <c r="Q2332" t="s">
        <v>8280</v>
      </c>
      <c r="R2332" t="s">
        <v>8316</v>
      </c>
      <c r="S2332" t="s">
        <v>8334</v>
      </c>
      <c r="T2332" s="9">
        <f t="shared" si="110"/>
        <v>3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 s="12">
        <v>1273961999</v>
      </c>
      <c r="K2333" s="10">
        <f t="shared" si="108"/>
        <v>40364.166666666664</v>
      </c>
      <c r="L2333" s="10">
        <f t="shared" si="108"/>
        <v>40313.930543981478</v>
      </c>
      <c r="M2333" s="15">
        <f t="shared" si="109"/>
        <v>2010</v>
      </c>
      <c r="N2333" t="b">
        <v>0</v>
      </c>
      <c r="O2333">
        <v>23</v>
      </c>
      <c r="P2333" t="b">
        <v>1</v>
      </c>
      <c r="Q2333" t="s">
        <v>8290</v>
      </c>
      <c r="R2333" t="s">
        <v>8327</v>
      </c>
      <c r="S2333" t="s">
        <v>8338</v>
      </c>
      <c r="T2333" s="9">
        <f t="shared" si="110"/>
        <v>103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 s="12">
        <v>1465311740</v>
      </c>
      <c r="K2334" s="10">
        <f t="shared" si="108"/>
        <v>42573.626620370371</v>
      </c>
      <c r="L2334" s="10">
        <f t="shared" si="108"/>
        <v>42528.626620370371</v>
      </c>
      <c r="M2334" s="15">
        <f t="shared" si="109"/>
        <v>2016</v>
      </c>
      <c r="N2334" t="b">
        <v>0</v>
      </c>
      <c r="O2334">
        <v>3</v>
      </c>
      <c r="P2334" t="b">
        <v>0</v>
      </c>
      <c r="Q2334" t="s">
        <v>8270</v>
      </c>
      <c r="R2334" t="s">
        <v>8308</v>
      </c>
      <c r="S2334" t="s">
        <v>8342</v>
      </c>
      <c r="T2334" s="9">
        <f t="shared" si="110"/>
        <v>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 s="12">
        <v>1391571319</v>
      </c>
      <c r="K2335" s="10">
        <f t="shared" si="108"/>
        <v>41715.107858796298</v>
      </c>
      <c r="L2335" s="10">
        <f t="shared" si="108"/>
        <v>41675.149525462963</v>
      </c>
      <c r="M2335" s="15">
        <f t="shared" si="109"/>
        <v>2014</v>
      </c>
      <c r="N2335" t="b">
        <v>0</v>
      </c>
      <c r="O2335">
        <v>10</v>
      </c>
      <c r="P2335" t="b">
        <v>1</v>
      </c>
      <c r="Q2335" t="s">
        <v>8274</v>
      </c>
      <c r="R2335" t="s">
        <v>8327</v>
      </c>
      <c r="S2335" t="s">
        <v>8331</v>
      </c>
      <c r="T2335" s="9">
        <f t="shared" si="110"/>
        <v>103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 s="12">
        <v>1421900022</v>
      </c>
      <c r="K2336" s="10">
        <f t="shared" si="108"/>
        <v>42064.207638888889</v>
      </c>
      <c r="L2336" s="10">
        <f t="shared" si="108"/>
        <v>42026.176180555558</v>
      </c>
      <c r="M2336" s="15">
        <f t="shared" si="109"/>
        <v>2015</v>
      </c>
      <c r="N2336" t="b">
        <v>0</v>
      </c>
      <c r="O2336">
        <v>27</v>
      </c>
      <c r="P2336" t="b">
        <v>1</v>
      </c>
      <c r="Q2336" t="s">
        <v>8269</v>
      </c>
      <c r="R2336" t="s">
        <v>8323</v>
      </c>
      <c r="S2336" t="s">
        <v>8326</v>
      </c>
      <c r="T2336" s="9">
        <f t="shared" si="110"/>
        <v>114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 s="12">
        <v>1405099248</v>
      </c>
      <c r="K2337" s="10">
        <f t="shared" si="108"/>
        <v>41861.722777777773</v>
      </c>
      <c r="L2337" s="10">
        <f t="shared" si="108"/>
        <v>41831.722777777773</v>
      </c>
      <c r="M2337" s="15">
        <f t="shared" si="109"/>
        <v>2014</v>
      </c>
      <c r="N2337" t="b">
        <v>0</v>
      </c>
      <c r="O2337">
        <v>5</v>
      </c>
      <c r="P2337" t="b">
        <v>0</v>
      </c>
      <c r="Q2337" t="s">
        <v>8303</v>
      </c>
      <c r="R2337" t="s">
        <v>8323</v>
      </c>
      <c r="S2337" t="s">
        <v>8335</v>
      </c>
      <c r="T2337" s="9">
        <f t="shared" si="110"/>
        <v>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 s="12">
        <v>1429991062</v>
      </c>
      <c r="K2338" s="10">
        <f t="shared" si="108"/>
        <v>42142.208333333328</v>
      </c>
      <c r="L2338" s="10">
        <f t="shared" si="108"/>
        <v>42119.822476851856</v>
      </c>
      <c r="M2338" s="15">
        <f t="shared" si="109"/>
        <v>2015</v>
      </c>
      <c r="N2338" t="b">
        <v>0</v>
      </c>
      <c r="O2338">
        <v>21</v>
      </c>
      <c r="P2338" t="b">
        <v>1</v>
      </c>
      <c r="Q2338" t="s">
        <v>8278</v>
      </c>
      <c r="R2338" t="s">
        <v>8327</v>
      </c>
      <c r="S2338" t="s">
        <v>8329</v>
      </c>
      <c r="T2338" s="9">
        <f t="shared" si="110"/>
        <v>102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 s="12">
        <v>1471915065</v>
      </c>
      <c r="K2339" s="10">
        <f t="shared" si="108"/>
        <v>42635.053993055553</v>
      </c>
      <c r="L2339" s="10">
        <f t="shared" si="108"/>
        <v>42605.053993055553</v>
      </c>
      <c r="M2339" s="15">
        <f t="shared" si="109"/>
        <v>2016</v>
      </c>
      <c r="N2339" t="b">
        <v>0</v>
      </c>
      <c r="O2339">
        <v>3</v>
      </c>
      <c r="P2339" t="b">
        <v>0</v>
      </c>
      <c r="Q2339" t="s">
        <v>8282</v>
      </c>
      <c r="R2339" t="s">
        <v>8319</v>
      </c>
      <c r="S2339" t="s">
        <v>8345</v>
      </c>
      <c r="T2339" s="9">
        <f t="shared" si="110"/>
        <v>6</v>
      </c>
    </row>
    <row r="2340" spans="1:20" ht="15.75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 s="12">
        <v>1440448464</v>
      </c>
      <c r="K2340" s="10">
        <f t="shared" si="108"/>
        <v>42270.857222222221</v>
      </c>
      <c r="L2340" s="10">
        <f t="shared" si="108"/>
        <v>42240.857222222221</v>
      </c>
      <c r="M2340" s="15">
        <f t="shared" si="109"/>
        <v>2015</v>
      </c>
      <c r="N2340" t="b">
        <v>0</v>
      </c>
      <c r="O2340">
        <v>2</v>
      </c>
      <c r="P2340" t="b">
        <v>0</v>
      </c>
      <c r="Q2340" t="s">
        <v>8289</v>
      </c>
      <c r="R2340" t="s">
        <v>8313</v>
      </c>
      <c r="S2340" t="s">
        <v>8351</v>
      </c>
      <c r="T2340" s="9">
        <f t="shared" si="110"/>
        <v>2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 s="12">
        <v>1438939673</v>
      </c>
      <c r="K2341" s="10">
        <f t="shared" si="108"/>
        <v>42251.394363425927</v>
      </c>
      <c r="L2341" s="10">
        <f t="shared" si="108"/>
        <v>42223.394363425927</v>
      </c>
      <c r="M2341" s="15">
        <f t="shared" si="109"/>
        <v>2015</v>
      </c>
      <c r="N2341" t="b">
        <v>0</v>
      </c>
      <c r="O2341">
        <v>42</v>
      </c>
      <c r="P2341" t="b">
        <v>1</v>
      </c>
      <c r="Q2341" t="s">
        <v>8269</v>
      </c>
      <c r="R2341" t="s">
        <v>8323</v>
      </c>
      <c r="S2341" t="s">
        <v>8326</v>
      </c>
      <c r="T2341" s="9">
        <f t="shared" si="110"/>
        <v>102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 s="12">
        <v>1328649026</v>
      </c>
      <c r="K2342" s="10">
        <f t="shared" si="108"/>
        <v>41006.166666666664</v>
      </c>
      <c r="L2342" s="10">
        <f t="shared" si="108"/>
        <v>40946.882245370369</v>
      </c>
      <c r="M2342" s="15">
        <f t="shared" si="109"/>
        <v>2012</v>
      </c>
      <c r="N2342" t="b">
        <v>0</v>
      </c>
      <c r="O2342">
        <v>24</v>
      </c>
      <c r="P2342" t="b">
        <v>1</v>
      </c>
      <c r="Q2342" t="s">
        <v>8278</v>
      </c>
      <c r="R2342" t="s">
        <v>8327</v>
      </c>
      <c r="S2342" t="s">
        <v>8329</v>
      </c>
      <c r="T2342" s="9">
        <f t="shared" si="110"/>
        <v>102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 s="12">
        <v>1340329202</v>
      </c>
      <c r="K2343" s="10">
        <f t="shared" si="108"/>
        <v>41112.069467592592</v>
      </c>
      <c r="L2343" s="10">
        <f t="shared" si="108"/>
        <v>41082.069467592592</v>
      </c>
      <c r="M2343" s="15">
        <f t="shared" si="109"/>
        <v>2012</v>
      </c>
      <c r="N2343" t="b">
        <v>0</v>
      </c>
      <c r="O2343">
        <v>26</v>
      </c>
      <c r="P2343" t="b">
        <v>1</v>
      </c>
      <c r="Q2343" t="s">
        <v>8274</v>
      </c>
      <c r="R2343" t="s">
        <v>8327</v>
      </c>
      <c r="S2343" t="s">
        <v>8331</v>
      </c>
      <c r="T2343" s="9">
        <f t="shared" si="110"/>
        <v>102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 s="12">
        <v>1437412512</v>
      </c>
      <c r="K2344" s="10">
        <f t="shared" si="108"/>
        <v>42235.718888888892</v>
      </c>
      <c r="L2344" s="10">
        <f t="shared" si="108"/>
        <v>42205.718888888892</v>
      </c>
      <c r="M2344" s="15">
        <f t="shared" si="109"/>
        <v>2015</v>
      </c>
      <c r="N2344" t="b">
        <v>0</v>
      </c>
      <c r="O2344">
        <v>19</v>
      </c>
      <c r="P2344" t="b">
        <v>1</v>
      </c>
      <c r="Q2344" t="s">
        <v>8278</v>
      </c>
      <c r="R2344" t="s">
        <v>8327</v>
      </c>
      <c r="S2344" t="s">
        <v>8329</v>
      </c>
      <c r="T2344" s="9">
        <f t="shared" si="110"/>
        <v>102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 s="12">
        <v>1464209261</v>
      </c>
      <c r="K2345" s="10">
        <f t="shared" si="108"/>
        <v>42530.866446759261</v>
      </c>
      <c r="L2345" s="10">
        <f t="shared" si="108"/>
        <v>42515.866446759261</v>
      </c>
      <c r="M2345" s="15">
        <f t="shared" si="109"/>
        <v>2016</v>
      </c>
      <c r="N2345" t="b">
        <v>0</v>
      </c>
      <c r="O2345">
        <v>6</v>
      </c>
      <c r="P2345" t="b">
        <v>1</v>
      </c>
      <c r="Q2345" t="s">
        <v>8283</v>
      </c>
      <c r="R2345" t="s">
        <v>8313</v>
      </c>
      <c r="S2345" t="s">
        <v>8314</v>
      </c>
      <c r="T2345" s="9">
        <f t="shared" si="110"/>
        <v>101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 s="12">
        <v>1438715077</v>
      </c>
      <c r="K2346" s="10">
        <f t="shared" si="108"/>
        <v>42246</v>
      </c>
      <c r="L2346" s="10">
        <f t="shared" si="108"/>
        <v>42220.79487268519</v>
      </c>
      <c r="M2346" s="15">
        <f t="shared" si="109"/>
        <v>2015</v>
      </c>
      <c r="N2346" t="b">
        <v>0</v>
      </c>
      <c r="O2346">
        <v>17</v>
      </c>
      <c r="P2346" t="b">
        <v>1</v>
      </c>
      <c r="Q2346" t="s">
        <v>8269</v>
      </c>
      <c r="R2346" t="s">
        <v>8323</v>
      </c>
      <c r="S2346" t="s">
        <v>8326</v>
      </c>
      <c r="T2346" s="9">
        <f t="shared" si="110"/>
        <v>202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 s="12">
        <v>1432072893</v>
      </c>
      <c r="K2347" s="10">
        <f t="shared" si="108"/>
        <v>42181.559027777781</v>
      </c>
      <c r="L2347" s="10">
        <f t="shared" si="108"/>
        <v>42143.917743055557</v>
      </c>
      <c r="M2347" s="15">
        <f t="shared" si="109"/>
        <v>2015</v>
      </c>
      <c r="N2347" t="b">
        <v>0</v>
      </c>
      <c r="O2347">
        <v>16</v>
      </c>
      <c r="P2347" t="b">
        <v>0</v>
      </c>
      <c r="Q2347" t="s">
        <v>8269</v>
      </c>
      <c r="R2347" t="s">
        <v>8323</v>
      </c>
      <c r="S2347" t="s">
        <v>8326</v>
      </c>
      <c r="T2347" s="9">
        <f t="shared" si="110"/>
        <v>67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 s="12">
        <v>1328749249</v>
      </c>
      <c r="K2348" s="10">
        <f t="shared" si="108"/>
        <v>40982.165972222225</v>
      </c>
      <c r="L2348" s="10">
        <f t="shared" si="108"/>
        <v>40948.042233796295</v>
      </c>
      <c r="M2348" s="15">
        <f t="shared" si="109"/>
        <v>2012</v>
      </c>
      <c r="N2348" t="b">
        <v>0</v>
      </c>
      <c r="O2348">
        <v>19</v>
      </c>
      <c r="P2348" t="b">
        <v>1</v>
      </c>
      <c r="Q2348" t="s">
        <v>8274</v>
      </c>
      <c r="R2348" t="s">
        <v>8327</v>
      </c>
      <c r="S2348" t="s">
        <v>8331</v>
      </c>
      <c r="T2348" s="9">
        <f t="shared" si="110"/>
        <v>101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 s="12">
        <v>1451887397</v>
      </c>
      <c r="K2349" s="10">
        <f t="shared" si="108"/>
        <v>42433.252280092594</v>
      </c>
      <c r="L2349" s="10">
        <f t="shared" si="108"/>
        <v>42373.252280092594</v>
      </c>
      <c r="M2349" s="15">
        <f t="shared" si="109"/>
        <v>2016</v>
      </c>
      <c r="N2349" t="b">
        <v>0</v>
      </c>
      <c r="O2349">
        <v>27</v>
      </c>
      <c r="P2349" t="b">
        <v>1</v>
      </c>
      <c r="Q2349" t="s">
        <v>8301</v>
      </c>
      <c r="R2349" t="s">
        <v>8323</v>
      </c>
      <c r="S2349" t="s">
        <v>8324</v>
      </c>
      <c r="T2349" s="9">
        <f t="shared" si="110"/>
        <v>101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 s="12">
        <v>1440082649</v>
      </c>
      <c r="K2350" s="10">
        <f t="shared" si="108"/>
        <v>42282.666666666672</v>
      </c>
      <c r="L2350" s="10">
        <f t="shared" si="108"/>
        <v>42236.623252314814</v>
      </c>
      <c r="M2350" s="15">
        <f t="shared" si="109"/>
        <v>2015</v>
      </c>
      <c r="N2350" t="b">
        <v>0</v>
      </c>
      <c r="O2350">
        <v>17</v>
      </c>
      <c r="P2350" t="b">
        <v>1</v>
      </c>
      <c r="Q2350" t="s">
        <v>8269</v>
      </c>
      <c r="R2350" t="s">
        <v>8323</v>
      </c>
      <c r="S2350" t="s">
        <v>8326</v>
      </c>
      <c r="T2350" s="9">
        <f t="shared" si="110"/>
        <v>101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 s="12">
        <v>1456839380</v>
      </c>
      <c r="K2351" s="10">
        <f t="shared" si="108"/>
        <v>42459.525231481486</v>
      </c>
      <c r="L2351" s="10">
        <f t="shared" si="108"/>
        <v>42430.566898148143</v>
      </c>
      <c r="M2351" s="15">
        <f t="shared" si="109"/>
        <v>2016</v>
      </c>
      <c r="N2351" t="b">
        <v>0</v>
      </c>
      <c r="O2351">
        <v>24</v>
      </c>
      <c r="P2351" t="b">
        <v>0</v>
      </c>
      <c r="Q2351" t="s">
        <v>8281</v>
      </c>
      <c r="R2351" t="s">
        <v>8316</v>
      </c>
      <c r="S2351" t="s">
        <v>8344</v>
      </c>
      <c r="T2351" s="9">
        <f t="shared" si="110"/>
        <v>20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 s="12">
        <v>1459355950</v>
      </c>
      <c r="K2352" s="10">
        <f t="shared" si="108"/>
        <v>42490.915972222225</v>
      </c>
      <c r="L2352" s="10">
        <f t="shared" si="108"/>
        <v>42459.693865740745</v>
      </c>
      <c r="M2352" s="15">
        <f t="shared" si="109"/>
        <v>2016</v>
      </c>
      <c r="N2352" t="b">
        <v>0</v>
      </c>
      <c r="O2352">
        <v>36</v>
      </c>
      <c r="P2352" t="b">
        <v>1</v>
      </c>
      <c r="Q2352" t="s">
        <v>8290</v>
      </c>
      <c r="R2352" t="s">
        <v>8327</v>
      </c>
      <c r="S2352" t="s">
        <v>8338</v>
      </c>
      <c r="T2352" s="9">
        <f t="shared" si="110"/>
        <v>1254</v>
      </c>
    </row>
    <row r="2353" spans="1:20" ht="15.75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 s="12">
        <v>1453406867</v>
      </c>
      <c r="K2353" s="10">
        <f t="shared" si="108"/>
        <v>42420.838738425926</v>
      </c>
      <c r="L2353" s="10">
        <f t="shared" si="108"/>
        <v>42390.838738425926</v>
      </c>
      <c r="M2353" s="15">
        <f t="shared" si="109"/>
        <v>2016</v>
      </c>
      <c r="N2353" t="b">
        <v>0</v>
      </c>
      <c r="O2353">
        <v>22</v>
      </c>
      <c r="P2353" t="b">
        <v>1</v>
      </c>
      <c r="Q2353" t="s">
        <v>8301</v>
      </c>
      <c r="R2353" t="s">
        <v>8323</v>
      </c>
      <c r="S2353" t="s">
        <v>8324</v>
      </c>
      <c r="T2353" s="9">
        <f t="shared" si="110"/>
        <v>100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 s="12">
        <v>1330440323</v>
      </c>
      <c r="K2354" s="10">
        <f t="shared" si="108"/>
        <v>40997.573182870372</v>
      </c>
      <c r="L2354" s="10">
        <f t="shared" si="108"/>
        <v>40967.614849537036</v>
      </c>
      <c r="M2354" s="15">
        <f t="shared" si="109"/>
        <v>2012</v>
      </c>
      <c r="N2354" t="b">
        <v>0</v>
      </c>
      <c r="O2354">
        <v>34</v>
      </c>
      <c r="P2354" t="b">
        <v>0</v>
      </c>
      <c r="Q2354" t="s">
        <v>8302</v>
      </c>
      <c r="R2354" t="s">
        <v>8311</v>
      </c>
      <c r="S2354" t="s">
        <v>8356</v>
      </c>
      <c r="T2354" s="9">
        <f t="shared" si="110"/>
        <v>14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 s="12">
        <v>1314989557</v>
      </c>
      <c r="K2355" s="10">
        <f t="shared" si="108"/>
        <v>40817.125</v>
      </c>
      <c r="L2355" s="10">
        <f t="shared" si="108"/>
        <v>40788.786539351851</v>
      </c>
      <c r="M2355" s="15">
        <f t="shared" si="109"/>
        <v>2011</v>
      </c>
      <c r="N2355" t="b">
        <v>0</v>
      </c>
      <c r="O2355">
        <v>28</v>
      </c>
      <c r="P2355" t="b">
        <v>1</v>
      </c>
      <c r="Q2355" t="s">
        <v>8274</v>
      </c>
      <c r="R2355" t="s">
        <v>8327</v>
      </c>
      <c r="S2355" t="s">
        <v>8331</v>
      </c>
      <c r="T2355" s="9">
        <f t="shared" si="110"/>
        <v>100</v>
      </c>
    </row>
    <row r="2356" spans="1:20" ht="15.75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 s="12">
        <v>1368576032</v>
      </c>
      <c r="K2356" s="10">
        <f t="shared" si="108"/>
        <v>41430.00037037037</v>
      </c>
      <c r="L2356" s="10">
        <f t="shared" si="108"/>
        <v>41409.00037037037</v>
      </c>
      <c r="M2356" s="15">
        <f t="shared" si="109"/>
        <v>2013</v>
      </c>
      <c r="N2356" t="b">
        <v>0</v>
      </c>
      <c r="O2356">
        <v>27</v>
      </c>
      <c r="P2356" t="b">
        <v>1</v>
      </c>
      <c r="Q2356" t="s">
        <v>8274</v>
      </c>
      <c r="R2356" t="s">
        <v>8327</v>
      </c>
      <c r="S2356" t="s">
        <v>8331</v>
      </c>
      <c r="T2356" s="9">
        <f t="shared" si="110"/>
        <v>125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 s="12">
        <v>1389891684</v>
      </c>
      <c r="K2357" s="10">
        <f t="shared" si="108"/>
        <v>41676.70930555556</v>
      </c>
      <c r="L2357" s="10">
        <f t="shared" si="108"/>
        <v>41655.70930555556</v>
      </c>
      <c r="M2357" s="15">
        <f t="shared" si="109"/>
        <v>2014</v>
      </c>
      <c r="N2357" t="b">
        <v>0</v>
      </c>
      <c r="O2357">
        <v>19</v>
      </c>
      <c r="P2357" t="b">
        <v>1</v>
      </c>
      <c r="Q2357" t="s">
        <v>8274</v>
      </c>
      <c r="R2357" t="s">
        <v>8327</v>
      </c>
      <c r="S2357" t="s">
        <v>8331</v>
      </c>
      <c r="T2357" s="9">
        <f t="shared" si="110"/>
        <v>133</v>
      </c>
    </row>
    <row r="2358" spans="1:20" ht="45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 s="12">
        <v>1339098689</v>
      </c>
      <c r="K2358" s="10">
        <f t="shared" si="108"/>
        <v>41086.75</v>
      </c>
      <c r="L2358" s="10">
        <f t="shared" si="108"/>
        <v>41067.827418981484</v>
      </c>
      <c r="M2358" s="15">
        <f t="shared" si="109"/>
        <v>2012</v>
      </c>
      <c r="N2358" t="b">
        <v>0</v>
      </c>
      <c r="O2358">
        <v>25</v>
      </c>
      <c r="P2358" t="b">
        <v>1</v>
      </c>
      <c r="Q2358" t="s">
        <v>8274</v>
      </c>
      <c r="R2358" t="s">
        <v>8327</v>
      </c>
      <c r="S2358" t="s">
        <v>8331</v>
      </c>
      <c r="T2358" s="9">
        <f t="shared" si="110"/>
        <v>100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 s="12">
        <v>1308336383</v>
      </c>
      <c r="K2359" s="10">
        <f t="shared" si="108"/>
        <v>40756.782210648147</v>
      </c>
      <c r="L2359" s="10">
        <f t="shared" si="108"/>
        <v>40711.782210648147</v>
      </c>
      <c r="M2359" s="15">
        <f t="shared" si="109"/>
        <v>2011</v>
      </c>
      <c r="N2359" t="b">
        <v>0</v>
      </c>
      <c r="O2359">
        <v>25</v>
      </c>
      <c r="P2359" t="b">
        <v>1</v>
      </c>
      <c r="Q2359" t="s">
        <v>8277</v>
      </c>
      <c r="R2359" t="s">
        <v>8327</v>
      </c>
      <c r="S2359" t="s">
        <v>8328</v>
      </c>
      <c r="T2359" s="9">
        <f t="shared" si="110"/>
        <v>100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 s="12">
        <v>1447203096</v>
      </c>
      <c r="K2360" s="10">
        <f t="shared" si="108"/>
        <v>42379.035833333328</v>
      </c>
      <c r="L2360" s="10">
        <f t="shared" si="108"/>
        <v>42319.035833333328</v>
      </c>
      <c r="M2360" s="15">
        <f t="shared" si="109"/>
        <v>2016</v>
      </c>
      <c r="N2360" t="b">
        <v>0</v>
      </c>
      <c r="O2360">
        <v>11</v>
      </c>
      <c r="P2360" t="b">
        <v>1</v>
      </c>
      <c r="Q2360" t="s">
        <v>8300</v>
      </c>
      <c r="R2360" t="s">
        <v>8308</v>
      </c>
      <c r="S2360" t="s">
        <v>8340</v>
      </c>
      <c r="T2360" s="9">
        <f t="shared" si="110"/>
        <v>125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 s="12">
        <v>1409030371</v>
      </c>
      <c r="K2361" s="10">
        <f t="shared" si="108"/>
        <v>41910.140972222223</v>
      </c>
      <c r="L2361" s="10">
        <f t="shared" si="108"/>
        <v>41877.221886574072</v>
      </c>
      <c r="M2361" s="15">
        <f t="shared" si="109"/>
        <v>2014</v>
      </c>
      <c r="N2361" t="b">
        <v>0</v>
      </c>
      <c r="O2361">
        <v>21</v>
      </c>
      <c r="P2361" t="b">
        <v>1</v>
      </c>
      <c r="Q2361" t="s">
        <v>8269</v>
      </c>
      <c r="R2361" t="s">
        <v>8323</v>
      </c>
      <c r="S2361" t="s">
        <v>8326</v>
      </c>
      <c r="T2361" s="9">
        <f t="shared" si="110"/>
        <v>100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 s="12">
        <v>1437545657</v>
      </c>
      <c r="K2362" s="10">
        <f t="shared" si="108"/>
        <v>42236.958333333328</v>
      </c>
      <c r="L2362" s="10">
        <f t="shared" si="108"/>
        <v>42207.259918981479</v>
      </c>
      <c r="M2362" s="15">
        <f t="shared" si="109"/>
        <v>2015</v>
      </c>
      <c r="N2362" t="b">
        <v>0</v>
      </c>
      <c r="O2362">
        <v>20</v>
      </c>
      <c r="P2362" t="b">
        <v>1</v>
      </c>
      <c r="Q2362" t="s">
        <v>8269</v>
      </c>
      <c r="R2362" t="s">
        <v>8323</v>
      </c>
      <c r="S2362" t="s">
        <v>8326</v>
      </c>
      <c r="T2362" s="9">
        <f t="shared" si="110"/>
        <v>100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 s="12">
        <v>1429318372</v>
      </c>
      <c r="K2363" s="10">
        <f t="shared" si="108"/>
        <v>42132.036712962959</v>
      </c>
      <c r="L2363" s="10">
        <f t="shared" si="108"/>
        <v>42112.036712962959</v>
      </c>
      <c r="M2363" s="15">
        <f t="shared" si="109"/>
        <v>2015</v>
      </c>
      <c r="N2363" t="b">
        <v>0</v>
      </c>
      <c r="O2363">
        <v>14</v>
      </c>
      <c r="P2363" t="b">
        <v>1</v>
      </c>
      <c r="Q2363" t="s">
        <v>8267</v>
      </c>
      <c r="R2363" t="s">
        <v>8321</v>
      </c>
      <c r="S2363" t="s">
        <v>8322</v>
      </c>
      <c r="T2363" s="9">
        <f t="shared" si="110"/>
        <v>100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 s="12">
        <v>1464854398</v>
      </c>
      <c r="K2364" s="10">
        <f t="shared" si="108"/>
        <v>42538.204861111109</v>
      </c>
      <c r="L2364" s="10">
        <f t="shared" si="108"/>
        <v>42523.333310185189</v>
      </c>
      <c r="M2364" s="15">
        <f t="shared" si="109"/>
        <v>2016</v>
      </c>
      <c r="N2364" t="b">
        <v>0</v>
      </c>
      <c r="O2364">
        <v>19</v>
      </c>
      <c r="P2364" t="b">
        <v>1</v>
      </c>
      <c r="Q2364" t="s">
        <v>8274</v>
      </c>
      <c r="R2364" t="s">
        <v>8327</v>
      </c>
      <c r="S2364" t="s">
        <v>8331</v>
      </c>
      <c r="T2364" s="9">
        <f t="shared" si="110"/>
        <v>100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 s="12">
        <v>1426773320</v>
      </c>
      <c r="K2365" s="10">
        <f t="shared" si="108"/>
        <v>42112.580092592594</v>
      </c>
      <c r="L2365" s="10">
        <f t="shared" si="108"/>
        <v>42082.580092592594</v>
      </c>
      <c r="M2365" s="15">
        <f t="shared" si="109"/>
        <v>2015</v>
      </c>
      <c r="N2365" t="b">
        <v>0</v>
      </c>
      <c r="O2365">
        <v>13</v>
      </c>
      <c r="P2365" t="b">
        <v>1</v>
      </c>
      <c r="Q2365" t="s">
        <v>8274</v>
      </c>
      <c r="R2365" t="s">
        <v>8327</v>
      </c>
      <c r="S2365" t="s">
        <v>8331</v>
      </c>
      <c r="T2365" s="9">
        <f t="shared" si="110"/>
        <v>100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 s="12">
        <v>1424719549</v>
      </c>
      <c r="K2366" s="10">
        <f t="shared" si="108"/>
        <v>42114.767928240741</v>
      </c>
      <c r="L2366" s="10">
        <f t="shared" si="108"/>
        <v>42058.809594907405</v>
      </c>
      <c r="M2366" s="15">
        <f t="shared" si="109"/>
        <v>2015</v>
      </c>
      <c r="N2366" t="b">
        <v>0</v>
      </c>
      <c r="O2366">
        <v>28</v>
      </c>
      <c r="P2366" t="b">
        <v>0</v>
      </c>
      <c r="Q2366" t="s">
        <v>8297</v>
      </c>
      <c r="R2366" t="s">
        <v>8319</v>
      </c>
      <c r="S2366" t="s">
        <v>8357</v>
      </c>
      <c r="T2366" s="9">
        <f t="shared" si="110"/>
        <v>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 s="12">
        <v>1408918135</v>
      </c>
      <c r="K2367" s="10">
        <f t="shared" si="108"/>
        <v>41905.922858796301</v>
      </c>
      <c r="L2367" s="10">
        <f t="shared" si="108"/>
        <v>41875.922858796301</v>
      </c>
      <c r="M2367" s="15">
        <f t="shared" si="109"/>
        <v>2014</v>
      </c>
      <c r="N2367" t="b">
        <v>0</v>
      </c>
      <c r="O2367">
        <v>35</v>
      </c>
      <c r="P2367" t="b">
        <v>1</v>
      </c>
      <c r="Q2367" t="s">
        <v>8269</v>
      </c>
      <c r="R2367" t="s">
        <v>8323</v>
      </c>
      <c r="S2367" t="s">
        <v>8326</v>
      </c>
      <c r="T2367" s="9">
        <f t="shared" si="110"/>
        <v>100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 s="12">
        <v>1454543846</v>
      </c>
      <c r="K2368" s="10">
        <f t="shared" si="108"/>
        <v>42433.998217592598</v>
      </c>
      <c r="L2368" s="10">
        <f t="shared" si="108"/>
        <v>42403.998217592598</v>
      </c>
      <c r="M2368" s="15">
        <f t="shared" si="109"/>
        <v>2016</v>
      </c>
      <c r="N2368" t="b">
        <v>0</v>
      </c>
      <c r="O2368">
        <v>24</v>
      </c>
      <c r="P2368" t="b">
        <v>1</v>
      </c>
      <c r="Q2368" t="s">
        <v>8303</v>
      </c>
      <c r="R2368" t="s">
        <v>8323</v>
      </c>
      <c r="S2368" t="s">
        <v>8335</v>
      </c>
      <c r="T2368" s="9">
        <f t="shared" si="110"/>
        <v>100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 s="12">
        <v>1463820081</v>
      </c>
      <c r="K2369" s="10">
        <f t="shared" si="108"/>
        <v>42541.36204861111</v>
      </c>
      <c r="L2369" s="10">
        <f t="shared" si="108"/>
        <v>42511.36204861111</v>
      </c>
      <c r="M2369" s="15">
        <f t="shared" si="109"/>
        <v>2016</v>
      </c>
      <c r="N2369" t="b">
        <v>0</v>
      </c>
      <c r="O2369">
        <v>28</v>
      </c>
      <c r="P2369" t="b">
        <v>1</v>
      </c>
      <c r="Q2369" t="s">
        <v>8301</v>
      </c>
      <c r="R2369" t="s">
        <v>8323</v>
      </c>
      <c r="S2369" t="s">
        <v>8324</v>
      </c>
      <c r="T2369" s="9">
        <f t="shared" si="110"/>
        <v>100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 s="12">
        <v>1404948441</v>
      </c>
      <c r="K2370" s="10">
        <f t="shared" si="108"/>
        <v>41836.977326388893</v>
      </c>
      <c r="L2370" s="10">
        <f t="shared" si="108"/>
        <v>41829.977326388893</v>
      </c>
      <c r="M2370" s="15">
        <f t="shared" si="109"/>
        <v>2014</v>
      </c>
      <c r="N2370" t="b">
        <v>1</v>
      </c>
      <c r="O2370">
        <v>24</v>
      </c>
      <c r="P2370" t="b">
        <v>1</v>
      </c>
      <c r="Q2370" t="s">
        <v>8269</v>
      </c>
      <c r="R2370" t="s">
        <v>8323</v>
      </c>
      <c r="S2370" t="s">
        <v>8326</v>
      </c>
      <c r="T2370" s="9">
        <f t="shared" si="110"/>
        <v>100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 s="12">
        <v>1445363891</v>
      </c>
      <c r="K2371" s="10">
        <f t="shared" ref="K2371:L2434" si="111">(I2371/86400)+DATE(1970,1,1)</f>
        <v>42327.790405092594</v>
      </c>
      <c r="L2371" s="10">
        <f t="shared" si="111"/>
        <v>42297.748738425929</v>
      </c>
      <c r="M2371" s="15">
        <f t="shared" ref="M2371:M2434" si="112">+YEAR(K2371)</f>
        <v>2015</v>
      </c>
      <c r="N2371" t="b">
        <v>0</v>
      </c>
      <c r="O2371">
        <v>8</v>
      </c>
      <c r="P2371" t="b">
        <v>1</v>
      </c>
      <c r="Q2371" t="s">
        <v>8269</v>
      </c>
      <c r="R2371" t="s">
        <v>8323</v>
      </c>
      <c r="S2371" t="s">
        <v>8326</v>
      </c>
      <c r="T2371" s="9">
        <f t="shared" ref="T2371:T2434" si="113">ROUND(E2371/D2371*100,0)</f>
        <v>100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 s="12">
        <v>1424609592</v>
      </c>
      <c r="K2372" s="10">
        <f t="shared" si="111"/>
        <v>42117.49527777778</v>
      </c>
      <c r="L2372" s="10">
        <f t="shared" si="111"/>
        <v>42057.536944444444</v>
      </c>
      <c r="M2372" s="15">
        <f t="shared" si="112"/>
        <v>2015</v>
      </c>
      <c r="N2372" t="b">
        <v>0</v>
      </c>
      <c r="O2372">
        <v>17</v>
      </c>
      <c r="P2372" t="b">
        <v>1</v>
      </c>
      <c r="Q2372" t="s">
        <v>8269</v>
      </c>
      <c r="R2372" t="s">
        <v>8323</v>
      </c>
      <c r="S2372" t="s">
        <v>8326</v>
      </c>
      <c r="T2372" s="9">
        <f t="shared" si="113"/>
        <v>100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 s="12">
        <v>1424775219</v>
      </c>
      <c r="K2373" s="10">
        <f t="shared" si="111"/>
        <v>42119.412256944444</v>
      </c>
      <c r="L2373" s="10">
        <f t="shared" si="111"/>
        <v>42059.453923611116</v>
      </c>
      <c r="M2373" s="15">
        <f t="shared" si="112"/>
        <v>2015</v>
      </c>
      <c r="N2373" t="b">
        <v>0</v>
      </c>
      <c r="O2373">
        <v>24</v>
      </c>
      <c r="P2373" t="b">
        <v>1</v>
      </c>
      <c r="Q2373" t="s">
        <v>8269</v>
      </c>
      <c r="R2373" t="s">
        <v>8323</v>
      </c>
      <c r="S2373" t="s">
        <v>8326</v>
      </c>
      <c r="T2373" s="9">
        <f t="shared" si="113"/>
        <v>100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 s="12">
        <v>1446267849</v>
      </c>
      <c r="K2374" s="10">
        <f t="shared" si="111"/>
        <v>42338.252881944441</v>
      </c>
      <c r="L2374" s="10">
        <f t="shared" si="111"/>
        <v>42308.211215277777</v>
      </c>
      <c r="M2374" s="15">
        <f t="shared" si="112"/>
        <v>2015</v>
      </c>
      <c r="N2374" t="b">
        <v>0</v>
      </c>
      <c r="O2374">
        <v>7</v>
      </c>
      <c r="P2374" t="b">
        <v>0</v>
      </c>
      <c r="Q2374" t="s">
        <v>8269</v>
      </c>
      <c r="R2374" t="s">
        <v>8323</v>
      </c>
      <c r="S2374" t="s">
        <v>8326</v>
      </c>
      <c r="T2374" s="9">
        <f t="shared" si="113"/>
        <v>10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 s="12">
        <v>1420636422</v>
      </c>
      <c r="K2375" s="10">
        <f t="shared" si="111"/>
        <v>42046.551180555558</v>
      </c>
      <c r="L2375" s="10">
        <f t="shared" si="111"/>
        <v>42011.551180555558</v>
      </c>
      <c r="M2375" s="15">
        <f t="shared" si="112"/>
        <v>2015</v>
      </c>
      <c r="N2375" t="b">
        <v>1</v>
      </c>
      <c r="O2375">
        <v>18</v>
      </c>
      <c r="P2375" t="b">
        <v>0</v>
      </c>
      <c r="Q2375" t="s">
        <v>8283</v>
      </c>
      <c r="R2375" t="s">
        <v>8313</v>
      </c>
      <c r="S2375" t="s">
        <v>8314</v>
      </c>
      <c r="T2375" s="9">
        <f t="shared" si="113"/>
        <v>11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 s="12">
        <v>1423600995</v>
      </c>
      <c r="K2376" s="10">
        <f t="shared" si="111"/>
        <v>42090.821701388893</v>
      </c>
      <c r="L2376" s="10">
        <f t="shared" si="111"/>
        <v>42045.86336805555</v>
      </c>
      <c r="M2376" s="15">
        <f t="shared" si="112"/>
        <v>2015</v>
      </c>
      <c r="N2376" t="b">
        <v>1</v>
      </c>
      <c r="O2376">
        <v>15</v>
      </c>
      <c r="P2376" t="b">
        <v>0</v>
      </c>
      <c r="Q2376" t="s">
        <v>8283</v>
      </c>
      <c r="R2376" t="s">
        <v>8313</v>
      </c>
      <c r="S2376" t="s">
        <v>8314</v>
      </c>
      <c r="T2376" s="9">
        <f t="shared" si="113"/>
        <v>2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 s="12">
        <v>1435951033</v>
      </c>
      <c r="K2377" s="10">
        <f t="shared" si="111"/>
        <v>42218.803622685184</v>
      </c>
      <c r="L2377" s="10">
        <f t="shared" si="111"/>
        <v>42188.803622685184</v>
      </c>
      <c r="M2377" s="15">
        <f t="shared" si="112"/>
        <v>2015</v>
      </c>
      <c r="N2377" t="b">
        <v>0</v>
      </c>
      <c r="O2377">
        <v>15</v>
      </c>
      <c r="P2377" t="b">
        <v>0</v>
      </c>
      <c r="Q2377" t="s">
        <v>8271</v>
      </c>
      <c r="R2377" t="s">
        <v>8308</v>
      </c>
      <c r="S2377" t="s">
        <v>8310</v>
      </c>
      <c r="T2377" s="9">
        <f t="shared" si="113"/>
        <v>3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 s="12">
        <v>1472571921</v>
      </c>
      <c r="K2378" s="10">
        <f t="shared" si="111"/>
        <v>42642.656493055554</v>
      </c>
      <c r="L2378" s="10">
        <f t="shared" si="111"/>
        <v>42612.656493055554</v>
      </c>
      <c r="M2378" s="15">
        <f t="shared" si="112"/>
        <v>2016</v>
      </c>
      <c r="N2378" t="b">
        <v>0</v>
      </c>
      <c r="O2378">
        <v>25</v>
      </c>
      <c r="P2378" t="b">
        <v>1</v>
      </c>
      <c r="Q2378" t="s">
        <v>8299</v>
      </c>
      <c r="R2378" t="s">
        <v>8308</v>
      </c>
      <c r="S2378" t="s">
        <v>8315</v>
      </c>
      <c r="T2378" s="9">
        <f t="shared" si="113"/>
        <v>106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 s="12">
        <v>1366251510</v>
      </c>
      <c r="K2379" s="10">
        <f t="shared" si="111"/>
        <v>41401.207638888889</v>
      </c>
      <c r="L2379" s="10">
        <f t="shared" si="111"/>
        <v>41382.096180555556</v>
      </c>
      <c r="M2379" s="15">
        <f t="shared" si="112"/>
        <v>2013</v>
      </c>
      <c r="N2379" t="b">
        <v>0</v>
      </c>
      <c r="O2379">
        <v>13</v>
      </c>
      <c r="P2379" t="b">
        <v>1</v>
      </c>
      <c r="Q2379" t="s">
        <v>8274</v>
      </c>
      <c r="R2379" t="s">
        <v>8327</v>
      </c>
      <c r="S2379" t="s">
        <v>8331</v>
      </c>
      <c r="T2379" s="9">
        <f t="shared" si="113"/>
        <v>109</v>
      </c>
    </row>
    <row r="2380" spans="1:20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 s="12">
        <v>1403724820</v>
      </c>
      <c r="K2380" s="10">
        <f t="shared" si="111"/>
        <v>41850.958333333336</v>
      </c>
      <c r="L2380" s="10">
        <f t="shared" si="111"/>
        <v>41815.815046296295</v>
      </c>
      <c r="M2380" s="15">
        <f t="shared" si="112"/>
        <v>2014</v>
      </c>
      <c r="N2380" t="b">
        <v>0</v>
      </c>
      <c r="O2380">
        <v>17</v>
      </c>
      <c r="P2380" t="b">
        <v>0</v>
      </c>
      <c r="Q2380" t="s">
        <v>8303</v>
      </c>
      <c r="R2380" t="s">
        <v>8323</v>
      </c>
      <c r="S2380" t="s">
        <v>8335</v>
      </c>
      <c r="T2380" s="9">
        <f t="shared" si="113"/>
        <v>13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 s="12">
        <v>1407865095</v>
      </c>
      <c r="K2381" s="10">
        <f t="shared" si="111"/>
        <v>41894.734895833331</v>
      </c>
      <c r="L2381" s="10">
        <f t="shared" si="111"/>
        <v>41863.734895833331</v>
      </c>
      <c r="M2381" s="15">
        <f t="shared" si="112"/>
        <v>2014</v>
      </c>
      <c r="N2381" t="b">
        <v>0</v>
      </c>
      <c r="O2381">
        <v>16</v>
      </c>
      <c r="P2381" t="b">
        <v>0</v>
      </c>
      <c r="Q2381" t="s">
        <v>8282</v>
      </c>
      <c r="R2381" t="s">
        <v>8319</v>
      </c>
      <c r="S2381" t="s">
        <v>8345</v>
      </c>
      <c r="T2381" s="9">
        <f t="shared" si="113"/>
        <v>2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 s="12">
        <v>1482407278</v>
      </c>
      <c r="K2382" s="10">
        <f t="shared" si="111"/>
        <v>42756.491643518515</v>
      </c>
      <c r="L2382" s="10">
        <f t="shared" si="111"/>
        <v>42726.491643518515</v>
      </c>
      <c r="M2382" s="15">
        <f t="shared" si="112"/>
        <v>2017</v>
      </c>
      <c r="N2382" t="b">
        <v>0</v>
      </c>
      <c r="O2382">
        <v>5</v>
      </c>
      <c r="P2382" t="b">
        <v>0</v>
      </c>
      <c r="Q2382" t="s">
        <v>8271</v>
      </c>
      <c r="R2382" t="s">
        <v>8308</v>
      </c>
      <c r="S2382" t="s">
        <v>8310</v>
      </c>
      <c r="T2382" s="9">
        <f t="shared" si="113"/>
        <v>1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 s="12">
        <v>1412954547</v>
      </c>
      <c r="K2383" s="10">
        <f t="shared" si="111"/>
        <v>41932.249305555553</v>
      </c>
      <c r="L2383" s="10">
        <f t="shared" si="111"/>
        <v>41922.640590277777</v>
      </c>
      <c r="M2383" s="15">
        <f t="shared" si="112"/>
        <v>2014</v>
      </c>
      <c r="N2383" t="b">
        <v>0</v>
      </c>
      <c r="O2383">
        <v>16</v>
      </c>
      <c r="P2383" t="b">
        <v>1</v>
      </c>
      <c r="Q2383" t="s">
        <v>8269</v>
      </c>
      <c r="R2383" t="s">
        <v>8323</v>
      </c>
      <c r="S2383" t="s">
        <v>8326</v>
      </c>
      <c r="T2383" s="9">
        <f t="shared" si="113"/>
        <v>129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 s="12">
        <v>1445975661</v>
      </c>
      <c r="K2384" s="10">
        <f t="shared" si="111"/>
        <v>42334.871076388888</v>
      </c>
      <c r="L2384" s="10">
        <f t="shared" si="111"/>
        <v>42304.829409722224</v>
      </c>
      <c r="M2384" s="15">
        <f t="shared" si="112"/>
        <v>2015</v>
      </c>
      <c r="N2384" t="b">
        <v>0</v>
      </c>
      <c r="O2384">
        <v>45</v>
      </c>
      <c r="P2384" t="b">
        <v>1</v>
      </c>
      <c r="Q2384" t="s">
        <v>8299</v>
      </c>
      <c r="R2384" t="s">
        <v>8308</v>
      </c>
      <c r="S2384" t="s">
        <v>8315</v>
      </c>
      <c r="T2384" s="9">
        <f t="shared" si="113"/>
        <v>647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 s="12">
        <v>1454638202</v>
      </c>
      <c r="K2385" s="10">
        <f t="shared" si="111"/>
        <v>42414</v>
      </c>
      <c r="L2385" s="10">
        <f t="shared" si="111"/>
        <v>42405.090300925927</v>
      </c>
      <c r="M2385" s="15">
        <f t="shared" si="112"/>
        <v>2016</v>
      </c>
      <c r="N2385" t="b">
        <v>0</v>
      </c>
      <c r="O2385">
        <v>34</v>
      </c>
      <c r="P2385" t="b">
        <v>1</v>
      </c>
      <c r="Q2385" t="s">
        <v>8269</v>
      </c>
      <c r="R2385" t="s">
        <v>8323</v>
      </c>
      <c r="S2385" t="s">
        <v>8326</v>
      </c>
      <c r="T2385" s="9">
        <f t="shared" si="113"/>
        <v>138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 s="12">
        <v>1419881831</v>
      </c>
      <c r="K2386" s="10">
        <f t="shared" si="111"/>
        <v>42032.817488425921</v>
      </c>
      <c r="L2386" s="10">
        <f t="shared" si="111"/>
        <v>42002.817488425921</v>
      </c>
      <c r="M2386" s="15">
        <f t="shared" si="112"/>
        <v>2015</v>
      </c>
      <c r="N2386" t="b">
        <v>0</v>
      </c>
      <c r="O2386">
        <v>8</v>
      </c>
      <c r="P2386" t="b">
        <v>0</v>
      </c>
      <c r="Q2386" t="s">
        <v>8269</v>
      </c>
      <c r="R2386" t="s">
        <v>8323</v>
      </c>
      <c r="S2386" t="s">
        <v>8326</v>
      </c>
      <c r="T2386" s="9">
        <f t="shared" si="113"/>
        <v>38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 s="12">
        <v>1406896752</v>
      </c>
      <c r="K2387" s="10">
        <f t="shared" si="111"/>
        <v>41866.527222222227</v>
      </c>
      <c r="L2387" s="10">
        <f t="shared" si="111"/>
        <v>41852.527222222227</v>
      </c>
      <c r="M2387" s="15">
        <f t="shared" si="112"/>
        <v>2014</v>
      </c>
      <c r="N2387" t="b">
        <v>0</v>
      </c>
      <c r="O2387">
        <v>19</v>
      </c>
      <c r="P2387" t="b">
        <v>1</v>
      </c>
      <c r="Q2387" t="s">
        <v>8269</v>
      </c>
      <c r="R2387" t="s">
        <v>8323</v>
      </c>
      <c r="S2387" t="s">
        <v>8326</v>
      </c>
      <c r="T2387" s="9">
        <f t="shared" si="113"/>
        <v>190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 s="12">
        <v>1422043753</v>
      </c>
      <c r="K2388" s="10">
        <f t="shared" si="111"/>
        <v>42057.839733796296</v>
      </c>
      <c r="L2388" s="10">
        <f t="shared" si="111"/>
        <v>42027.839733796296</v>
      </c>
      <c r="M2388" s="15">
        <f t="shared" si="112"/>
        <v>2015</v>
      </c>
      <c r="N2388" t="b">
        <v>0</v>
      </c>
      <c r="O2388">
        <v>12</v>
      </c>
      <c r="P2388" t="b">
        <v>0</v>
      </c>
      <c r="Q2388" t="s">
        <v>8297</v>
      </c>
      <c r="R2388" t="s">
        <v>8319</v>
      </c>
      <c r="S2388" t="s">
        <v>8357</v>
      </c>
      <c r="T2388" s="9">
        <f t="shared" si="113"/>
        <v>19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 s="12">
        <v>1415661067</v>
      </c>
      <c r="K2389" s="10">
        <f t="shared" si="111"/>
        <v>41973.966053240743</v>
      </c>
      <c r="L2389" s="10">
        <f t="shared" si="111"/>
        <v>41953.966053240743</v>
      </c>
      <c r="M2389" s="15">
        <f t="shared" si="112"/>
        <v>2014</v>
      </c>
      <c r="N2389" t="b">
        <v>0</v>
      </c>
      <c r="O2389">
        <v>21</v>
      </c>
      <c r="P2389" t="b">
        <v>1</v>
      </c>
      <c r="Q2389" t="s">
        <v>8299</v>
      </c>
      <c r="R2389" t="s">
        <v>8308</v>
      </c>
      <c r="S2389" t="s">
        <v>8315</v>
      </c>
      <c r="T2389" s="9">
        <f t="shared" si="113"/>
        <v>110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 s="12">
        <v>1417538935</v>
      </c>
      <c r="K2390" s="10">
        <f t="shared" si="111"/>
        <v>42005.700636574074</v>
      </c>
      <c r="L2390" s="10">
        <f t="shared" si="111"/>
        <v>41975.700636574074</v>
      </c>
      <c r="M2390" s="15">
        <f t="shared" si="112"/>
        <v>2015</v>
      </c>
      <c r="N2390" t="b">
        <v>0</v>
      </c>
      <c r="O2390">
        <v>14</v>
      </c>
      <c r="P2390" t="b">
        <v>0</v>
      </c>
      <c r="Q2390" t="s">
        <v>8303</v>
      </c>
      <c r="R2390" t="s">
        <v>8323</v>
      </c>
      <c r="S2390" t="s">
        <v>8335</v>
      </c>
      <c r="T2390" s="9">
        <f t="shared" si="113"/>
        <v>31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 s="12">
        <v>1401972028</v>
      </c>
      <c r="K2391" s="10">
        <f t="shared" si="111"/>
        <v>41825.528101851851</v>
      </c>
      <c r="L2391" s="10">
        <f t="shared" si="111"/>
        <v>41795.528101851851</v>
      </c>
      <c r="M2391" s="15">
        <f t="shared" si="112"/>
        <v>2014</v>
      </c>
      <c r="N2391" t="b">
        <v>0</v>
      </c>
      <c r="O2391">
        <v>21</v>
      </c>
      <c r="P2391" t="b">
        <v>1</v>
      </c>
      <c r="Q2391" t="s">
        <v>8269</v>
      </c>
      <c r="R2391" t="s">
        <v>8323</v>
      </c>
      <c r="S2391" t="s">
        <v>8326</v>
      </c>
      <c r="T2391" s="9">
        <f t="shared" si="113"/>
        <v>116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 s="12">
        <v>1346345999</v>
      </c>
      <c r="K2392" s="10">
        <f t="shared" si="111"/>
        <v>41177.165972222225</v>
      </c>
      <c r="L2392" s="10">
        <f t="shared" si="111"/>
        <v>41151.708321759259</v>
      </c>
      <c r="M2392" s="15">
        <f t="shared" si="112"/>
        <v>2012</v>
      </c>
      <c r="N2392" t="b">
        <v>0</v>
      </c>
      <c r="O2392">
        <v>27</v>
      </c>
      <c r="P2392" t="b">
        <v>1</v>
      </c>
      <c r="Q2392" t="s">
        <v>8274</v>
      </c>
      <c r="R2392" t="s">
        <v>8327</v>
      </c>
      <c r="S2392" t="s">
        <v>8331</v>
      </c>
      <c r="T2392" s="9">
        <f t="shared" si="113"/>
        <v>108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 s="12">
        <v>1431795944</v>
      </c>
      <c r="K2393" s="10">
        <f t="shared" si="111"/>
        <v>42154.756944444445</v>
      </c>
      <c r="L2393" s="10">
        <f t="shared" si="111"/>
        <v>42140.712314814809</v>
      </c>
      <c r="M2393" s="15">
        <f t="shared" si="112"/>
        <v>2015</v>
      </c>
      <c r="N2393" t="b">
        <v>0</v>
      </c>
      <c r="O2393">
        <v>38</v>
      </c>
      <c r="P2393" t="b">
        <v>1</v>
      </c>
      <c r="Q2393" t="s">
        <v>8269</v>
      </c>
      <c r="R2393" t="s">
        <v>8323</v>
      </c>
      <c r="S2393" t="s">
        <v>8326</v>
      </c>
      <c r="T2393" s="9">
        <f t="shared" si="113"/>
        <v>184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 s="12">
        <v>1484623726</v>
      </c>
      <c r="K2394" s="10">
        <f t="shared" si="111"/>
        <v>42795.125</v>
      </c>
      <c r="L2394" s="10">
        <f t="shared" si="111"/>
        <v>42752.144976851851</v>
      </c>
      <c r="M2394" s="15">
        <f t="shared" si="112"/>
        <v>2017</v>
      </c>
      <c r="N2394" t="b">
        <v>0</v>
      </c>
      <c r="O2394">
        <v>17</v>
      </c>
      <c r="P2394" t="b">
        <v>1</v>
      </c>
      <c r="Q2394" t="s">
        <v>8274</v>
      </c>
      <c r="R2394" t="s">
        <v>8327</v>
      </c>
      <c r="S2394" t="s">
        <v>8331</v>
      </c>
      <c r="T2394" s="9">
        <f t="shared" si="113"/>
        <v>122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 s="12">
        <v>1357604752</v>
      </c>
      <c r="K2395" s="10">
        <f t="shared" si="111"/>
        <v>41334.581944444442</v>
      </c>
      <c r="L2395" s="10">
        <f t="shared" si="111"/>
        <v>41282.017962962964</v>
      </c>
      <c r="M2395" s="15">
        <f t="shared" si="112"/>
        <v>2013</v>
      </c>
      <c r="N2395" t="b">
        <v>0</v>
      </c>
      <c r="O2395">
        <v>33</v>
      </c>
      <c r="P2395" t="b">
        <v>1</v>
      </c>
      <c r="Q2395" t="s">
        <v>8274</v>
      </c>
      <c r="R2395" t="s">
        <v>8327</v>
      </c>
      <c r="S2395" t="s">
        <v>8331</v>
      </c>
      <c r="T2395" s="9">
        <f t="shared" si="113"/>
        <v>152</v>
      </c>
    </row>
    <row r="2396" spans="1:20" ht="15.75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 s="12">
        <v>1429117312</v>
      </c>
      <c r="K2396" s="10">
        <f t="shared" si="111"/>
        <v>42139.709629629629</v>
      </c>
      <c r="L2396" s="10">
        <f t="shared" si="111"/>
        <v>42109.709629629629</v>
      </c>
      <c r="M2396" s="15">
        <f t="shared" si="112"/>
        <v>2015</v>
      </c>
      <c r="N2396" t="b">
        <v>0</v>
      </c>
      <c r="O2396">
        <v>15</v>
      </c>
      <c r="P2396" t="b">
        <v>0</v>
      </c>
      <c r="Q2396" t="s">
        <v>8282</v>
      </c>
      <c r="R2396" t="s">
        <v>8319</v>
      </c>
      <c r="S2396" t="s">
        <v>8345</v>
      </c>
      <c r="T2396" s="9">
        <f t="shared" si="113"/>
        <v>6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 s="12">
        <v>1398980941</v>
      </c>
      <c r="K2397" s="10">
        <f t="shared" si="111"/>
        <v>41791.165972222225</v>
      </c>
      <c r="L2397" s="10">
        <f t="shared" si="111"/>
        <v>41760.909039351856</v>
      </c>
      <c r="M2397" s="15">
        <f t="shared" si="112"/>
        <v>2014</v>
      </c>
      <c r="N2397" t="b">
        <v>0</v>
      </c>
      <c r="O2397">
        <v>17</v>
      </c>
      <c r="P2397" t="b">
        <v>0</v>
      </c>
      <c r="Q2397" t="s">
        <v>8301</v>
      </c>
      <c r="R2397" t="s">
        <v>8323</v>
      </c>
      <c r="S2397" t="s">
        <v>8324</v>
      </c>
      <c r="T2397" s="9">
        <f t="shared" si="113"/>
        <v>23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 s="12">
        <v>1453502197</v>
      </c>
      <c r="K2398" s="10">
        <f t="shared" si="111"/>
        <v>42421.942094907412</v>
      </c>
      <c r="L2398" s="10">
        <f t="shared" si="111"/>
        <v>42391.942094907412</v>
      </c>
      <c r="M2398" s="15">
        <f t="shared" si="112"/>
        <v>2016</v>
      </c>
      <c r="N2398" t="b">
        <v>0</v>
      </c>
      <c r="O2398">
        <v>12</v>
      </c>
      <c r="P2398" t="b">
        <v>0</v>
      </c>
      <c r="Q2398" t="s">
        <v>8271</v>
      </c>
      <c r="R2398" t="s">
        <v>8308</v>
      </c>
      <c r="S2398" t="s">
        <v>8310</v>
      </c>
      <c r="T2398" s="9">
        <f t="shared" si="113"/>
        <v>34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 s="12">
        <v>1429558756</v>
      </c>
      <c r="K2399" s="10">
        <f t="shared" si="111"/>
        <v>42134.957638888889</v>
      </c>
      <c r="L2399" s="10">
        <f t="shared" si="111"/>
        <v>42114.818935185191</v>
      </c>
      <c r="M2399" s="15">
        <f t="shared" si="112"/>
        <v>2015</v>
      </c>
      <c r="N2399" t="b">
        <v>0</v>
      </c>
      <c r="O2399">
        <v>27</v>
      </c>
      <c r="P2399" t="b">
        <v>0</v>
      </c>
      <c r="Q2399" t="s">
        <v>8269</v>
      </c>
      <c r="R2399" t="s">
        <v>8323</v>
      </c>
      <c r="S2399" t="s">
        <v>8326</v>
      </c>
      <c r="T2399" s="9">
        <f t="shared" si="113"/>
        <v>36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 s="12">
        <v>1416057177</v>
      </c>
      <c r="K2400" s="10">
        <f t="shared" si="111"/>
        <v>41988.550659722227</v>
      </c>
      <c r="L2400" s="10">
        <f t="shared" si="111"/>
        <v>41958.550659722227</v>
      </c>
      <c r="M2400" s="15">
        <f t="shared" si="112"/>
        <v>2014</v>
      </c>
      <c r="N2400" t="b">
        <v>1</v>
      </c>
      <c r="O2400">
        <v>29</v>
      </c>
      <c r="P2400" t="b">
        <v>0</v>
      </c>
      <c r="Q2400" t="s">
        <v>8283</v>
      </c>
      <c r="R2400" t="s">
        <v>8313</v>
      </c>
      <c r="S2400" t="s">
        <v>8314</v>
      </c>
      <c r="T2400" s="9">
        <f t="shared" si="113"/>
        <v>48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 s="12">
        <v>1402584846</v>
      </c>
      <c r="K2401" s="10">
        <f t="shared" si="111"/>
        <v>41822.62090277778</v>
      </c>
      <c r="L2401" s="10">
        <f t="shared" si="111"/>
        <v>41802.62090277778</v>
      </c>
      <c r="M2401" s="15">
        <f t="shared" si="112"/>
        <v>2014</v>
      </c>
      <c r="N2401" t="b">
        <v>0</v>
      </c>
      <c r="O2401">
        <v>15</v>
      </c>
      <c r="P2401" t="b">
        <v>1</v>
      </c>
      <c r="Q2401" t="s">
        <v>8269</v>
      </c>
      <c r="R2401" t="s">
        <v>8323</v>
      </c>
      <c r="S2401" t="s">
        <v>8326</v>
      </c>
      <c r="T2401" s="9">
        <f t="shared" si="113"/>
        <v>101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 s="12">
        <v>1426348775</v>
      </c>
      <c r="K2402" s="10">
        <f t="shared" si="111"/>
        <v>42107.666377314818</v>
      </c>
      <c r="L2402" s="10">
        <f t="shared" si="111"/>
        <v>42077.666377314818</v>
      </c>
      <c r="M2402" s="15">
        <f t="shared" si="112"/>
        <v>2015</v>
      </c>
      <c r="N2402" t="b">
        <v>0</v>
      </c>
      <c r="O2402">
        <v>29</v>
      </c>
      <c r="P2402" t="b">
        <v>0</v>
      </c>
      <c r="Q2402" t="s">
        <v>8271</v>
      </c>
      <c r="R2402" t="s">
        <v>8308</v>
      </c>
      <c r="S2402" t="s">
        <v>8310</v>
      </c>
      <c r="T2402" s="9">
        <f t="shared" si="113"/>
        <v>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 s="12">
        <v>1359468915</v>
      </c>
      <c r="K2403" s="10">
        <f t="shared" si="111"/>
        <v>41333.593923611115</v>
      </c>
      <c r="L2403" s="10">
        <f t="shared" si="111"/>
        <v>41303.593923611115</v>
      </c>
      <c r="M2403" s="15">
        <f t="shared" si="112"/>
        <v>2013</v>
      </c>
      <c r="N2403" t="b">
        <v>0</v>
      </c>
      <c r="O2403">
        <v>29</v>
      </c>
      <c r="P2403" t="b">
        <v>1</v>
      </c>
      <c r="Q2403" t="s">
        <v>8274</v>
      </c>
      <c r="R2403" t="s">
        <v>8327</v>
      </c>
      <c r="S2403" t="s">
        <v>8331</v>
      </c>
      <c r="T2403" s="9">
        <f t="shared" si="113"/>
        <v>181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 s="12">
        <v>1297620584</v>
      </c>
      <c r="K2404" s="10">
        <f t="shared" si="111"/>
        <v>40666.165972222225</v>
      </c>
      <c r="L2404" s="10">
        <f t="shared" si="111"/>
        <v>40587.75675925926</v>
      </c>
      <c r="M2404" s="15">
        <f t="shared" si="112"/>
        <v>2011</v>
      </c>
      <c r="N2404" t="b">
        <v>0</v>
      </c>
      <c r="O2404">
        <v>18</v>
      </c>
      <c r="P2404" t="b">
        <v>1</v>
      </c>
      <c r="Q2404" t="s">
        <v>8264</v>
      </c>
      <c r="R2404" t="s">
        <v>8321</v>
      </c>
      <c r="S2404" t="s">
        <v>8343</v>
      </c>
      <c r="T2404" s="9">
        <f t="shared" si="113"/>
        <v>100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 s="12">
        <v>1467497652</v>
      </c>
      <c r="K2405" s="10">
        <f t="shared" si="111"/>
        <v>42585.172916666663</v>
      </c>
      <c r="L2405" s="10">
        <f t="shared" si="111"/>
        <v>42553.926527777774</v>
      </c>
      <c r="M2405" s="15">
        <f t="shared" si="112"/>
        <v>2016</v>
      </c>
      <c r="N2405" t="b">
        <v>0</v>
      </c>
      <c r="O2405">
        <v>14</v>
      </c>
      <c r="P2405" t="b">
        <v>1</v>
      </c>
      <c r="Q2405" t="s">
        <v>8269</v>
      </c>
      <c r="R2405" t="s">
        <v>8323</v>
      </c>
      <c r="S2405" t="s">
        <v>8326</v>
      </c>
      <c r="T2405" s="9">
        <f t="shared" si="113"/>
        <v>113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 s="12">
        <v>1486065627</v>
      </c>
      <c r="K2406" s="10">
        <f t="shared" si="111"/>
        <v>42780.833645833336</v>
      </c>
      <c r="L2406" s="10">
        <f t="shared" si="111"/>
        <v>42768.833645833336</v>
      </c>
      <c r="M2406" s="15">
        <f t="shared" si="112"/>
        <v>2017</v>
      </c>
      <c r="N2406" t="b">
        <v>0</v>
      </c>
      <c r="O2406">
        <v>25</v>
      </c>
      <c r="P2406" t="b">
        <v>1</v>
      </c>
      <c r="Q2406" t="s">
        <v>8295</v>
      </c>
      <c r="R2406" t="s">
        <v>8316</v>
      </c>
      <c r="S2406" t="s">
        <v>8317</v>
      </c>
      <c r="T2406" s="9">
        <f t="shared" si="113"/>
        <v>120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 s="12">
        <v>1378214874</v>
      </c>
      <c r="K2407" s="10">
        <f t="shared" si="111"/>
        <v>41549.561041666668</v>
      </c>
      <c r="L2407" s="10">
        <f t="shared" si="111"/>
        <v>41520.561041666668</v>
      </c>
      <c r="M2407" s="15">
        <f t="shared" si="112"/>
        <v>2013</v>
      </c>
      <c r="N2407" t="b">
        <v>0</v>
      </c>
      <c r="O2407">
        <v>19</v>
      </c>
      <c r="P2407" t="b">
        <v>0</v>
      </c>
      <c r="Q2407" t="s">
        <v>8273</v>
      </c>
      <c r="R2407" t="s">
        <v>8311</v>
      </c>
      <c r="S2407" t="s">
        <v>8352</v>
      </c>
      <c r="T2407" s="9">
        <f t="shared" si="113"/>
        <v>31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 s="12">
        <v>1411515040</v>
      </c>
      <c r="K2408" s="10">
        <f t="shared" si="111"/>
        <v>41935.979629629626</v>
      </c>
      <c r="L2408" s="10">
        <f t="shared" si="111"/>
        <v>41905.979629629626</v>
      </c>
      <c r="M2408" s="15">
        <f t="shared" si="112"/>
        <v>2014</v>
      </c>
      <c r="N2408" t="b">
        <v>1</v>
      </c>
      <c r="O2408">
        <v>25</v>
      </c>
      <c r="P2408" t="b">
        <v>0</v>
      </c>
      <c r="Q2408" t="s">
        <v>8283</v>
      </c>
      <c r="R2408" t="s">
        <v>8313</v>
      </c>
      <c r="S2408" t="s">
        <v>8314</v>
      </c>
      <c r="T2408" s="9">
        <f t="shared" si="113"/>
        <v>21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 s="12">
        <v>1417558804</v>
      </c>
      <c r="K2409" s="10">
        <f t="shared" si="111"/>
        <v>42005.290972222225</v>
      </c>
      <c r="L2409" s="10">
        <f t="shared" si="111"/>
        <v>41975.930601851855</v>
      </c>
      <c r="M2409" s="15">
        <f t="shared" si="112"/>
        <v>2015</v>
      </c>
      <c r="N2409" t="b">
        <v>0</v>
      </c>
      <c r="O2409">
        <v>26</v>
      </c>
      <c r="P2409" t="b">
        <v>0</v>
      </c>
      <c r="Q2409" t="s">
        <v>8271</v>
      </c>
      <c r="R2409" t="s">
        <v>8308</v>
      </c>
      <c r="S2409" t="s">
        <v>8310</v>
      </c>
      <c r="T2409" s="9">
        <f t="shared" si="113"/>
        <v>15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 s="12">
        <v>1318539484</v>
      </c>
      <c r="K2410" s="10">
        <f t="shared" si="111"/>
        <v>40862.817361111112</v>
      </c>
      <c r="L2410" s="10">
        <f t="shared" si="111"/>
        <v>40829.873657407406</v>
      </c>
      <c r="M2410" s="15">
        <f t="shared" si="112"/>
        <v>2011</v>
      </c>
      <c r="N2410" t="b">
        <v>0</v>
      </c>
      <c r="O2410">
        <v>25</v>
      </c>
      <c r="P2410" t="b">
        <v>1</v>
      </c>
      <c r="Q2410" t="s">
        <v>8298</v>
      </c>
      <c r="R2410" t="s">
        <v>8327</v>
      </c>
      <c r="S2410" t="s">
        <v>8341</v>
      </c>
      <c r="T2410" s="9">
        <f t="shared" si="113"/>
        <v>111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 s="12">
        <v>1436307894</v>
      </c>
      <c r="K2411" s="10">
        <f t="shared" si="111"/>
        <v>42217.933958333335</v>
      </c>
      <c r="L2411" s="10">
        <f t="shared" si="111"/>
        <v>42192.933958333335</v>
      </c>
      <c r="M2411" s="15">
        <f t="shared" si="112"/>
        <v>2015</v>
      </c>
      <c r="N2411" t="b">
        <v>0</v>
      </c>
      <c r="O2411">
        <v>30</v>
      </c>
      <c r="P2411" t="b">
        <v>1</v>
      </c>
      <c r="Q2411" t="s">
        <v>8269</v>
      </c>
      <c r="R2411" t="s">
        <v>8323</v>
      </c>
      <c r="S2411" t="s">
        <v>8326</v>
      </c>
      <c r="T2411" s="9">
        <f t="shared" si="113"/>
        <v>119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 s="12">
        <v>1460146327</v>
      </c>
      <c r="K2412" s="10">
        <f t="shared" si="111"/>
        <v>42498.84174768519</v>
      </c>
      <c r="L2412" s="10">
        <f t="shared" si="111"/>
        <v>42468.84174768519</v>
      </c>
      <c r="M2412" s="15">
        <f t="shared" si="112"/>
        <v>2016</v>
      </c>
      <c r="N2412" t="b">
        <v>0</v>
      </c>
      <c r="O2412">
        <v>19</v>
      </c>
      <c r="P2412" t="b">
        <v>0</v>
      </c>
      <c r="Q2412" t="s">
        <v>8282</v>
      </c>
      <c r="R2412" t="s">
        <v>8319</v>
      </c>
      <c r="S2412" t="s">
        <v>8345</v>
      </c>
      <c r="T2412" s="9">
        <f t="shared" si="113"/>
        <v>6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 s="12">
        <v>1361483538</v>
      </c>
      <c r="K2413" s="10">
        <f t="shared" si="111"/>
        <v>41371.869652777779</v>
      </c>
      <c r="L2413" s="10">
        <f t="shared" si="111"/>
        <v>41326.911319444444</v>
      </c>
      <c r="M2413" s="15">
        <f t="shared" si="112"/>
        <v>2013</v>
      </c>
      <c r="N2413" t="b">
        <v>1</v>
      </c>
      <c r="O2413">
        <v>25</v>
      </c>
      <c r="P2413" t="b">
        <v>1</v>
      </c>
      <c r="Q2413" t="s">
        <v>8286</v>
      </c>
      <c r="R2413" t="s">
        <v>8311</v>
      </c>
      <c r="S2413" t="s">
        <v>8312</v>
      </c>
      <c r="T2413" s="9">
        <f t="shared" si="113"/>
        <v>148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 s="12">
        <v>1455147245</v>
      </c>
      <c r="K2414" s="10">
        <f t="shared" si="111"/>
        <v>42440.982002314813</v>
      </c>
      <c r="L2414" s="10">
        <f t="shared" si="111"/>
        <v>42410.982002314813</v>
      </c>
      <c r="M2414" s="15">
        <f t="shared" si="112"/>
        <v>2016</v>
      </c>
      <c r="N2414" t="b">
        <v>0</v>
      </c>
      <c r="O2414">
        <v>25</v>
      </c>
      <c r="P2414" t="b">
        <v>1</v>
      </c>
      <c r="Q2414" t="s">
        <v>8283</v>
      </c>
      <c r="R2414" t="s">
        <v>8313</v>
      </c>
      <c r="S2414" t="s">
        <v>8314</v>
      </c>
      <c r="T2414" s="9">
        <f t="shared" si="113"/>
        <v>885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 s="12">
        <v>1415591325</v>
      </c>
      <c r="K2415" s="10">
        <f t="shared" si="111"/>
        <v>41983.158854166672</v>
      </c>
      <c r="L2415" s="10">
        <f t="shared" si="111"/>
        <v>41953.158854166672</v>
      </c>
      <c r="M2415" s="15">
        <f t="shared" si="112"/>
        <v>2014</v>
      </c>
      <c r="N2415" t="b">
        <v>0</v>
      </c>
      <c r="O2415">
        <v>11</v>
      </c>
      <c r="P2415" t="b">
        <v>0</v>
      </c>
      <c r="Q2415" t="s">
        <v>8299</v>
      </c>
      <c r="R2415" t="s">
        <v>8308</v>
      </c>
      <c r="S2415" t="s">
        <v>8315</v>
      </c>
      <c r="T2415" s="9">
        <f t="shared" si="113"/>
        <v>1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 s="12">
        <v>1426792563</v>
      </c>
      <c r="K2416" s="10">
        <f t="shared" si="111"/>
        <v>42104.207638888889</v>
      </c>
      <c r="L2416" s="10">
        <f t="shared" si="111"/>
        <v>42082.802812499998</v>
      </c>
      <c r="M2416" s="15">
        <f t="shared" si="112"/>
        <v>2015</v>
      </c>
      <c r="N2416" t="b">
        <v>0</v>
      </c>
      <c r="O2416">
        <v>17</v>
      </c>
      <c r="P2416" t="b">
        <v>0</v>
      </c>
      <c r="Q2416" t="s">
        <v>8271</v>
      </c>
      <c r="R2416" t="s">
        <v>8308</v>
      </c>
      <c r="S2416" t="s">
        <v>8310</v>
      </c>
      <c r="T2416" s="9">
        <f t="shared" si="113"/>
        <v>11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 s="12">
        <v>1418146883</v>
      </c>
      <c r="K2417" s="10">
        <f t="shared" si="111"/>
        <v>42015.207638888889</v>
      </c>
      <c r="L2417" s="10">
        <f t="shared" si="111"/>
        <v>41982.737071759257</v>
      </c>
      <c r="M2417" s="15">
        <f t="shared" si="112"/>
        <v>2015</v>
      </c>
      <c r="N2417" t="b">
        <v>0</v>
      </c>
      <c r="O2417">
        <v>16</v>
      </c>
      <c r="P2417" t="b">
        <v>0</v>
      </c>
      <c r="Q2417" t="s">
        <v>8303</v>
      </c>
      <c r="R2417" t="s">
        <v>8323</v>
      </c>
      <c r="S2417" t="s">
        <v>8335</v>
      </c>
      <c r="T2417" s="9">
        <f t="shared" si="113"/>
        <v>4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 s="12">
        <v>1400600031</v>
      </c>
      <c r="K2418" s="10">
        <f t="shared" si="111"/>
        <v>41809.648506944446</v>
      </c>
      <c r="L2418" s="10">
        <f t="shared" si="111"/>
        <v>41779.648506944446</v>
      </c>
      <c r="M2418" s="15">
        <f t="shared" si="112"/>
        <v>2014</v>
      </c>
      <c r="N2418" t="b">
        <v>0</v>
      </c>
      <c r="O2418">
        <v>21</v>
      </c>
      <c r="P2418" t="b">
        <v>0</v>
      </c>
      <c r="Q2418" t="s">
        <v>8269</v>
      </c>
      <c r="R2418" t="s">
        <v>8323</v>
      </c>
      <c r="S2418" t="s">
        <v>8326</v>
      </c>
      <c r="T2418" s="9">
        <f t="shared" si="113"/>
        <v>18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 s="12">
        <v>1486996729</v>
      </c>
      <c r="K2419" s="10">
        <f t="shared" si="111"/>
        <v>42794</v>
      </c>
      <c r="L2419" s="10">
        <f t="shared" si="111"/>
        <v>42779.610289351855</v>
      </c>
      <c r="M2419" s="15">
        <f t="shared" si="112"/>
        <v>2017</v>
      </c>
      <c r="N2419" t="b">
        <v>0</v>
      </c>
      <c r="O2419">
        <v>51</v>
      </c>
      <c r="P2419" t="b">
        <v>1</v>
      </c>
      <c r="Q2419" t="s">
        <v>8269</v>
      </c>
      <c r="R2419" t="s">
        <v>8323</v>
      </c>
      <c r="S2419" t="s">
        <v>8326</v>
      </c>
      <c r="T2419" s="9">
        <f t="shared" si="113"/>
        <v>119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 s="12">
        <v>1437663919</v>
      </c>
      <c r="K2420" s="10">
        <f t="shared" si="111"/>
        <v>42248.628692129627</v>
      </c>
      <c r="L2420" s="10">
        <f t="shared" si="111"/>
        <v>42208.628692129627</v>
      </c>
      <c r="M2420" s="15">
        <f t="shared" si="112"/>
        <v>2015</v>
      </c>
      <c r="N2420" t="b">
        <v>0</v>
      </c>
      <c r="O2420">
        <v>29</v>
      </c>
      <c r="P2420" t="b">
        <v>0</v>
      </c>
      <c r="Q2420" t="s">
        <v>8271</v>
      </c>
      <c r="R2420" t="s">
        <v>8308</v>
      </c>
      <c r="S2420" t="s">
        <v>8310</v>
      </c>
      <c r="T2420" s="9">
        <f t="shared" si="113"/>
        <v>1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 s="12">
        <v>1403810965</v>
      </c>
      <c r="K2421" s="10">
        <f t="shared" si="111"/>
        <v>41831.666666666664</v>
      </c>
      <c r="L2421" s="10">
        <f t="shared" si="111"/>
        <v>41816.812094907407</v>
      </c>
      <c r="M2421" s="15">
        <f t="shared" si="112"/>
        <v>2014</v>
      </c>
      <c r="N2421" t="b">
        <v>0</v>
      </c>
      <c r="O2421">
        <v>9</v>
      </c>
      <c r="P2421" t="b">
        <v>0</v>
      </c>
      <c r="Q2421" t="s">
        <v>8271</v>
      </c>
      <c r="R2421" t="s">
        <v>8308</v>
      </c>
      <c r="S2421" t="s">
        <v>8310</v>
      </c>
      <c r="T2421" s="9">
        <f t="shared" si="113"/>
        <v>15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 s="12">
        <v>1435591889</v>
      </c>
      <c r="K2422" s="10">
        <f t="shared" si="111"/>
        <v>42214.646863425922</v>
      </c>
      <c r="L2422" s="10">
        <f t="shared" si="111"/>
        <v>42184.646863425922</v>
      </c>
      <c r="M2422" s="15">
        <f t="shared" si="112"/>
        <v>2015</v>
      </c>
      <c r="N2422" t="b">
        <v>0</v>
      </c>
      <c r="O2422">
        <v>14</v>
      </c>
      <c r="P2422" t="b">
        <v>1</v>
      </c>
      <c r="Q2422" t="s">
        <v>8274</v>
      </c>
      <c r="R2422" t="s">
        <v>8327</v>
      </c>
      <c r="S2422" t="s">
        <v>8331</v>
      </c>
      <c r="T2422" s="9">
        <f t="shared" si="113"/>
        <v>219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 s="12">
        <v>1464847089</v>
      </c>
      <c r="K2423" s="10">
        <f t="shared" si="111"/>
        <v>42537.248715277776</v>
      </c>
      <c r="L2423" s="10">
        <f t="shared" si="111"/>
        <v>42523.248715277776</v>
      </c>
      <c r="M2423" s="15">
        <f t="shared" si="112"/>
        <v>2016</v>
      </c>
      <c r="N2423" t="b">
        <v>0</v>
      </c>
      <c r="O2423">
        <v>19</v>
      </c>
      <c r="P2423" t="b">
        <v>1</v>
      </c>
      <c r="Q2423" t="s">
        <v>8269</v>
      </c>
      <c r="R2423" t="s">
        <v>8323</v>
      </c>
      <c r="S2423" t="s">
        <v>8326</v>
      </c>
      <c r="T2423" s="9">
        <f t="shared" si="113"/>
        <v>109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 s="12">
        <v>1400698287</v>
      </c>
      <c r="K2424" s="10">
        <f t="shared" si="111"/>
        <v>41840.785729166666</v>
      </c>
      <c r="L2424" s="10">
        <f t="shared" si="111"/>
        <v>41780.785729166666</v>
      </c>
      <c r="M2424" s="15">
        <f t="shared" si="112"/>
        <v>2014</v>
      </c>
      <c r="N2424" t="b">
        <v>1</v>
      </c>
      <c r="O2424">
        <v>34</v>
      </c>
      <c r="P2424" t="b">
        <v>0</v>
      </c>
      <c r="Q2424" t="s">
        <v>8269</v>
      </c>
      <c r="R2424" t="s">
        <v>8323</v>
      </c>
      <c r="S2424" t="s">
        <v>8326</v>
      </c>
      <c r="T2424" s="9">
        <f t="shared" si="113"/>
        <v>9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 s="12">
        <v>1464677986</v>
      </c>
      <c r="K2425" s="10">
        <f t="shared" si="111"/>
        <v>42529.582638888889</v>
      </c>
      <c r="L2425" s="10">
        <f t="shared" si="111"/>
        <v>42521.291504629626</v>
      </c>
      <c r="M2425" s="15">
        <f t="shared" si="112"/>
        <v>2016</v>
      </c>
      <c r="N2425" t="b">
        <v>0</v>
      </c>
      <c r="O2425">
        <v>20</v>
      </c>
      <c r="P2425" t="b">
        <v>1</v>
      </c>
      <c r="Q2425" t="s">
        <v>8269</v>
      </c>
      <c r="R2425" t="s">
        <v>8323</v>
      </c>
      <c r="S2425" t="s">
        <v>8326</v>
      </c>
      <c r="T2425" s="9">
        <f t="shared" si="113"/>
        <v>289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 s="12">
        <v>1464939536</v>
      </c>
      <c r="K2426" s="10">
        <f t="shared" si="111"/>
        <v>42554.318703703699</v>
      </c>
      <c r="L2426" s="10">
        <f t="shared" si="111"/>
        <v>42524.318703703699</v>
      </c>
      <c r="M2426" s="15">
        <f t="shared" si="112"/>
        <v>2016</v>
      </c>
      <c r="N2426" t="b">
        <v>0</v>
      </c>
      <c r="O2426">
        <v>23</v>
      </c>
      <c r="P2426" t="b">
        <v>0</v>
      </c>
      <c r="Q2426" t="s">
        <v>8283</v>
      </c>
      <c r="R2426" t="s">
        <v>8313</v>
      </c>
      <c r="S2426" t="s">
        <v>8314</v>
      </c>
      <c r="T2426" s="9">
        <f t="shared" si="113"/>
        <v>13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 s="12">
        <v>1408380319</v>
      </c>
      <c r="K2427" s="10">
        <f t="shared" si="111"/>
        <v>41899.698136574072</v>
      </c>
      <c r="L2427" s="10">
        <f t="shared" si="111"/>
        <v>41869.698136574072</v>
      </c>
      <c r="M2427" s="15">
        <f t="shared" si="112"/>
        <v>2014</v>
      </c>
      <c r="N2427" t="b">
        <v>0</v>
      </c>
      <c r="O2427">
        <v>14</v>
      </c>
      <c r="P2427" t="b">
        <v>0</v>
      </c>
      <c r="Q2427" t="s">
        <v>8268</v>
      </c>
      <c r="R2427" t="s">
        <v>8321</v>
      </c>
      <c r="S2427" t="s">
        <v>8339</v>
      </c>
      <c r="T2427" s="9">
        <f t="shared" si="113"/>
        <v>3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 s="12">
        <v>1424901359</v>
      </c>
      <c r="K2428" s="10">
        <f t="shared" si="111"/>
        <v>42120.872210648144</v>
      </c>
      <c r="L2428" s="10">
        <f t="shared" si="111"/>
        <v>42060.913877314815</v>
      </c>
      <c r="M2428" s="15">
        <f t="shared" si="112"/>
        <v>2015</v>
      </c>
      <c r="N2428" t="b">
        <v>0</v>
      </c>
      <c r="O2428">
        <v>17</v>
      </c>
      <c r="P2428" t="b">
        <v>0</v>
      </c>
      <c r="Q2428" t="s">
        <v>8271</v>
      </c>
      <c r="R2428" t="s">
        <v>8308</v>
      </c>
      <c r="S2428" t="s">
        <v>8310</v>
      </c>
      <c r="T2428" s="9">
        <f t="shared" si="113"/>
        <v>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 s="12">
        <v>1329671572</v>
      </c>
      <c r="K2429" s="10">
        <f t="shared" si="111"/>
        <v>40981.290972222225</v>
      </c>
      <c r="L2429" s="10">
        <f t="shared" si="111"/>
        <v>40958.717268518521</v>
      </c>
      <c r="M2429" s="15">
        <f t="shared" si="112"/>
        <v>2012</v>
      </c>
      <c r="N2429" t="b">
        <v>0</v>
      </c>
      <c r="O2429">
        <v>33</v>
      </c>
      <c r="P2429" t="b">
        <v>1</v>
      </c>
      <c r="Q2429" t="s">
        <v>8278</v>
      </c>
      <c r="R2429" t="s">
        <v>8327</v>
      </c>
      <c r="S2429" t="s">
        <v>8329</v>
      </c>
      <c r="T2429" s="9">
        <f t="shared" si="113"/>
        <v>156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 s="12">
        <v>1399482836</v>
      </c>
      <c r="K2430" s="10">
        <f t="shared" si="111"/>
        <v>41826.718009259261</v>
      </c>
      <c r="L2430" s="10">
        <f t="shared" si="111"/>
        <v>41766.718009259261</v>
      </c>
      <c r="M2430" s="15">
        <f t="shared" si="112"/>
        <v>2014</v>
      </c>
      <c r="N2430" t="b">
        <v>1</v>
      </c>
      <c r="O2430">
        <v>19</v>
      </c>
      <c r="P2430" t="b">
        <v>0</v>
      </c>
      <c r="Q2430" t="s">
        <v>8283</v>
      </c>
      <c r="R2430" t="s">
        <v>8313</v>
      </c>
      <c r="S2430" t="s">
        <v>8314</v>
      </c>
      <c r="T2430" s="9">
        <f t="shared" si="113"/>
        <v>16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 s="12">
        <v>1442847674</v>
      </c>
      <c r="K2431" s="10">
        <f t="shared" si="111"/>
        <v>42298.625856481478</v>
      </c>
      <c r="L2431" s="10">
        <f t="shared" si="111"/>
        <v>42268.625856481478</v>
      </c>
      <c r="M2431" s="15">
        <f t="shared" si="112"/>
        <v>2015</v>
      </c>
      <c r="N2431" t="b">
        <v>0</v>
      </c>
      <c r="O2431">
        <v>7</v>
      </c>
      <c r="P2431" t="b">
        <v>0</v>
      </c>
      <c r="Q2431" t="s">
        <v>8291</v>
      </c>
      <c r="R2431" t="s">
        <v>8327</v>
      </c>
      <c r="S2431" t="s">
        <v>8330</v>
      </c>
      <c r="T2431" s="9">
        <f t="shared" si="113"/>
        <v>68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 s="12">
        <v>1436142833</v>
      </c>
      <c r="K2432" s="10">
        <f t="shared" si="111"/>
        <v>42221.023530092592</v>
      </c>
      <c r="L2432" s="10">
        <f t="shared" si="111"/>
        <v>42191.023530092592</v>
      </c>
      <c r="M2432" s="15">
        <f t="shared" si="112"/>
        <v>2015</v>
      </c>
      <c r="N2432" t="b">
        <v>0</v>
      </c>
      <c r="O2432">
        <v>27</v>
      </c>
      <c r="P2432" t="b">
        <v>0</v>
      </c>
      <c r="Q2432" t="s">
        <v>8280</v>
      </c>
      <c r="R2432" t="s">
        <v>8316</v>
      </c>
      <c r="S2432" t="s">
        <v>8334</v>
      </c>
      <c r="T2432" s="9">
        <f t="shared" si="113"/>
        <v>1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 s="12">
        <v>1434537179</v>
      </c>
      <c r="K2433" s="10">
        <f t="shared" si="111"/>
        <v>42202.439571759256</v>
      </c>
      <c r="L2433" s="10">
        <f t="shared" si="111"/>
        <v>42172.439571759256</v>
      </c>
      <c r="M2433" s="15">
        <f t="shared" si="112"/>
        <v>2015</v>
      </c>
      <c r="N2433" t="b">
        <v>1</v>
      </c>
      <c r="O2433">
        <v>24</v>
      </c>
      <c r="P2433" t="b">
        <v>0</v>
      </c>
      <c r="Q2433" t="s">
        <v>8269</v>
      </c>
      <c r="R2433" t="s">
        <v>8323</v>
      </c>
      <c r="S2433" t="s">
        <v>8326</v>
      </c>
      <c r="T2433" s="9">
        <f t="shared" si="113"/>
        <v>34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 s="12">
        <v>1415145781</v>
      </c>
      <c r="K2434" s="10">
        <f t="shared" si="111"/>
        <v>41978.00209490741</v>
      </c>
      <c r="L2434" s="10">
        <f t="shared" si="111"/>
        <v>41948.00209490741</v>
      </c>
      <c r="M2434" s="15">
        <f t="shared" si="112"/>
        <v>2014</v>
      </c>
      <c r="N2434" t="b">
        <v>0</v>
      </c>
      <c r="O2434">
        <v>7</v>
      </c>
      <c r="P2434" t="b">
        <v>0</v>
      </c>
      <c r="Q2434" t="s">
        <v>8270</v>
      </c>
      <c r="R2434" t="s">
        <v>8308</v>
      </c>
      <c r="S2434" t="s">
        <v>8342</v>
      </c>
      <c r="T2434" s="9">
        <f t="shared" si="113"/>
        <v>34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 s="12">
        <v>1382679059</v>
      </c>
      <c r="K2435" s="10">
        <f t="shared" ref="K2435:L2498" si="114">(I2435/86400)+DATE(1970,1,1)</f>
        <v>41604.271516203706</v>
      </c>
      <c r="L2435" s="10">
        <f t="shared" si="114"/>
        <v>41572.229849537034</v>
      </c>
      <c r="M2435" s="15">
        <f t="shared" ref="M2435:M2498" si="115">+YEAR(K2435)</f>
        <v>2013</v>
      </c>
      <c r="N2435" t="b">
        <v>0</v>
      </c>
      <c r="O2435">
        <v>21</v>
      </c>
      <c r="P2435" t="b">
        <v>0</v>
      </c>
      <c r="Q2435" t="s">
        <v>8280</v>
      </c>
      <c r="R2435" t="s">
        <v>8316</v>
      </c>
      <c r="S2435" t="s">
        <v>8334</v>
      </c>
      <c r="T2435" s="9">
        <f t="shared" ref="T2435:T2498" si="116">ROUND(E2435/D2435*100,0)</f>
        <v>39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 s="12">
        <v>1434840392</v>
      </c>
      <c r="K2436" s="10">
        <f t="shared" si="114"/>
        <v>42205.948981481481</v>
      </c>
      <c r="L2436" s="10">
        <f t="shared" si="114"/>
        <v>42175.948981481481</v>
      </c>
      <c r="M2436" s="15">
        <f t="shared" si="115"/>
        <v>2015</v>
      </c>
      <c r="N2436" t="b">
        <v>0</v>
      </c>
      <c r="O2436">
        <v>15</v>
      </c>
      <c r="P2436" t="b">
        <v>0</v>
      </c>
      <c r="Q2436" t="s">
        <v>8291</v>
      </c>
      <c r="R2436" t="s">
        <v>8327</v>
      </c>
      <c r="S2436" t="s">
        <v>8330</v>
      </c>
      <c r="T2436" s="9">
        <f t="shared" si="116"/>
        <v>21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 s="12">
        <v>1336238395</v>
      </c>
      <c r="K2437" s="10">
        <f t="shared" si="114"/>
        <v>41064.72216435185</v>
      </c>
      <c r="L2437" s="10">
        <f t="shared" si="114"/>
        <v>41034.72216435185</v>
      </c>
      <c r="M2437" s="15">
        <f t="shared" si="115"/>
        <v>2012</v>
      </c>
      <c r="N2437" t="b">
        <v>0</v>
      </c>
      <c r="O2437">
        <v>25</v>
      </c>
      <c r="P2437" t="b">
        <v>1</v>
      </c>
      <c r="Q2437" t="s">
        <v>8277</v>
      </c>
      <c r="R2437" t="s">
        <v>8327</v>
      </c>
      <c r="S2437" t="s">
        <v>8328</v>
      </c>
      <c r="T2437" s="9">
        <f t="shared" si="116"/>
        <v>113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 s="12">
        <v>1446241684</v>
      </c>
      <c r="K2438" s="10">
        <f t="shared" si="114"/>
        <v>42347.950046296297</v>
      </c>
      <c r="L2438" s="10">
        <f t="shared" si="114"/>
        <v>42307.908379629633</v>
      </c>
      <c r="M2438" s="15">
        <f t="shared" si="115"/>
        <v>2015</v>
      </c>
      <c r="N2438" t="b">
        <v>0</v>
      </c>
      <c r="O2438">
        <v>21</v>
      </c>
      <c r="P2438" t="b">
        <v>1</v>
      </c>
      <c r="Q2438" t="s">
        <v>8269</v>
      </c>
      <c r="R2438" t="s">
        <v>8323</v>
      </c>
      <c r="S2438" t="s">
        <v>8326</v>
      </c>
      <c r="T2438" s="9">
        <f t="shared" si="116"/>
        <v>100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 s="12">
        <v>1441119774</v>
      </c>
      <c r="K2439" s="10">
        <f t="shared" si="114"/>
        <v>42278.627013888894</v>
      </c>
      <c r="L2439" s="10">
        <f t="shared" si="114"/>
        <v>42248.627013888894</v>
      </c>
      <c r="M2439" s="15">
        <f t="shared" si="115"/>
        <v>2015</v>
      </c>
      <c r="N2439" t="b">
        <v>1</v>
      </c>
      <c r="O2439">
        <v>12</v>
      </c>
      <c r="P2439" t="b">
        <v>0</v>
      </c>
      <c r="Q2439" t="s">
        <v>8269</v>
      </c>
      <c r="R2439" t="s">
        <v>8323</v>
      </c>
      <c r="S2439" t="s">
        <v>8326</v>
      </c>
      <c r="T2439" s="9">
        <f t="shared" si="116"/>
        <v>2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 s="12">
        <v>1452448298</v>
      </c>
      <c r="K2440" s="10">
        <f t="shared" si="114"/>
        <v>42410.875</v>
      </c>
      <c r="L2440" s="10">
        <f t="shared" si="114"/>
        <v>42379.74418981481</v>
      </c>
      <c r="M2440" s="15">
        <f t="shared" si="115"/>
        <v>2016</v>
      </c>
      <c r="N2440" t="b">
        <v>0</v>
      </c>
      <c r="O2440">
        <v>47</v>
      </c>
      <c r="P2440" t="b">
        <v>1</v>
      </c>
      <c r="Q2440" t="s">
        <v>8269</v>
      </c>
      <c r="R2440" t="s">
        <v>8323</v>
      </c>
      <c r="S2440" t="s">
        <v>8326</v>
      </c>
      <c r="T2440" s="9">
        <f t="shared" si="116"/>
        <v>105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 s="12">
        <v>1481150949</v>
      </c>
      <c r="K2441" s="10">
        <f t="shared" si="114"/>
        <v>42766.98055555555</v>
      </c>
      <c r="L2441" s="10">
        <f t="shared" si="114"/>
        <v>42711.950798611113</v>
      </c>
      <c r="M2441" s="15">
        <f t="shared" si="115"/>
        <v>2017</v>
      </c>
      <c r="N2441" t="b">
        <v>0</v>
      </c>
      <c r="O2441">
        <v>7</v>
      </c>
      <c r="P2441" t="b">
        <v>0</v>
      </c>
      <c r="Q2441" t="s">
        <v>8271</v>
      </c>
      <c r="R2441" t="s">
        <v>8308</v>
      </c>
      <c r="S2441" t="s">
        <v>8310</v>
      </c>
      <c r="T2441" s="9">
        <f t="shared" si="116"/>
        <v>6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 s="12">
        <v>1327886998</v>
      </c>
      <c r="K2442" s="10">
        <f t="shared" si="114"/>
        <v>40968.062476851854</v>
      </c>
      <c r="L2442" s="10">
        <f t="shared" si="114"/>
        <v>40938.062476851854</v>
      </c>
      <c r="M2442" s="15">
        <f t="shared" si="115"/>
        <v>2012</v>
      </c>
      <c r="N2442" t="b">
        <v>0</v>
      </c>
      <c r="O2442">
        <v>22</v>
      </c>
      <c r="P2442" t="b">
        <v>0</v>
      </c>
      <c r="Q2442" t="s">
        <v>8302</v>
      </c>
      <c r="R2442" t="s">
        <v>8311</v>
      </c>
      <c r="S2442" t="s">
        <v>8356</v>
      </c>
      <c r="T2442" s="9">
        <f t="shared" si="116"/>
        <v>5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 s="12">
        <v>1474895475</v>
      </c>
      <c r="K2443" s="10">
        <f t="shared" si="114"/>
        <v>42655.549479166672</v>
      </c>
      <c r="L2443" s="10">
        <f t="shared" si="114"/>
        <v>42639.549479166672</v>
      </c>
      <c r="M2443" s="15">
        <f t="shared" si="115"/>
        <v>2016</v>
      </c>
      <c r="N2443" t="b">
        <v>0</v>
      </c>
      <c r="O2443">
        <v>26</v>
      </c>
      <c r="P2443" t="b">
        <v>1</v>
      </c>
      <c r="Q2443" t="s">
        <v>8299</v>
      </c>
      <c r="R2443" t="s">
        <v>8308</v>
      </c>
      <c r="S2443" t="s">
        <v>8315</v>
      </c>
      <c r="T2443" s="9">
        <f t="shared" si="116"/>
        <v>166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 s="12">
        <v>1483955945</v>
      </c>
      <c r="K2444" s="10">
        <f t="shared" si="114"/>
        <v>42774.416030092594</v>
      </c>
      <c r="L2444" s="10">
        <f t="shared" si="114"/>
        <v>42744.416030092594</v>
      </c>
      <c r="M2444" s="15">
        <f t="shared" si="115"/>
        <v>2017</v>
      </c>
      <c r="N2444" t="b">
        <v>1</v>
      </c>
      <c r="O2444">
        <v>35</v>
      </c>
      <c r="P2444" t="b">
        <v>0</v>
      </c>
      <c r="Q2444" t="s">
        <v>8301</v>
      </c>
      <c r="R2444" t="s">
        <v>8323</v>
      </c>
      <c r="S2444" t="s">
        <v>8324</v>
      </c>
      <c r="T2444" s="9">
        <f t="shared" si="116"/>
        <v>24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 s="12">
        <v>1461769373</v>
      </c>
      <c r="K2445" s="10">
        <f t="shared" si="114"/>
        <v>42521.458333333328</v>
      </c>
      <c r="L2445" s="10">
        <f t="shared" si="114"/>
        <v>42487.62700231481</v>
      </c>
      <c r="M2445" s="15">
        <f t="shared" si="115"/>
        <v>2016</v>
      </c>
      <c r="N2445" t="b">
        <v>0</v>
      </c>
      <c r="O2445">
        <v>19</v>
      </c>
      <c r="P2445" t="b">
        <v>1</v>
      </c>
      <c r="Q2445" t="s">
        <v>8269</v>
      </c>
      <c r="R2445" t="s">
        <v>8323</v>
      </c>
      <c r="S2445" t="s">
        <v>8326</v>
      </c>
      <c r="T2445" s="9">
        <f t="shared" si="116"/>
        <v>330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 s="12">
        <v>1297880659</v>
      </c>
      <c r="K2446" s="10">
        <f t="shared" si="114"/>
        <v>40651.725219907406</v>
      </c>
      <c r="L2446" s="10">
        <f t="shared" si="114"/>
        <v>40590.766886574071</v>
      </c>
      <c r="M2446" s="15">
        <f t="shared" si="115"/>
        <v>2011</v>
      </c>
      <c r="N2446" t="b">
        <v>0</v>
      </c>
      <c r="O2446">
        <v>22</v>
      </c>
      <c r="P2446" t="b">
        <v>1</v>
      </c>
      <c r="Q2446" t="s">
        <v>8272</v>
      </c>
      <c r="R2446" t="s">
        <v>8311</v>
      </c>
      <c r="S2446" t="s">
        <v>8333</v>
      </c>
      <c r="T2446" s="9">
        <f t="shared" si="116"/>
        <v>118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 s="12">
        <v>1365958060</v>
      </c>
      <c r="K2447" s="10">
        <f t="shared" si="114"/>
        <v>41408.69976851852</v>
      </c>
      <c r="L2447" s="10">
        <f t="shared" si="114"/>
        <v>41378.69976851852</v>
      </c>
      <c r="M2447" s="15">
        <f t="shared" si="115"/>
        <v>2013</v>
      </c>
      <c r="N2447" t="b">
        <v>0</v>
      </c>
      <c r="O2447">
        <v>49</v>
      </c>
      <c r="P2447" t="b">
        <v>0</v>
      </c>
      <c r="Q2447" t="s">
        <v>8268</v>
      </c>
      <c r="R2447" t="s">
        <v>8321</v>
      </c>
      <c r="S2447" t="s">
        <v>8339</v>
      </c>
      <c r="T2447" s="9">
        <f t="shared" si="116"/>
        <v>8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 s="12">
        <v>1454996887</v>
      </c>
      <c r="K2448" s="10">
        <f t="shared" si="114"/>
        <v>42437.207638888889</v>
      </c>
      <c r="L2448" s="10">
        <f t="shared" si="114"/>
        <v>42409.241747685184</v>
      </c>
      <c r="M2448" s="15">
        <f t="shared" si="115"/>
        <v>2016</v>
      </c>
      <c r="N2448" t="b">
        <v>0</v>
      </c>
      <c r="O2448">
        <v>12</v>
      </c>
      <c r="P2448" t="b">
        <v>0</v>
      </c>
      <c r="Q2448" t="s">
        <v>8303</v>
      </c>
      <c r="R2448" t="s">
        <v>8323</v>
      </c>
      <c r="S2448" t="s">
        <v>8335</v>
      </c>
      <c r="T2448" s="9">
        <f t="shared" si="116"/>
        <v>16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 s="12">
        <v>1339704141</v>
      </c>
      <c r="K2449" s="10">
        <f t="shared" si="114"/>
        <v>41090.165972222225</v>
      </c>
      <c r="L2449" s="10">
        <f t="shared" si="114"/>
        <v>41074.834965277776</v>
      </c>
      <c r="M2449" s="15">
        <f t="shared" si="115"/>
        <v>2012</v>
      </c>
      <c r="N2449" t="b">
        <v>0</v>
      </c>
      <c r="O2449">
        <v>27</v>
      </c>
      <c r="P2449" t="b">
        <v>1</v>
      </c>
      <c r="Q2449" t="s">
        <v>8277</v>
      </c>
      <c r="R2449" t="s">
        <v>8327</v>
      </c>
      <c r="S2449" t="s">
        <v>8328</v>
      </c>
      <c r="T2449" s="9">
        <f t="shared" si="116"/>
        <v>137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 s="12">
        <v>1348536417</v>
      </c>
      <c r="K2450" s="10">
        <f t="shared" si="114"/>
        <v>41227.102048611108</v>
      </c>
      <c r="L2450" s="10">
        <f t="shared" si="114"/>
        <v>41177.060381944444</v>
      </c>
      <c r="M2450" s="15">
        <f t="shared" si="115"/>
        <v>2012</v>
      </c>
      <c r="N2450" t="b">
        <v>0</v>
      </c>
      <c r="O2450">
        <v>14</v>
      </c>
      <c r="P2450" t="b">
        <v>1</v>
      </c>
      <c r="Q2450" t="s">
        <v>8274</v>
      </c>
      <c r="R2450" t="s">
        <v>8327</v>
      </c>
      <c r="S2450" t="s">
        <v>8331</v>
      </c>
      <c r="T2450" s="9">
        <f t="shared" si="116"/>
        <v>102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 s="12">
        <v>1332435685</v>
      </c>
      <c r="K2451" s="10">
        <f t="shared" si="114"/>
        <v>41015.875</v>
      </c>
      <c r="L2451" s="10">
        <f t="shared" si="114"/>
        <v>40990.709317129629</v>
      </c>
      <c r="M2451" s="15">
        <f t="shared" si="115"/>
        <v>2012</v>
      </c>
      <c r="N2451" t="b">
        <v>0</v>
      </c>
      <c r="O2451">
        <v>15</v>
      </c>
      <c r="P2451" t="b">
        <v>1</v>
      </c>
      <c r="Q2451" t="s">
        <v>8272</v>
      </c>
      <c r="R2451" t="s">
        <v>8311</v>
      </c>
      <c r="S2451" t="s">
        <v>8333</v>
      </c>
      <c r="T2451" s="9">
        <f t="shared" si="116"/>
        <v>148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 s="12">
        <v>1436355270</v>
      </c>
      <c r="K2452" s="10">
        <f t="shared" si="114"/>
        <v>42233.666666666672</v>
      </c>
      <c r="L2452" s="10">
        <f t="shared" si="114"/>
        <v>42193.482291666667</v>
      </c>
      <c r="M2452" s="15">
        <f t="shared" si="115"/>
        <v>2015</v>
      </c>
      <c r="N2452" t="b">
        <v>0</v>
      </c>
      <c r="O2452">
        <v>16</v>
      </c>
      <c r="P2452" t="b">
        <v>0</v>
      </c>
      <c r="Q2452" t="s">
        <v>8269</v>
      </c>
      <c r="R2452" t="s">
        <v>8323</v>
      </c>
      <c r="S2452" t="s">
        <v>8326</v>
      </c>
      <c r="T2452" s="9">
        <f t="shared" si="116"/>
        <v>33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 s="12">
        <v>1325184847</v>
      </c>
      <c r="K2453" s="10">
        <f t="shared" si="114"/>
        <v>40936.787581018521</v>
      </c>
      <c r="L2453" s="10">
        <f t="shared" si="114"/>
        <v>40906.787581018521</v>
      </c>
      <c r="M2453" s="15">
        <f t="shared" si="115"/>
        <v>2012</v>
      </c>
      <c r="N2453" t="b">
        <v>0</v>
      </c>
      <c r="O2453">
        <v>30</v>
      </c>
      <c r="P2453" t="b">
        <v>1</v>
      </c>
      <c r="Q2453" t="s">
        <v>8295</v>
      </c>
      <c r="R2453" t="s">
        <v>8316</v>
      </c>
      <c r="S2453" t="s">
        <v>8317</v>
      </c>
      <c r="T2453" s="9">
        <f t="shared" si="116"/>
        <v>163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 s="12">
        <v>1348503976</v>
      </c>
      <c r="K2454" s="10">
        <f t="shared" si="114"/>
        <v>41206.684907407405</v>
      </c>
      <c r="L2454" s="10">
        <f t="shared" si="114"/>
        <v>41176.684907407405</v>
      </c>
      <c r="M2454" s="15">
        <f t="shared" si="115"/>
        <v>2012</v>
      </c>
      <c r="N2454" t="b">
        <v>0</v>
      </c>
      <c r="O2454">
        <v>33</v>
      </c>
      <c r="P2454" t="b">
        <v>1</v>
      </c>
      <c r="Q2454" t="s">
        <v>8274</v>
      </c>
      <c r="R2454" t="s">
        <v>8327</v>
      </c>
      <c r="S2454" t="s">
        <v>8331</v>
      </c>
      <c r="T2454" s="9">
        <f t="shared" si="116"/>
        <v>116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 s="12">
        <v>1339694816</v>
      </c>
      <c r="K2455" s="10">
        <f t="shared" si="114"/>
        <v>41088.727037037039</v>
      </c>
      <c r="L2455" s="10">
        <f t="shared" si="114"/>
        <v>41074.727037037039</v>
      </c>
      <c r="M2455" s="15">
        <f t="shared" si="115"/>
        <v>2012</v>
      </c>
      <c r="N2455" t="b">
        <v>0</v>
      </c>
      <c r="O2455">
        <v>7</v>
      </c>
      <c r="P2455" t="b">
        <v>1</v>
      </c>
      <c r="Q2455" t="s">
        <v>8274</v>
      </c>
      <c r="R2455" t="s">
        <v>8327</v>
      </c>
      <c r="S2455" t="s">
        <v>8331</v>
      </c>
      <c r="T2455" s="9">
        <f t="shared" si="116"/>
        <v>101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 s="12">
        <v>1460105966</v>
      </c>
      <c r="K2456" s="10">
        <f t="shared" si="114"/>
        <v>42498.374606481477</v>
      </c>
      <c r="L2456" s="10">
        <f t="shared" si="114"/>
        <v>42468.374606481477</v>
      </c>
      <c r="M2456" s="15">
        <f t="shared" si="115"/>
        <v>2016</v>
      </c>
      <c r="N2456" t="b">
        <v>0</v>
      </c>
      <c r="O2456">
        <v>33</v>
      </c>
      <c r="P2456" t="b">
        <v>1</v>
      </c>
      <c r="Q2456" t="s">
        <v>8269</v>
      </c>
      <c r="R2456" t="s">
        <v>8323</v>
      </c>
      <c r="S2456" t="s">
        <v>8326</v>
      </c>
      <c r="T2456" s="9">
        <f t="shared" si="116"/>
        <v>101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 s="12">
        <v>1402058739</v>
      </c>
      <c r="K2457" s="10">
        <f t="shared" si="114"/>
        <v>41833.207638888889</v>
      </c>
      <c r="L2457" s="10">
        <f t="shared" si="114"/>
        <v>41796.531701388885</v>
      </c>
      <c r="M2457" s="15">
        <f t="shared" si="115"/>
        <v>2014</v>
      </c>
      <c r="N2457" t="b">
        <v>0</v>
      </c>
      <c r="O2457">
        <v>22</v>
      </c>
      <c r="P2457" t="b">
        <v>0</v>
      </c>
      <c r="Q2457" t="s">
        <v>8285</v>
      </c>
      <c r="R2457" t="s">
        <v>8311</v>
      </c>
      <c r="S2457" t="s">
        <v>8348</v>
      </c>
      <c r="T2457" s="9">
        <f t="shared" si="116"/>
        <v>27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 s="12">
        <v>1255730520</v>
      </c>
      <c r="K2458" s="10">
        <f t="shared" si="114"/>
        <v>40140.249305555553</v>
      </c>
      <c r="L2458" s="10">
        <f t="shared" si="114"/>
        <v>40102.918055555558</v>
      </c>
      <c r="M2458" s="15">
        <f t="shared" si="115"/>
        <v>2009</v>
      </c>
      <c r="N2458" t="b">
        <v>1</v>
      </c>
      <c r="O2458">
        <v>23</v>
      </c>
      <c r="P2458" t="b">
        <v>1</v>
      </c>
      <c r="Q2458" t="s">
        <v>8293</v>
      </c>
      <c r="R2458" t="s">
        <v>8308</v>
      </c>
      <c r="S2458" t="s">
        <v>8309</v>
      </c>
      <c r="T2458" s="9">
        <f t="shared" si="116"/>
        <v>101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 s="12">
        <v>1477839675</v>
      </c>
      <c r="K2459" s="10">
        <f t="shared" si="114"/>
        <v>42714.458333333328</v>
      </c>
      <c r="L2459" s="10">
        <f t="shared" si="114"/>
        <v>42673.625868055555</v>
      </c>
      <c r="M2459" s="15">
        <f t="shared" si="115"/>
        <v>2016</v>
      </c>
      <c r="N2459" t="b">
        <v>0</v>
      </c>
      <c r="O2459">
        <v>10</v>
      </c>
      <c r="P2459" t="b">
        <v>0</v>
      </c>
      <c r="Q2459" t="s">
        <v>8285</v>
      </c>
      <c r="R2459" t="s">
        <v>8311</v>
      </c>
      <c r="S2459" t="s">
        <v>8348</v>
      </c>
      <c r="T2459" s="9">
        <f t="shared" si="116"/>
        <v>7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 s="12">
        <v>1467024468</v>
      </c>
      <c r="K2460" s="10">
        <f t="shared" si="114"/>
        <v>42568.449861111112</v>
      </c>
      <c r="L2460" s="10">
        <f t="shared" si="114"/>
        <v>42548.449861111112</v>
      </c>
      <c r="M2460" s="15">
        <f t="shared" si="115"/>
        <v>2016</v>
      </c>
      <c r="N2460" t="b">
        <v>0</v>
      </c>
      <c r="O2460">
        <v>8</v>
      </c>
      <c r="P2460" t="b">
        <v>0</v>
      </c>
      <c r="Q2460" t="s">
        <v>8269</v>
      </c>
      <c r="R2460" t="s">
        <v>8323</v>
      </c>
      <c r="S2460" t="s">
        <v>8326</v>
      </c>
      <c r="T2460" s="9">
        <f t="shared" si="116"/>
        <v>20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 s="12">
        <v>1448914500</v>
      </c>
      <c r="K2461" s="10">
        <f t="shared" si="114"/>
        <v>42367.958333333328</v>
      </c>
      <c r="L2461" s="10">
        <f t="shared" si="114"/>
        <v>42338.84375</v>
      </c>
      <c r="M2461" s="15">
        <f t="shared" si="115"/>
        <v>2015</v>
      </c>
      <c r="N2461" t="b">
        <v>0</v>
      </c>
      <c r="O2461">
        <v>15</v>
      </c>
      <c r="P2461" t="b">
        <v>1</v>
      </c>
      <c r="Q2461" t="s">
        <v>8296</v>
      </c>
      <c r="R2461" t="s">
        <v>8319</v>
      </c>
      <c r="S2461" t="s">
        <v>8320</v>
      </c>
      <c r="T2461" s="9">
        <f t="shared" si="116"/>
        <v>134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 s="12">
        <v>1406745911</v>
      </c>
      <c r="K2462" s="10">
        <f t="shared" si="114"/>
        <v>41880.781377314815</v>
      </c>
      <c r="L2462" s="10">
        <f t="shared" si="114"/>
        <v>41850.781377314815</v>
      </c>
      <c r="M2462" s="15">
        <f t="shared" si="115"/>
        <v>2014</v>
      </c>
      <c r="N2462" t="b">
        <v>0</v>
      </c>
      <c r="O2462">
        <v>19</v>
      </c>
      <c r="P2462" t="b">
        <v>0</v>
      </c>
      <c r="Q2462" t="s">
        <v>8302</v>
      </c>
      <c r="R2462" t="s">
        <v>8311</v>
      </c>
      <c r="S2462" t="s">
        <v>8356</v>
      </c>
      <c r="T2462" s="9">
        <f t="shared" si="116"/>
        <v>27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 s="12">
        <v>1447115761</v>
      </c>
      <c r="K2463" s="10">
        <f t="shared" si="114"/>
        <v>42378.025011574078</v>
      </c>
      <c r="L2463" s="10">
        <f t="shared" si="114"/>
        <v>42318.025011574078</v>
      </c>
      <c r="M2463" s="15">
        <f t="shared" si="115"/>
        <v>2016</v>
      </c>
      <c r="N2463" t="b">
        <v>0</v>
      </c>
      <c r="O2463">
        <v>14</v>
      </c>
      <c r="P2463" t="b">
        <v>1</v>
      </c>
      <c r="Q2463" t="s">
        <v>8263</v>
      </c>
      <c r="R2463" t="s">
        <v>8321</v>
      </c>
      <c r="S2463" t="s">
        <v>8332</v>
      </c>
      <c r="T2463" s="9">
        <f t="shared" si="116"/>
        <v>133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 s="12">
        <v>1435383457</v>
      </c>
      <c r="K2464" s="10">
        <f t="shared" si="114"/>
        <v>42206.290972222225</v>
      </c>
      <c r="L2464" s="10">
        <f t="shared" si="114"/>
        <v>42182.234456018516</v>
      </c>
      <c r="M2464" s="15">
        <f t="shared" si="115"/>
        <v>2015</v>
      </c>
      <c r="N2464" t="b">
        <v>0</v>
      </c>
      <c r="O2464">
        <v>5</v>
      </c>
      <c r="P2464" t="b">
        <v>0</v>
      </c>
      <c r="Q2464" t="s">
        <v>8266</v>
      </c>
      <c r="R2464" t="s">
        <v>8321</v>
      </c>
      <c r="S2464" t="s">
        <v>8325</v>
      </c>
      <c r="T2464" s="9">
        <f t="shared" si="116"/>
        <v>16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 s="12">
        <v>1436285591</v>
      </c>
      <c r="K2465" s="10">
        <f t="shared" si="114"/>
        <v>42232.675821759258</v>
      </c>
      <c r="L2465" s="10">
        <f t="shared" si="114"/>
        <v>42192.675821759258</v>
      </c>
      <c r="M2465" s="15">
        <f t="shared" si="115"/>
        <v>2015</v>
      </c>
      <c r="N2465" t="b">
        <v>0</v>
      </c>
      <c r="O2465">
        <v>9</v>
      </c>
      <c r="P2465" t="b">
        <v>0</v>
      </c>
      <c r="Q2465" t="s">
        <v>8285</v>
      </c>
      <c r="R2465" t="s">
        <v>8311</v>
      </c>
      <c r="S2465" t="s">
        <v>8348</v>
      </c>
      <c r="T2465" s="9">
        <f t="shared" si="116"/>
        <v>18</v>
      </c>
    </row>
    <row r="2466" spans="1:20" ht="45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 s="12">
        <v>1404165425</v>
      </c>
      <c r="K2466" s="10">
        <f t="shared" si="114"/>
        <v>41860.914641203708</v>
      </c>
      <c r="L2466" s="10">
        <f t="shared" si="114"/>
        <v>41820.914641203708</v>
      </c>
      <c r="M2466" s="15">
        <f t="shared" si="115"/>
        <v>2014</v>
      </c>
      <c r="N2466" t="b">
        <v>0</v>
      </c>
      <c r="O2466">
        <v>4</v>
      </c>
      <c r="P2466" t="b">
        <v>0</v>
      </c>
      <c r="Q2466" t="s">
        <v>8282</v>
      </c>
      <c r="R2466" t="s">
        <v>8319</v>
      </c>
      <c r="S2466" t="s">
        <v>8345</v>
      </c>
      <c r="T2466" s="9">
        <f t="shared" si="116"/>
        <v>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 s="12">
        <v>1463418090</v>
      </c>
      <c r="K2467" s="10">
        <f t="shared" si="114"/>
        <v>42538.583333333328</v>
      </c>
      <c r="L2467" s="10">
        <f t="shared" si="114"/>
        <v>42506.709374999999</v>
      </c>
      <c r="M2467" s="15">
        <f t="shared" si="115"/>
        <v>2016</v>
      </c>
      <c r="N2467" t="b">
        <v>0</v>
      </c>
      <c r="O2467">
        <v>27</v>
      </c>
      <c r="P2467" t="b">
        <v>1</v>
      </c>
      <c r="Q2467" t="s">
        <v>8269</v>
      </c>
      <c r="R2467" t="s">
        <v>8323</v>
      </c>
      <c r="S2467" t="s">
        <v>8326</v>
      </c>
      <c r="T2467" s="9">
        <f t="shared" si="116"/>
        <v>100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 s="12">
        <v>1479516350</v>
      </c>
      <c r="K2468" s="10">
        <f t="shared" si="114"/>
        <v>42723.031828703708</v>
      </c>
      <c r="L2468" s="10">
        <f t="shared" si="114"/>
        <v>42693.031828703708</v>
      </c>
      <c r="M2468" s="15">
        <f t="shared" si="115"/>
        <v>2016</v>
      </c>
      <c r="N2468" t="b">
        <v>0</v>
      </c>
      <c r="O2468">
        <v>1</v>
      </c>
      <c r="P2468" t="b">
        <v>0</v>
      </c>
      <c r="Q2468" t="s">
        <v>8269</v>
      </c>
      <c r="R2468" t="s">
        <v>8323</v>
      </c>
      <c r="S2468" t="s">
        <v>8326</v>
      </c>
      <c r="T2468" s="9">
        <f t="shared" si="116"/>
        <v>3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 s="12">
        <v>1332521976</v>
      </c>
      <c r="K2469" s="10">
        <f t="shared" si="114"/>
        <v>41021.708055555559</v>
      </c>
      <c r="L2469" s="10">
        <f t="shared" si="114"/>
        <v>40991.708055555559</v>
      </c>
      <c r="M2469" s="15">
        <f t="shared" si="115"/>
        <v>2012</v>
      </c>
      <c r="N2469" t="b">
        <v>0</v>
      </c>
      <c r="O2469">
        <v>30</v>
      </c>
      <c r="P2469" t="b">
        <v>1</v>
      </c>
      <c r="Q2469" t="s">
        <v>8277</v>
      </c>
      <c r="R2469" t="s">
        <v>8327</v>
      </c>
      <c r="S2469" t="s">
        <v>8328</v>
      </c>
      <c r="T2469" s="9">
        <f t="shared" si="116"/>
        <v>266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 s="12">
        <v>1468622743</v>
      </c>
      <c r="K2470" s="10">
        <f t="shared" si="114"/>
        <v>42596.948414351849</v>
      </c>
      <c r="L2470" s="10">
        <f t="shared" si="114"/>
        <v>42566.948414351849</v>
      </c>
      <c r="M2470" s="15">
        <f t="shared" si="115"/>
        <v>2016</v>
      </c>
      <c r="N2470" t="b">
        <v>0</v>
      </c>
      <c r="O2470">
        <v>9</v>
      </c>
      <c r="P2470" t="b">
        <v>0</v>
      </c>
      <c r="Q2470" t="s">
        <v>8301</v>
      </c>
      <c r="R2470" t="s">
        <v>8323</v>
      </c>
      <c r="S2470" t="s">
        <v>8324</v>
      </c>
      <c r="T2470" s="9">
        <f t="shared" si="116"/>
        <v>16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 s="12">
        <v>1408604363</v>
      </c>
      <c r="K2471" s="10">
        <f t="shared" si="114"/>
        <v>41897.255555555559</v>
      </c>
      <c r="L2471" s="10">
        <f t="shared" si="114"/>
        <v>41872.291238425925</v>
      </c>
      <c r="M2471" s="15">
        <f t="shared" si="115"/>
        <v>2014</v>
      </c>
      <c r="N2471" t="b">
        <v>0</v>
      </c>
      <c r="O2471">
        <v>9</v>
      </c>
      <c r="P2471" t="b">
        <v>1</v>
      </c>
      <c r="Q2471" t="s">
        <v>8303</v>
      </c>
      <c r="R2471" t="s">
        <v>8323</v>
      </c>
      <c r="S2471" t="s">
        <v>8335</v>
      </c>
      <c r="T2471" s="9">
        <f t="shared" si="116"/>
        <v>106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 s="12">
        <v>1429559326</v>
      </c>
      <c r="K2472" s="10">
        <f t="shared" si="114"/>
        <v>42144.825532407413</v>
      </c>
      <c r="L2472" s="10">
        <f t="shared" si="114"/>
        <v>42114.825532407413</v>
      </c>
      <c r="M2472" s="15">
        <f t="shared" si="115"/>
        <v>2015</v>
      </c>
      <c r="N2472" t="b">
        <v>0</v>
      </c>
      <c r="O2472">
        <v>14</v>
      </c>
      <c r="P2472" t="b">
        <v>0</v>
      </c>
      <c r="Q2472" t="s">
        <v>8301</v>
      </c>
      <c r="R2472" t="s">
        <v>8323</v>
      </c>
      <c r="S2472" t="s">
        <v>8324</v>
      </c>
      <c r="T2472" s="9">
        <f t="shared" si="116"/>
        <v>4</v>
      </c>
    </row>
    <row r="2473" spans="1:20" ht="45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 s="12">
        <v>1465856639</v>
      </c>
      <c r="K2473" s="10">
        <f t="shared" si="114"/>
        <v>42554.832638888889</v>
      </c>
      <c r="L2473" s="10">
        <f t="shared" si="114"/>
        <v>42534.933321759258</v>
      </c>
      <c r="M2473" s="15">
        <f t="shared" si="115"/>
        <v>2016</v>
      </c>
      <c r="N2473" t="b">
        <v>0</v>
      </c>
      <c r="O2473">
        <v>9</v>
      </c>
      <c r="P2473" t="b">
        <v>0</v>
      </c>
      <c r="Q2473" t="s">
        <v>8269</v>
      </c>
      <c r="R2473" t="s">
        <v>8323</v>
      </c>
      <c r="S2473" t="s">
        <v>8326</v>
      </c>
      <c r="T2473" s="9">
        <f t="shared" si="116"/>
        <v>53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 s="12">
        <v>1430114384</v>
      </c>
      <c r="K2474" s="10">
        <f t="shared" si="114"/>
        <v>42142.249814814815</v>
      </c>
      <c r="L2474" s="10">
        <f t="shared" si="114"/>
        <v>42121.249814814815</v>
      </c>
      <c r="M2474" s="15">
        <f t="shared" si="115"/>
        <v>2015</v>
      </c>
      <c r="N2474" t="b">
        <v>0</v>
      </c>
      <c r="O2474">
        <v>10</v>
      </c>
      <c r="P2474" t="b">
        <v>1</v>
      </c>
      <c r="Q2474" t="s">
        <v>8269</v>
      </c>
      <c r="R2474" t="s">
        <v>8323</v>
      </c>
      <c r="S2474" t="s">
        <v>8326</v>
      </c>
      <c r="T2474" s="9">
        <f t="shared" si="116"/>
        <v>158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 s="12">
        <v>1436201432</v>
      </c>
      <c r="K2475" s="10">
        <f t="shared" si="114"/>
        <v>42221.70175925926</v>
      </c>
      <c r="L2475" s="10">
        <f t="shared" si="114"/>
        <v>42191.70175925926</v>
      </c>
      <c r="M2475" s="15">
        <f t="shared" si="115"/>
        <v>2015</v>
      </c>
      <c r="N2475" t="b">
        <v>0</v>
      </c>
      <c r="O2475">
        <v>7</v>
      </c>
      <c r="P2475" t="b">
        <v>0</v>
      </c>
      <c r="Q2475" t="s">
        <v>8270</v>
      </c>
      <c r="R2475" t="s">
        <v>8308</v>
      </c>
      <c r="S2475" t="s">
        <v>8342</v>
      </c>
      <c r="T2475" s="9">
        <f t="shared" si="116"/>
        <v>1</v>
      </c>
    </row>
    <row r="2476" spans="1:20" ht="45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 s="12">
        <v>1352504857</v>
      </c>
      <c r="K2476" s="10">
        <f t="shared" si="114"/>
        <v>41267.991400462961</v>
      </c>
      <c r="L2476" s="10">
        <f t="shared" si="114"/>
        <v>41222.991400462961</v>
      </c>
      <c r="M2476" s="15">
        <f t="shared" si="115"/>
        <v>2012</v>
      </c>
      <c r="N2476" t="b">
        <v>0</v>
      </c>
      <c r="O2476">
        <v>34</v>
      </c>
      <c r="P2476" t="b">
        <v>1</v>
      </c>
      <c r="Q2476" t="s">
        <v>8298</v>
      </c>
      <c r="R2476" t="s">
        <v>8327</v>
      </c>
      <c r="S2476" t="s">
        <v>8341</v>
      </c>
      <c r="T2476" s="9">
        <f t="shared" si="116"/>
        <v>106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 s="12">
        <v>1403878645</v>
      </c>
      <c r="K2477" s="10">
        <f t="shared" si="114"/>
        <v>41847.59542824074</v>
      </c>
      <c r="L2477" s="10">
        <f t="shared" si="114"/>
        <v>41817.59542824074</v>
      </c>
      <c r="M2477" s="15">
        <f t="shared" si="115"/>
        <v>2014</v>
      </c>
      <c r="N2477" t="b">
        <v>0</v>
      </c>
      <c r="O2477">
        <v>27</v>
      </c>
      <c r="P2477" t="b">
        <v>1</v>
      </c>
      <c r="Q2477" t="s">
        <v>8269</v>
      </c>
      <c r="R2477" t="s">
        <v>8323</v>
      </c>
      <c r="S2477" t="s">
        <v>8326</v>
      </c>
      <c r="T2477" s="9">
        <f t="shared" si="116"/>
        <v>142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 s="12">
        <v>1421680462</v>
      </c>
      <c r="K2478" s="10">
        <f t="shared" si="114"/>
        <v>42063.634976851856</v>
      </c>
      <c r="L2478" s="10">
        <f t="shared" si="114"/>
        <v>42023.634976851856</v>
      </c>
      <c r="M2478" s="15">
        <f t="shared" si="115"/>
        <v>2015</v>
      </c>
      <c r="N2478" t="b">
        <v>0</v>
      </c>
      <c r="O2478">
        <v>33</v>
      </c>
      <c r="P2478" t="b">
        <v>1</v>
      </c>
      <c r="Q2478" t="s">
        <v>8269</v>
      </c>
      <c r="R2478" t="s">
        <v>8323</v>
      </c>
      <c r="S2478" t="s">
        <v>8326</v>
      </c>
      <c r="T2478" s="9">
        <f t="shared" si="116"/>
        <v>130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 s="12">
        <v>1427741583</v>
      </c>
      <c r="K2479" s="10">
        <f t="shared" si="114"/>
        <v>42120.26944444445</v>
      </c>
      <c r="L2479" s="10">
        <f t="shared" si="114"/>
        <v>42093.786840277782</v>
      </c>
      <c r="M2479" s="15">
        <f t="shared" si="115"/>
        <v>2015</v>
      </c>
      <c r="N2479" t="b">
        <v>0</v>
      </c>
      <c r="O2479">
        <v>27</v>
      </c>
      <c r="P2479" t="b">
        <v>1</v>
      </c>
      <c r="Q2479" t="s">
        <v>8269</v>
      </c>
      <c r="R2479" t="s">
        <v>8323</v>
      </c>
      <c r="S2479" t="s">
        <v>8326</v>
      </c>
      <c r="T2479" s="9">
        <f t="shared" si="116"/>
        <v>130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 s="12">
        <v>1400691994</v>
      </c>
      <c r="K2480" s="10">
        <f t="shared" si="114"/>
        <v>41806.712893518517</v>
      </c>
      <c r="L2480" s="10">
        <f t="shared" si="114"/>
        <v>41780.712893518517</v>
      </c>
      <c r="M2480" s="15">
        <f t="shared" si="115"/>
        <v>2014</v>
      </c>
      <c r="N2480" t="b">
        <v>0</v>
      </c>
      <c r="O2480">
        <v>8</v>
      </c>
      <c r="P2480" t="b">
        <v>1</v>
      </c>
      <c r="Q2480" t="s">
        <v>8269</v>
      </c>
      <c r="R2480" t="s">
        <v>8323</v>
      </c>
      <c r="S2480" t="s">
        <v>8326</v>
      </c>
      <c r="T2480" s="9">
        <f t="shared" si="116"/>
        <v>104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 s="12">
        <v>1446506080</v>
      </c>
      <c r="K2481" s="10">
        <f t="shared" si="114"/>
        <v>42333.958333333328</v>
      </c>
      <c r="L2481" s="10">
        <f t="shared" si="114"/>
        <v>42310.968518518523</v>
      </c>
      <c r="M2481" s="15">
        <f t="shared" si="115"/>
        <v>2015</v>
      </c>
      <c r="N2481" t="b">
        <v>0</v>
      </c>
      <c r="O2481">
        <v>6</v>
      </c>
      <c r="P2481" t="b">
        <v>0</v>
      </c>
      <c r="Q2481" t="s">
        <v>8269</v>
      </c>
      <c r="R2481" t="s">
        <v>8323</v>
      </c>
      <c r="S2481" t="s">
        <v>8326</v>
      </c>
      <c r="T2481" s="9">
        <f t="shared" si="116"/>
        <v>22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 s="12">
        <v>1401372324</v>
      </c>
      <c r="K2482" s="10">
        <f t="shared" si="114"/>
        <v>41818.587083333332</v>
      </c>
      <c r="L2482" s="10">
        <f t="shared" si="114"/>
        <v>41788.587083333332</v>
      </c>
      <c r="M2482" s="15">
        <f t="shared" si="115"/>
        <v>2014</v>
      </c>
      <c r="N2482" t="b">
        <v>0</v>
      </c>
      <c r="O2482">
        <v>20</v>
      </c>
      <c r="P2482" t="b">
        <v>1</v>
      </c>
      <c r="Q2482" t="s">
        <v>8269</v>
      </c>
      <c r="R2482" t="s">
        <v>8323</v>
      </c>
      <c r="S2482" t="s">
        <v>8326</v>
      </c>
      <c r="T2482" s="9">
        <f t="shared" si="116"/>
        <v>100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 s="12">
        <v>1422842420</v>
      </c>
      <c r="K2483" s="10">
        <f t="shared" si="114"/>
        <v>42067.083564814813</v>
      </c>
      <c r="L2483" s="10">
        <f t="shared" si="114"/>
        <v>42037.083564814813</v>
      </c>
      <c r="M2483" s="15">
        <f t="shared" si="115"/>
        <v>2015</v>
      </c>
      <c r="N2483" t="b">
        <v>0</v>
      </c>
      <c r="O2483">
        <v>16</v>
      </c>
      <c r="P2483" t="b">
        <v>0</v>
      </c>
      <c r="Q2483" t="s">
        <v>8268</v>
      </c>
      <c r="R2483" t="s">
        <v>8321</v>
      </c>
      <c r="S2483" t="s">
        <v>8339</v>
      </c>
      <c r="T2483" s="9">
        <f t="shared" si="116"/>
        <v>7</v>
      </c>
    </row>
    <row r="2484" spans="1:20" ht="45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 s="12">
        <v>1304623990</v>
      </c>
      <c r="K2484" s="10">
        <f t="shared" si="114"/>
        <v>40730.814699074072</v>
      </c>
      <c r="L2484" s="10">
        <f t="shared" si="114"/>
        <v>40668.814699074072</v>
      </c>
      <c r="M2484" s="15">
        <f t="shared" si="115"/>
        <v>2011</v>
      </c>
      <c r="N2484" t="b">
        <v>0</v>
      </c>
      <c r="O2484">
        <v>19</v>
      </c>
      <c r="P2484" t="b">
        <v>1</v>
      </c>
      <c r="Q2484" t="s">
        <v>8272</v>
      </c>
      <c r="R2484" t="s">
        <v>8311</v>
      </c>
      <c r="S2484" t="s">
        <v>8333</v>
      </c>
      <c r="T2484" s="9">
        <f t="shared" si="116"/>
        <v>116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 s="12">
        <v>1390570791</v>
      </c>
      <c r="K2485" s="10">
        <f t="shared" si="114"/>
        <v>41693.569340277776</v>
      </c>
      <c r="L2485" s="10">
        <f t="shared" si="114"/>
        <v>41663.569340277776</v>
      </c>
      <c r="M2485" s="15">
        <f t="shared" si="115"/>
        <v>2014</v>
      </c>
      <c r="N2485" t="b">
        <v>0</v>
      </c>
      <c r="O2485">
        <v>36</v>
      </c>
      <c r="P2485" t="b">
        <v>1</v>
      </c>
      <c r="Q2485" t="s">
        <v>8264</v>
      </c>
      <c r="R2485" t="s">
        <v>8321</v>
      </c>
      <c r="S2485" t="s">
        <v>8343</v>
      </c>
      <c r="T2485" s="9">
        <f t="shared" si="116"/>
        <v>127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 s="12">
        <v>1489517138</v>
      </c>
      <c r="K2486" s="10">
        <f t="shared" si="114"/>
        <v>42832.781689814816</v>
      </c>
      <c r="L2486" s="10">
        <f t="shared" si="114"/>
        <v>42808.781689814816</v>
      </c>
      <c r="M2486" s="15">
        <f t="shared" si="115"/>
        <v>2017</v>
      </c>
      <c r="N2486" t="b">
        <v>0</v>
      </c>
      <c r="O2486">
        <v>10</v>
      </c>
      <c r="P2486" t="b">
        <v>0</v>
      </c>
      <c r="Q2486" t="s">
        <v>8291</v>
      </c>
      <c r="R2486" t="s">
        <v>8327</v>
      </c>
      <c r="S2486" t="s">
        <v>8330</v>
      </c>
      <c r="T2486" s="9">
        <f t="shared" si="116"/>
        <v>22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 s="12">
        <v>1431412196</v>
      </c>
      <c r="K2487" s="10">
        <f t="shared" si="114"/>
        <v>42168.071527777778</v>
      </c>
      <c r="L2487" s="10">
        <f t="shared" si="114"/>
        <v>42136.270787037036</v>
      </c>
      <c r="M2487" s="15">
        <f t="shared" si="115"/>
        <v>2015</v>
      </c>
      <c r="N2487" t="b">
        <v>0</v>
      </c>
      <c r="O2487">
        <v>15</v>
      </c>
      <c r="P2487" t="b">
        <v>1</v>
      </c>
      <c r="Q2487" t="s">
        <v>8269</v>
      </c>
      <c r="R2487" t="s">
        <v>8323</v>
      </c>
      <c r="S2487" t="s">
        <v>8326</v>
      </c>
      <c r="T2487" s="9">
        <f t="shared" si="116"/>
        <v>117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 s="12">
        <v>1422809671</v>
      </c>
      <c r="K2488" s="10">
        <f t="shared" si="114"/>
        <v>42096.662858796291</v>
      </c>
      <c r="L2488" s="10">
        <f t="shared" si="114"/>
        <v>42036.704525462963</v>
      </c>
      <c r="M2488" s="15">
        <f t="shared" si="115"/>
        <v>2015</v>
      </c>
      <c r="N2488" t="b">
        <v>0</v>
      </c>
      <c r="O2488">
        <v>39</v>
      </c>
      <c r="P2488" t="b">
        <v>1</v>
      </c>
      <c r="Q2488" t="s">
        <v>8269</v>
      </c>
      <c r="R2488" t="s">
        <v>8323</v>
      </c>
      <c r="S2488" t="s">
        <v>8326</v>
      </c>
      <c r="T2488" s="9">
        <f t="shared" si="116"/>
        <v>152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 s="12">
        <v>1450203416</v>
      </c>
      <c r="K2489" s="10">
        <f t="shared" si="114"/>
        <v>42383.761759259258</v>
      </c>
      <c r="L2489" s="10">
        <f t="shared" si="114"/>
        <v>42353.761759259258</v>
      </c>
      <c r="M2489" s="15">
        <f t="shared" si="115"/>
        <v>2016</v>
      </c>
      <c r="N2489" t="b">
        <v>0</v>
      </c>
      <c r="O2489">
        <v>6</v>
      </c>
      <c r="P2489" t="b">
        <v>0</v>
      </c>
      <c r="Q2489" t="s">
        <v>8269</v>
      </c>
      <c r="R2489" t="s">
        <v>8323</v>
      </c>
      <c r="S2489" t="s">
        <v>8326</v>
      </c>
      <c r="T2489" s="9">
        <f t="shared" si="116"/>
        <v>22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 s="12">
        <v>1372437089</v>
      </c>
      <c r="K2490" s="10">
        <f t="shared" si="114"/>
        <v>41513.688530092593</v>
      </c>
      <c r="L2490" s="10">
        <f t="shared" si="114"/>
        <v>41453.688530092593</v>
      </c>
      <c r="M2490" s="15">
        <f t="shared" si="115"/>
        <v>2013</v>
      </c>
      <c r="N2490" t="b">
        <v>0</v>
      </c>
      <c r="O2490">
        <v>18</v>
      </c>
      <c r="P2490" t="b">
        <v>1</v>
      </c>
      <c r="Q2490" t="s">
        <v>8274</v>
      </c>
      <c r="R2490" t="s">
        <v>8327</v>
      </c>
      <c r="S2490" t="s">
        <v>8331</v>
      </c>
      <c r="T2490" s="9">
        <f t="shared" si="116"/>
        <v>101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 s="12">
        <v>1396524644</v>
      </c>
      <c r="K2491" s="10">
        <f t="shared" si="114"/>
        <v>41743.958333333336</v>
      </c>
      <c r="L2491" s="10">
        <f t="shared" si="114"/>
        <v>41732.479675925926</v>
      </c>
      <c r="M2491" s="15">
        <f t="shared" si="115"/>
        <v>2014</v>
      </c>
      <c r="N2491" t="b">
        <v>0</v>
      </c>
      <c r="O2491">
        <v>15</v>
      </c>
      <c r="P2491" t="b">
        <v>1</v>
      </c>
      <c r="Q2491" t="s">
        <v>8278</v>
      </c>
      <c r="R2491" t="s">
        <v>8327</v>
      </c>
      <c r="S2491" t="s">
        <v>8329</v>
      </c>
      <c r="T2491" s="9">
        <f t="shared" si="116"/>
        <v>151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 s="12">
        <v>1471188502</v>
      </c>
      <c r="K2492" s="10">
        <f t="shared" si="114"/>
        <v>42607.165972222225</v>
      </c>
      <c r="L2492" s="10">
        <f t="shared" si="114"/>
        <v>42596.644699074073</v>
      </c>
      <c r="M2492" s="15">
        <f t="shared" si="115"/>
        <v>2016</v>
      </c>
      <c r="N2492" t="b">
        <v>0</v>
      </c>
      <c r="O2492">
        <v>17</v>
      </c>
      <c r="P2492" t="b">
        <v>1</v>
      </c>
      <c r="Q2492" t="s">
        <v>8269</v>
      </c>
      <c r="R2492" t="s">
        <v>8323</v>
      </c>
      <c r="S2492" t="s">
        <v>8326</v>
      </c>
      <c r="T2492" s="9">
        <f t="shared" si="116"/>
        <v>251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 s="12">
        <v>1481322911</v>
      </c>
      <c r="K2493" s="10">
        <f t="shared" si="114"/>
        <v>42734.941099537042</v>
      </c>
      <c r="L2493" s="10">
        <f t="shared" si="114"/>
        <v>42713.941099537042</v>
      </c>
      <c r="M2493" s="15">
        <f t="shared" si="115"/>
        <v>2016</v>
      </c>
      <c r="N2493" t="b">
        <v>0</v>
      </c>
      <c r="O2493">
        <v>21</v>
      </c>
      <c r="P2493" t="b">
        <v>0</v>
      </c>
      <c r="Q2493" t="s">
        <v>8277</v>
      </c>
      <c r="R2493" t="s">
        <v>8327</v>
      </c>
      <c r="S2493" t="s">
        <v>8328</v>
      </c>
      <c r="T2493" s="9">
        <f t="shared" si="116"/>
        <v>75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2">
        <v>1335397188</v>
      </c>
      <c r="K2494" s="10">
        <f t="shared" si="114"/>
        <v>41076.415972222225</v>
      </c>
      <c r="L2494" s="10">
        <f t="shared" si="114"/>
        <v>41024.985972222225</v>
      </c>
      <c r="M2494" s="15">
        <f t="shared" si="115"/>
        <v>2012</v>
      </c>
      <c r="N2494" t="b">
        <v>0</v>
      </c>
      <c r="O2494">
        <v>27</v>
      </c>
      <c r="P2494" t="b">
        <v>1</v>
      </c>
      <c r="Q2494" t="s">
        <v>8277</v>
      </c>
      <c r="R2494" t="s">
        <v>8327</v>
      </c>
      <c r="S2494" t="s">
        <v>8328</v>
      </c>
      <c r="T2494" s="9">
        <f t="shared" si="116"/>
        <v>125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 s="12">
        <v>1397709165</v>
      </c>
      <c r="K2495" s="10">
        <f t="shared" si="114"/>
        <v>41776.189409722225</v>
      </c>
      <c r="L2495" s="10">
        <f t="shared" si="114"/>
        <v>41746.189409722225</v>
      </c>
      <c r="M2495" s="15">
        <f t="shared" si="115"/>
        <v>2014</v>
      </c>
      <c r="N2495" t="b">
        <v>0</v>
      </c>
      <c r="O2495">
        <v>9</v>
      </c>
      <c r="P2495" t="b">
        <v>0</v>
      </c>
      <c r="Q2495" t="s">
        <v>8269</v>
      </c>
      <c r="R2495" t="s">
        <v>8323</v>
      </c>
      <c r="S2495" t="s">
        <v>8326</v>
      </c>
      <c r="T2495" s="9">
        <f t="shared" si="116"/>
        <v>15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 s="12">
        <v>1417378864</v>
      </c>
      <c r="K2496" s="10">
        <f t="shared" si="114"/>
        <v>42033.847962962958</v>
      </c>
      <c r="L2496" s="10">
        <f t="shared" si="114"/>
        <v>41973.847962962958</v>
      </c>
      <c r="M2496" s="15">
        <f t="shared" si="115"/>
        <v>2015</v>
      </c>
      <c r="N2496" t="b">
        <v>0</v>
      </c>
      <c r="O2496">
        <v>8</v>
      </c>
      <c r="P2496" t="b">
        <v>0</v>
      </c>
      <c r="Q2496" t="s">
        <v>8266</v>
      </c>
      <c r="R2496" t="s">
        <v>8321</v>
      </c>
      <c r="S2496" t="s">
        <v>8325</v>
      </c>
      <c r="T2496" s="9">
        <f t="shared" si="116"/>
        <v>30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 s="12">
        <v>1457999054</v>
      </c>
      <c r="K2497" s="10">
        <f t="shared" si="114"/>
        <v>42487.552777777775</v>
      </c>
      <c r="L2497" s="10">
        <f t="shared" si="114"/>
        <v>42443.989050925928</v>
      </c>
      <c r="M2497" s="15">
        <f t="shared" si="115"/>
        <v>2016</v>
      </c>
      <c r="N2497" t="b">
        <v>0</v>
      </c>
      <c r="O2497">
        <v>20</v>
      </c>
      <c r="P2497" t="b">
        <v>1</v>
      </c>
      <c r="Q2497" t="s">
        <v>8301</v>
      </c>
      <c r="R2497" t="s">
        <v>8323</v>
      </c>
      <c r="S2497" t="s">
        <v>8324</v>
      </c>
      <c r="T2497" s="9">
        <f t="shared" si="116"/>
        <v>149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 s="12">
        <v>1444137375</v>
      </c>
      <c r="K2498" s="10">
        <f t="shared" si="114"/>
        <v>42313.594618055555</v>
      </c>
      <c r="L2498" s="10">
        <f t="shared" si="114"/>
        <v>42283.552951388891</v>
      </c>
      <c r="M2498" s="15">
        <f t="shared" si="115"/>
        <v>2015</v>
      </c>
      <c r="N2498" t="b">
        <v>0</v>
      </c>
      <c r="O2498">
        <v>21</v>
      </c>
      <c r="P2498" t="b">
        <v>0</v>
      </c>
      <c r="Q2498" t="s">
        <v>8269</v>
      </c>
      <c r="R2498" t="s">
        <v>8323</v>
      </c>
      <c r="S2498" t="s">
        <v>8326</v>
      </c>
      <c r="T2498" s="9">
        <f t="shared" si="116"/>
        <v>27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 s="12">
        <v>1329146235</v>
      </c>
      <c r="K2499" s="10">
        <f t="shared" ref="K2499:L2562" si="117">(I2499/86400)+DATE(1970,1,1)</f>
        <v>41012.595312500001</v>
      </c>
      <c r="L2499" s="10">
        <f t="shared" si="117"/>
        <v>40952.636979166666</v>
      </c>
      <c r="M2499" s="15">
        <f t="shared" ref="M2499:M2562" si="118">+YEAR(K2499)</f>
        <v>2012</v>
      </c>
      <c r="N2499" t="b">
        <v>0</v>
      </c>
      <c r="O2499">
        <v>21</v>
      </c>
      <c r="P2499" t="b">
        <v>0</v>
      </c>
      <c r="Q2499" t="s">
        <v>8280</v>
      </c>
      <c r="R2499" t="s">
        <v>8316</v>
      </c>
      <c r="S2499" t="s">
        <v>8334</v>
      </c>
      <c r="T2499" s="9">
        <f t="shared" ref="T2499:T2562" si="119">ROUND(E2499/D2499*100,0)</f>
        <v>3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 s="12">
        <v>1335892587</v>
      </c>
      <c r="K2500" s="10">
        <f t="shared" si="117"/>
        <v>41044.719756944447</v>
      </c>
      <c r="L2500" s="10">
        <f t="shared" si="117"/>
        <v>41030.719756944447</v>
      </c>
      <c r="M2500" s="15">
        <f t="shared" si="118"/>
        <v>2012</v>
      </c>
      <c r="N2500" t="b">
        <v>0</v>
      </c>
      <c r="O2500">
        <v>18</v>
      </c>
      <c r="P2500" t="b">
        <v>0</v>
      </c>
      <c r="Q2500" t="s">
        <v>8302</v>
      </c>
      <c r="R2500" t="s">
        <v>8311</v>
      </c>
      <c r="S2500" t="s">
        <v>8356</v>
      </c>
      <c r="T2500" s="9">
        <f t="shared" si="119"/>
        <v>29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 s="12">
        <v>1365084034</v>
      </c>
      <c r="K2501" s="10">
        <f t="shared" si="117"/>
        <v>41398.583726851852</v>
      </c>
      <c r="L2501" s="10">
        <f t="shared" si="117"/>
        <v>41368.583726851852</v>
      </c>
      <c r="M2501" s="15">
        <f t="shared" si="118"/>
        <v>2013</v>
      </c>
      <c r="N2501" t="b">
        <v>0</v>
      </c>
      <c r="O2501">
        <v>21</v>
      </c>
      <c r="P2501" t="b">
        <v>0</v>
      </c>
      <c r="Q2501" t="s">
        <v>8276</v>
      </c>
      <c r="R2501" t="s">
        <v>8327</v>
      </c>
      <c r="S2501" t="s">
        <v>8350</v>
      </c>
      <c r="T2501" s="9">
        <f t="shared" si="119"/>
        <v>24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 s="12">
        <v>1400675841</v>
      </c>
      <c r="K2502" s="10">
        <f t="shared" si="117"/>
        <v>41796.958333333336</v>
      </c>
      <c r="L2502" s="10">
        <f t="shared" si="117"/>
        <v>41780.525937500002</v>
      </c>
      <c r="M2502" s="15">
        <f t="shared" si="118"/>
        <v>2014</v>
      </c>
      <c r="N2502" t="b">
        <v>0</v>
      </c>
      <c r="O2502">
        <v>20</v>
      </c>
      <c r="P2502" t="b">
        <v>1</v>
      </c>
      <c r="Q2502" t="s">
        <v>8269</v>
      </c>
      <c r="R2502" t="s">
        <v>8323</v>
      </c>
      <c r="S2502" t="s">
        <v>8326</v>
      </c>
      <c r="T2502" s="9">
        <f t="shared" si="119"/>
        <v>104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 s="12">
        <v>1410141900</v>
      </c>
      <c r="K2503" s="10">
        <f t="shared" si="117"/>
        <v>41934.207638888889</v>
      </c>
      <c r="L2503" s="10">
        <f t="shared" si="117"/>
        <v>41890.086805555555</v>
      </c>
      <c r="M2503" s="15">
        <f t="shared" si="118"/>
        <v>2014</v>
      </c>
      <c r="N2503" t="b">
        <v>0</v>
      </c>
      <c r="O2503">
        <v>8</v>
      </c>
      <c r="P2503" t="b">
        <v>0</v>
      </c>
      <c r="Q2503" t="s">
        <v>8269</v>
      </c>
      <c r="R2503" t="s">
        <v>8323</v>
      </c>
      <c r="S2503" t="s">
        <v>8326</v>
      </c>
      <c r="T2503" s="9">
        <f t="shared" si="119"/>
        <v>37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 s="12">
        <v>1468495957</v>
      </c>
      <c r="K2504" s="10">
        <f t="shared" si="117"/>
        <v>42595.480983796297</v>
      </c>
      <c r="L2504" s="10">
        <f t="shared" si="117"/>
        <v>42565.480983796297</v>
      </c>
      <c r="M2504" s="15">
        <f t="shared" si="118"/>
        <v>2016</v>
      </c>
      <c r="N2504" t="b">
        <v>0</v>
      </c>
      <c r="O2504">
        <v>34</v>
      </c>
      <c r="P2504" t="b">
        <v>1</v>
      </c>
      <c r="Q2504" t="s">
        <v>8274</v>
      </c>
      <c r="R2504" t="s">
        <v>8327</v>
      </c>
      <c r="S2504" t="s">
        <v>8331</v>
      </c>
      <c r="T2504" s="9">
        <f t="shared" si="119"/>
        <v>145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 s="12">
        <v>1415140480</v>
      </c>
      <c r="K2505" s="10">
        <f t="shared" si="117"/>
        <v>41972.666666666672</v>
      </c>
      <c r="L2505" s="10">
        <f t="shared" si="117"/>
        <v>41947.940740740742</v>
      </c>
      <c r="M2505" s="15">
        <f t="shared" si="118"/>
        <v>2014</v>
      </c>
      <c r="N2505" t="b">
        <v>0</v>
      </c>
      <c r="O2505">
        <v>9</v>
      </c>
      <c r="P2505" t="b">
        <v>0</v>
      </c>
      <c r="Q2505" t="s">
        <v>8271</v>
      </c>
      <c r="R2505" t="s">
        <v>8308</v>
      </c>
      <c r="S2505" t="s">
        <v>8310</v>
      </c>
      <c r="T2505" s="9">
        <f t="shared" si="119"/>
        <v>7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 s="12">
        <v>1377252857</v>
      </c>
      <c r="K2506" s="10">
        <f t="shared" si="117"/>
        <v>41548.165972222225</v>
      </c>
      <c r="L2506" s="10">
        <f t="shared" si="117"/>
        <v>41509.426585648151</v>
      </c>
      <c r="M2506" s="15">
        <f t="shared" si="118"/>
        <v>2013</v>
      </c>
      <c r="N2506" t="b">
        <v>0</v>
      </c>
      <c r="O2506">
        <v>13</v>
      </c>
      <c r="P2506" t="b">
        <v>1</v>
      </c>
      <c r="Q2506" t="s">
        <v>8298</v>
      </c>
      <c r="R2506" t="s">
        <v>8327</v>
      </c>
      <c r="S2506" t="s">
        <v>8341</v>
      </c>
      <c r="T2506" s="9">
        <f t="shared" si="119"/>
        <v>104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 s="12">
        <v>1432403295</v>
      </c>
      <c r="K2507" s="10">
        <f t="shared" si="117"/>
        <v>42177.741840277777</v>
      </c>
      <c r="L2507" s="10">
        <f t="shared" si="117"/>
        <v>42147.741840277777</v>
      </c>
      <c r="M2507" s="15">
        <f t="shared" si="118"/>
        <v>2015</v>
      </c>
      <c r="N2507" t="b">
        <v>0</v>
      </c>
      <c r="O2507">
        <v>4</v>
      </c>
      <c r="P2507" t="b">
        <v>0</v>
      </c>
      <c r="Q2507" t="s">
        <v>8266</v>
      </c>
      <c r="R2507" t="s">
        <v>8321</v>
      </c>
      <c r="S2507" t="s">
        <v>8325</v>
      </c>
      <c r="T2507" s="9">
        <f t="shared" si="119"/>
        <v>21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 s="12">
        <v>1430151186</v>
      </c>
      <c r="K2508" s="10">
        <f t="shared" si="117"/>
        <v>42166.675763888888</v>
      </c>
      <c r="L2508" s="10">
        <f t="shared" si="117"/>
        <v>42121.675763888888</v>
      </c>
      <c r="M2508" s="15">
        <f t="shared" si="118"/>
        <v>2015</v>
      </c>
      <c r="N2508" t="b">
        <v>0</v>
      </c>
      <c r="O2508">
        <v>6</v>
      </c>
      <c r="P2508" t="b">
        <v>1</v>
      </c>
      <c r="Q2508" t="s">
        <v>8301</v>
      </c>
      <c r="R2508" t="s">
        <v>8323</v>
      </c>
      <c r="S2508" t="s">
        <v>8324</v>
      </c>
      <c r="T2508" s="9">
        <f t="shared" si="119"/>
        <v>103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 s="12">
        <v>1472294229</v>
      </c>
      <c r="K2509" s="10">
        <f t="shared" si="117"/>
        <v>42639.442465277782</v>
      </c>
      <c r="L2509" s="10">
        <f t="shared" si="117"/>
        <v>42609.442465277782</v>
      </c>
      <c r="M2509" s="15">
        <f t="shared" si="118"/>
        <v>2016</v>
      </c>
      <c r="N2509" t="b">
        <v>0</v>
      </c>
      <c r="O2509">
        <v>27</v>
      </c>
      <c r="P2509" t="b">
        <v>1</v>
      </c>
      <c r="Q2509" t="s">
        <v>8269</v>
      </c>
      <c r="R2509" t="s">
        <v>8323</v>
      </c>
      <c r="S2509" t="s">
        <v>8326</v>
      </c>
      <c r="T2509" s="9">
        <f t="shared" si="119"/>
        <v>103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 s="12">
        <v>1471543722</v>
      </c>
      <c r="K2510" s="10">
        <f t="shared" si="117"/>
        <v>42621.756041666667</v>
      </c>
      <c r="L2510" s="10">
        <f t="shared" si="117"/>
        <v>42600.756041666667</v>
      </c>
      <c r="M2510" s="15">
        <f t="shared" si="118"/>
        <v>2016</v>
      </c>
      <c r="N2510" t="b">
        <v>0</v>
      </c>
      <c r="O2510">
        <v>13</v>
      </c>
      <c r="P2510" t="b">
        <v>1</v>
      </c>
      <c r="Q2510" t="s">
        <v>8269</v>
      </c>
      <c r="R2510" t="s">
        <v>8323</v>
      </c>
      <c r="S2510" t="s">
        <v>8326</v>
      </c>
      <c r="T2510" s="9">
        <f t="shared" si="119"/>
        <v>120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 s="12">
        <v>1414511307</v>
      </c>
      <c r="K2511" s="10">
        <f t="shared" si="117"/>
        <v>41974</v>
      </c>
      <c r="L2511" s="10">
        <f t="shared" si="117"/>
        <v>41940.658645833333</v>
      </c>
      <c r="M2511" s="15">
        <f t="shared" si="118"/>
        <v>2014</v>
      </c>
      <c r="N2511" t="b">
        <v>0</v>
      </c>
      <c r="O2511">
        <v>16</v>
      </c>
      <c r="P2511" t="b">
        <v>0</v>
      </c>
      <c r="Q2511" t="s">
        <v>8271</v>
      </c>
      <c r="R2511" t="s">
        <v>8308</v>
      </c>
      <c r="S2511" t="s">
        <v>8310</v>
      </c>
      <c r="T2511" s="9">
        <f t="shared" si="119"/>
        <v>10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 s="12">
        <v>1431884849</v>
      </c>
      <c r="K2512" s="10">
        <f t="shared" si="117"/>
        <v>42171.741307870368</v>
      </c>
      <c r="L2512" s="10">
        <f t="shared" si="117"/>
        <v>42141.741307870368</v>
      </c>
      <c r="M2512" s="15">
        <f t="shared" si="118"/>
        <v>2015</v>
      </c>
      <c r="N2512" t="b">
        <v>0</v>
      </c>
      <c r="O2512">
        <v>11</v>
      </c>
      <c r="P2512" t="b">
        <v>0</v>
      </c>
      <c r="Q2512" t="s">
        <v>8301</v>
      </c>
      <c r="R2512" t="s">
        <v>8323</v>
      </c>
      <c r="S2512" t="s">
        <v>8324</v>
      </c>
      <c r="T2512" s="9">
        <f t="shared" si="119"/>
        <v>60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 s="12">
        <v>1428401394</v>
      </c>
      <c r="K2513" s="10">
        <f t="shared" si="117"/>
        <v>42131.423541666663</v>
      </c>
      <c r="L2513" s="10">
        <f t="shared" si="117"/>
        <v>42101.423541666663</v>
      </c>
      <c r="M2513" s="15">
        <f t="shared" si="118"/>
        <v>2015</v>
      </c>
      <c r="N2513" t="b">
        <v>0</v>
      </c>
      <c r="O2513">
        <v>26</v>
      </c>
      <c r="P2513" t="b">
        <v>1</v>
      </c>
      <c r="Q2513" t="s">
        <v>8269</v>
      </c>
      <c r="R2513" t="s">
        <v>8323</v>
      </c>
      <c r="S2513" t="s">
        <v>8326</v>
      </c>
      <c r="T2513" s="9">
        <f t="shared" si="119"/>
        <v>119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 s="12">
        <v>1424992026</v>
      </c>
      <c r="K2514" s="10">
        <f t="shared" si="117"/>
        <v>42091.921597222223</v>
      </c>
      <c r="L2514" s="10">
        <f t="shared" si="117"/>
        <v>42061.963263888887</v>
      </c>
      <c r="M2514" s="15">
        <f t="shared" si="118"/>
        <v>2015</v>
      </c>
      <c r="N2514" t="b">
        <v>0</v>
      </c>
      <c r="O2514">
        <v>12</v>
      </c>
      <c r="P2514" t="b">
        <v>0</v>
      </c>
      <c r="Q2514" t="s">
        <v>8269</v>
      </c>
      <c r="R2514" t="s">
        <v>8323</v>
      </c>
      <c r="S2514" t="s">
        <v>8326</v>
      </c>
      <c r="T2514" s="9">
        <f t="shared" si="119"/>
        <v>57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 s="12">
        <v>1445109822</v>
      </c>
      <c r="K2515" s="10">
        <f t="shared" si="117"/>
        <v>42305.829166666663</v>
      </c>
      <c r="L2515" s="10">
        <f t="shared" si="117"/>
        <v>42294.808124999996</v>
      </c>
      <c r="M2515" s="15">
        <f t="shared" si="118"/>
        <v>2015</v>
      </c>
      <c r="N2515" t="b">
        <v>0</v>
      </c>
      <c r="O2515">
        <v>14</v>
      </c>
      <c r="P2515" t="b">
        <v>1</v>
      </c>
      <c r="Q2515" t="s">
        <v>8269</v>
      </c>
      <c r="R2515" t="s">
        <v>8323</v>
      </c>
      <c r="S2515" t="s">
        <v>8326</v>
      </c>
      <c r="T2515" s="9">
        <f t="shared" si="119"/>
        <v>115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 s="12">
        <v>1458161307</v>
      </c>
      <c r="K2516" s="10">
        <f t="shared" si="117"/>
        <v>42475.866979166662</v>
      </c>
      <c r="L2516" s="10">
        <f t="shared" si="117"/>
        <v>42445.866979166662</v>
      </c>
      <c r="M2516" s="15">
        <f t="shared" si="118"/>
        <v>2016</v>
      </c>
      <c r="N2516" t="b">
        <v>0</v>
      </c>
      <c r="O2516">
        <v>28</v>
      </c>
      <c r="P2516" t="b">
        <v>1</v>
      </c>
      <c r="Q2516" t="s">
        <v>8303</v>
      </c>
      <c r="R2516" t="s">
        <v>8323</v>
      </c>
      <c r="S2516" t="s">
        <v>8335</v>
      </c>
      <c r="T2516" s="9">
        <f t="shared" si="119"/>
        <v>130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 s="12">
        <v>1451927153</v>
      </c>
      <c r="K2517" s="10">
        <f t="shared" si="117"/>
        <v>42411.712418981479</v>
      </c>
      <c r="L2517" s="10">
        <f t="shared" si="117"/>
        <v>42373.712418981479</v>
      </c>
      <c r="M2517" s="15">
        <f t="shared" si="118"/>
        <v>2016</v>
      </c>
      <c r="N2517" t="b">
        <v>0</v>
      </c>
      <c r="O2517">
        <v>37</v>
      </c>
      <c r="P2517" t="b">
        <v>0</v>
      </c>
      <c r="Q2517" t="s">
        <v>8271</v>
      </c>
      <c r="R2517" t="s">
        <v>8308</v>
      </c>
      <c r="S2517" t="s">
        <v>8310</v>
      </c>
      <c r="T2517" s="9">
        <f t="shared" si="119"/>
        <v>28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 s="12">
        <v>1431867554</v>
      </c>
      <c r="K2518" s="10">
        <f t="shared" si="117"/>
        <v>42171.541134259256</v>
      </c>
      <c r="L2518" s="10">
        <f t="shared" si="117"/>
        <v>42141.541134259256</v>
      </c>
      <c r="M2518" s="15">
        <f t="shared" si="118"/>
        <v>2015</v>
      </c>
      <c r="N2518" t="b">
        <v>0</v>
      </c>
      <c r="O2518">
        <v>24</v>
      </c>
      <c r="P2518" t="b">
        <v>1</v>
      </c>
      <c r="Q2518" t="s">
        <v>8269</v>
      </c>
      <c r="R2518" t="s">
        <v>8323</v>
      </c>
      <c r="S2518" t="s">
        <v>8326</v>
      </c>
      <c r="T2518" s="9">
        <f t="shared" si="119"/>
        <v>118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 s="12">
        <v>1404233159</v>
      </c>
      <c r="K2519" s="10">
        <f t="shared" si="117"/>
        <v>41851.698599537034</v>
      </c>
      <c r="L2519" s="10">
        <f t="shared" si="117"/>
        <v>41821.698599537034</v>
      </c>
      <c r="M2519" s="15">
        <f t="shared" si="118"/>
        <v>2014</v>
      </c>
      <c r="N2519" t="b">
        <v>0</v>
      </c>
      <c r="O2519">
        <v>21</v>
      </c>
      <c r="P2519" t="b">
        <v>1</v>
      </c>
      <c r="Q2519" t="s">
        <v>8269</v>
      </c>
      <c r="R2519" t="s">
        <v>8323</v>
      </c>
      <c r="S2519" t="s">
        <v>8326</v>
      </c>
      <c r="T2519" s="9">
        <f t="shared" si="119"/>
        <v>101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 s="12">
        <v>1364852557</v>
      </c>
      <c r="K2520" s="10">
        <f t="shared" si="117"/>
        <v>41395.904594907406</v>
      </c>
      <c r="L2520" s="10">
        <f t="shared" si="117"/>
        <v>41365.904594907406</v>
      </c>
      <c r="M2520" s="15">
        <f t="shared" si="118"/>
        <v>2013</v>
      </c>
      <c r="N2520" t="b">
        <v>0</v>
      </c>
      <c r="O2520">
        <v>15</v>
      </c>
      <c r="P2520" t="b">
        <v>0</v>
      </c>
      <c r="Q2520" t="s">
        <v>8273</v>
      </c>
      <c r="R2520" t="s">
        <v>8311</v>
      </c>
      <c r="S2520" t="s">
        <v>8352</v>
      </c>
      <c r="T2520" s="9">
        <f t="shared" si="119"/>
        <v>25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 s="12">
        <v>1434658456</v>
      </c>
      <c r="K2521" s="10">
        <f t="shared" si="117"/>
        <v>42203.843240740738</v>
      </c>
      <c r="L2521" s="10">
        <f t="shared" si="117"/>
        <v>42173.843240740738</v>
      </c>
      <c r="M2521" s="15">
        <f t="shared" si="118"/>
        <v>2015</v>
      </c>
      <c r="N2521" t="b">
        <v>0</v>
      </c>
      <c r="O2521">
        <v>7</v>
      </c>
      <c r="P2521" t="b">
        <v>0</v>
      </c>
      <c r="Q2521" t="s">
        <v>8271</v>
      </c>
      <c r="R2521" t="s">
        <v>8308</v>
      </c>
      <c r="S2521" t="s">
        <v>8310</v>
      </c>
      <c r="T2521" s="9">
        <f t="shared" si="119"/>
        <v>0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 s="12">
        <v>1343326302</v>
      </c>
      <c r="K2522" s="10">
        <f t="shared" si="117"/>
        <v>41146.758125</v>
      </c>
      <c r="L2522" s="10">
        <f t="shared" si="117"/>
        <v>41116.758125</v>
      </c>
      <c r="M2522" s="15">
        <f t="shared" si="118"/>
        <v>2012</v>
      </c>
      <c r="N2522" t="b">
        <v>0</v>
      </c>
      <c r="O2522">
        <v>14</v>
      </c>
      <c r="P2522" t="b">
        <v>1</v>
      </c>
      <c r="Q2522" t="s">
        <v>8274</v>
      </c>
      <c r="R2522" t="s">
        <v>8327</v>
      </c>
      <c r="S2522" t="s">
        <v>8331</v>
      </c>
      <c r="T2522" s="9">
        <f t="shared" si="119"/>
        <v>100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 s="12">
        <v>1475248279</v>
      </c>
      <c r="K2523" s="10">
        <f t="shared" si="117"/>
        <v>42672.125</v>
      </c>
      <c r="L2523" s="10">
        <f t="shared" si="117"/>
        <v>42643.632858796293</v>
      </c>
      <c r="M2523" s="15">
        <f t="shared" si="118"/>
        <v>2016</v>
      </c>
      <c r="N2523" t="b">
        <v>0</v>
      </c>
      <c r="O2523">
        <v>12</v>
      </c>
      <c r="P2523" t="b">
        <v>1</v>
      </c>
      <c r="Q2523" t="s">
        <v>8269</v>
      </c>
      <c r="R2523" t="s">
        <v>8323</v>
      </c>
      <c r="S2523" t="s">
        <v>8326</v>
      </c>
      <c r="T2523" s="9">
        <f t="shared" si="119"/>
        <v>139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 s="12">
        <v>1461954729</v>
      </c>
      <c r="K2524" s="10">
        <f t="shared" si="117"/>
        <v>42518.772326388891</v>
      </c>
      <c r="L2524" s="10">
        <f t="shared" si="117"/>
        <v>42489.772326388891</v>
      </c>
      <c r="M2524" s="15">
        <f t="shared" si="118"/>
        <v>2016</v>
      </c>
      <c r="N2524" t="b">
        <v>0</v>
      </c>
      <c r="O2524">
        <v>9</v>
      </c>
      <c r="P2524" t="b">
        <v>0</v>
      </c>
      <c r="Q2524" t="s">
        <v>8270</v>
      </c>
      <c r="R2524" t="s">
        <v>8308</v>
      </c>
      <c r="S2524" t="s">
        <v>8342</v>
      </c>
      <c r="T2524" s="9">
        <f t="shared" si="119"/>
        <v>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 s="12">
        <v>1466628144</v>
      </c>
      <c r="K2525" s="10">
        <f t="shared" si="117"/>
        <v>42573.862777777773</v>
      </c>
      <c r="L2525" s="10">
        <f t="shared" si="117"/>
        <v>42543.862777777773</v>
      </c>
      <c r="M2525" s="15">
        <f t="shared" si="118"/>
        <v>2016</v>
      </c>
      <c r="N2525" t="b">
        <v>0</v>
      </c>
      <c r="O2525">
        <v>15</v>
      </c>
      <c r="P2525" t="b">
        <v>1</v>
      </c>
      <c r="Q2525" t="s">
        <v>8267</v>
      </c>
      <c r="R2525" t="s">
        <v>8321</v>
      </c>
      <c r="S2525" t="s">
        <v>8322</v>
      </c>
      <c r="T2525" s="9">
        <f t="shared" si="119"/>
        <v>137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 s="12">
        <v>1427486222</v>
      </c>
      <c r="K2526" s="10">
        <f t="shared" si="117"/>
        <v>42135.831273148149</v>
      </c>
      <c r="L2526" s="10">
        <f t="shared" si="117"/>
        <v>42090.831273148149</v>
      </c>
      <c r="M2526" s="15">
        <f t="shared" si="118"/>
        <v>2015</v>
      </c>
      <c r="N2526" t="b">
        <v>0</v>
      </c>
      <c r="O2526">
        <v>25</v>
      </c>
      <c r="P2526" t="b">
        <v>0</v>
      </c>
      <c r="Q2526" t="s">
        <v>8271</v>
      </c>
      <c r="R2526" t="s">
        <v>8308</v>
      </c>
      <c r="S2526" t="s">
        <v>8310</v>
      </c>
      <c r="T2526" s="9">
        <f t="shared" si="119"/>
        <v>5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 s="12">
        <v>1304867881</v>
      </c>
      <c r="K2527" s="10">
        <f t="shared" si="117"/>
        <v>40701.637511574074</v>
      </c>
      <c r="L2527" s="10">
        <f t="shared" si="117"/>
        <v>40671.637511574074</v>
      </c>
      <c r="M2527" s="15">
        <f t="shared" si="118"/>
        <v>2011</v>
      </c>
      <c r="N2527" t="b">
        <v>0</v>
      </c>
      <c r="O2527">
        <v>26</v>
      </c>
      <c r="P2527" t="b">
        <v>1</v>
      </c>
      <c r="Q2527" t="s">
        <v>8277</v>
      </c>
      <c r="R2527" t="s">
        <v>8327</v>
      </c>
      <c r="S2527" t="s">
        <v>8328</v>
      </c>
      <c r="T2527" s="9">
        <f t="shared" si="119"/>
        <v>137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 s="12">
        <v>1337884375</v>
      </c>
      <c r="K2528" s="10">
        <f t="shared" si="117"/>
        <v>41083.772858796292</v>
      </c>
      <c r="L2528" s="10">
        <f t="shared" si="117"/>
        <v>41053.772858796292</v>
      </c>
      <c r="M2528" s="15">
        <f t="shared" si="118"/>
        <v>2012</v>
      </c>
      <c r="N2528" t="b">
        <v>0</v>
      </c>
      <c r="O2528">
        <v>29</v>
      </c>
      <c r="P2528" t="b">
        <v>1</v>
      </c>
      <c r="Q2528" t="s">
        <v>8277</v>
      </c>
      <c r="R2528" t="s">
        <v>8327</v>
      </c>
      <c r="S2528" t="s">
        <v>8328</v>
      </c>
      <c r="T2528" s="9">
        <f t="shared" si="119"/>
        <v>113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 s="12">
        <v>1279603955</v>
      </c>
      <c r="K2529" s="10">
        <f t="shared" si="117"/>
        <v>40393.082638888889</v>
      </c>
      <c r="L2529" s="10">
        <f t="shared" si="117"/>
        <v>40379.23096064815</v>
      </c>
      <c r="M2529" s="15">
        <f t="shared" si="118"/>
        <v>2010</v>
      </c>
      <c r="N2529" t="b">
        <v>0</v>
      </c>
      <c r="O2529">
        <v>17</v>
      </c>
      <c r="P2529" t="b">
        <v>1</v>
      </c>
      <c r="Q2529" t="s">
        <v>8274</v>
      </c>
      <c r="R2529" t="s">
        <v>8327</v>
      </c>
      <c r="S2529" t="s">
        <v>8331</v>
      </c>
      <c r="T2529" s="9">
        <f t="shared" si="119"/>
        <v>170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 s="12">
        <v>1461072936</v>
      </c>
      <c r="K2530" s="10">
        <f t="shared" si="117"/>
        <v>42504.566388888888</v>
      </c>
      <c r="L2530" s="10">
        <f t="shared" si="117"/>
        <v>42479.566388888888</v>
      </c>
      <c r="M2530" s="15">
        <f t="shared" si="118"/>
        <v>2016</v>
      </c>
      <c r="N2530" t="b">
        <v>0</v>
      </c>
      <c r="O2530">
        <v>18</v>
      </c>
      <c r="P2530" t="b">
        <v>0</v>
      </c>
      <c r="Q2530" t="s">
        <v>8280</v>
      </c>
      <c r="R2530" t="s">
        <v>8316</v>
      </c>
      <c r="S2530" t="s">
        <v>8334</v>
      </c>
      <c r="T2530" s="9">
        <f t="shared" si="119"/>
        <v>3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 s="12">
        <v>1465011624</v>
      </c>
      <c r="K2531" s="10">
        <f t="shared" si="117"/>
        <v>42555.153055555551</v>
      </c>
      <c r="L2531" s="10">
        <f t="shared" si="117"/>
        <v>42525.153055555551</v>
      </c>
      <c r="M2531" s="15">
        <f t="shared" si="118"/>
        <v>2016</v>
      </c>
      <c r="N2531" t="b">
        <v>0</v>
      </c>
      <c r="O2531">
        <v>12</v>
      </c>
      <c r="P2531" t="b">
        <v>0</v>
      </c>
      <c r="Q2531" t="s">
        <v>8287</v>
      </c>
      <c r="R2531" t="s">
        <v>8313</v>
      </c>
      <c r="S2531" t="s">
        <v>8355</v>
      </c>
      <c r="T2531" s="9">
        <f t="shared" si="119"/>
        <v>45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 s="12">
        <v>1400523845</v>
      </c>
      <c r="K2532" s="10">
        <f t="shared" si="117"/>
        <v>41806.916666666664</v>
      </c>
      <c r="L2532" s="10">
        <f t="shared" si="117"/>
        <v>41778.766724537039</v>
      </c>
      <c r="M2532" s="15">
        <f t="shared" si="118"/>
        <v>2014</v>
      </c>
      <c r="N2532" t="b">
        <v>0</v>
      </c>
      <c r="O2532">
        <v>13</v>
      </c>
      <c r="P2532" t="b">
        <v>0</v>
      </c>
      <c r="Q2532" t="s">
        <v>8268</v>
      </c>
      <c r="R2532" t="s">
        <v>8321</v>
      </c>
      <c r="S2532" t="s">
        <v>8339</v>
      </c>
      <c r="T2532" s="9">
        <f t="shared" si="119"/>
        <v>6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 s="12">
        <v>1406908725</v>
      </c>
      <c r="K2533" s="10">
        <f t="shared" si="117"/>
        <v>41882.665798611109</v>
      </c>
      <c r="L2533" s="10">
        <f t="shared" si="117"/>
        <v>41852.665798611109</v>
      </c>
      <c r="M2533" s="15">
        <f t="shared" si="118"/>
        <v>2014</v>
      </c>
      <c r="N2533" t="b">
        <v>0</v>
      </c>
      <c r="O2533">
        <v>13</v>
      </c>
      <c r="P2533" t="b">
        <v>1</v>
      </c>
      <c r="Q2533" t="s">
        <v>8283</v>
      </c>
      <c r="R2533" t="s">
        <v>8313</v>
      </c>
      <c r="S2533" t="s">
        <v>8314</v>
      </c>
      <c r="T2533" s="9">
        <f t="shared" si="119"/>
        <v>135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 s="12">
        <v>1424718070</v>
      </c>
      <c r="K2534" s="10">
        <f t="shared" si="117"/>
        <v>42088.750810185185</v>
      </c>
      <c r="L2534" s="10">
        <f t="shared" si="117"/>
        <v>42058.792476851857</v>
      </c>
      <c r="M2534" s="15">
        <f t="shared" si="118"/>
        <v>2015</v>
      </c>
      <c r="N2534" t="b">
        <v>0</v>
      </c>
      <c r="O2534">
        <v>13</v>
      </c>
      <c r="P2534" t="b">
        <v>0</v>
      </c>
      <c r="Q2534" t="s">
        <v>8269</v>
      </c>
      <c r="R2534" t="s">
        <v>8323</v>
      </c>
      <c r="S2534" t="s">
        <v>8326</v>
      </c>
      <c r="T2534" s="9">
        <f t="shared" si="119"/>
        <v>27</v>
      </c>
    </row>
    <row r="2535" spans="1:20" ht="45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 s="12">
        <v>1456442216</v>
      </c>
      <c r="K2535" s="10">
        <f t="shared" si="117"/>
        <v>42485.928425925929</v>
      </c>
      <c r="L2535" s="10">
        <f t="shared" si="117"/>
        <v>42425.970092592594</v>
      </c>
      <c r="M2535" s="15">
        <f t="shared" si="118"/>
        <v>2016</v>
      </c>
      <c r="N2535" t="b">
        <v>0</v>
      </c>
      <c r="O2535">
        <v>14</v>
      </c>
      <c r="P2535" t="b">
        <v>0</v>
      </c>
      <c r="Q2535" t="s">
        <v>8270</v>
      </c>
      <c r="R2535" t="s">
        <v>8308</v>
      </c>
      <c r="S2535" t="s">
        <v>8342</v>
      </c>
      <c r="T2535" s="9">
        <f t="shared" si="119"/>
        <v>1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 s="12">
        <v>1452716060</v>
      </c>
      <c r="K2536" s="10">
        <f t="shared" si="117"/>
        <v>42418.843287037038</v>
      </c>
      <c r="L2536" s="10">
        <f t="shared" si="117"/>
        <v>42382.843287037038</v>
      </c>
      <c r="M2536" s="15">
        <f t="shared" si="118"/>
        <v>2016</v>
      </c>
      <c r="N2536" t="b">
        <v>0</v>
      </c>
      <c r="O2536">
        <v>16</v>
      </c>
      <c r="P2536" t="b">
        <v>0</v>
      </c>
      <c r="Q2536" t="s">
        <v>8271</v>
      </c>
      <c r="R2536" t="s">
        <v>8308</v>
      </c>
      <c r="S2536" t="s">
        <v>8310</v>
      </c>
      <c r="T2536" s="9">
        <f t="shared" si="119"/>
        <v>9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 s="12">
        <v>1411019409</v>
      </c>
      <c r="K2537" s="10">
        <f t="shared" si="117"/>
        <v>41922.458333333336</v>
      </c>
      <c r="L2537" s="10">
        <f t="shared" si="117"/>
        <v>41900.243159722224</v>
      </c>
      <c r="M2537" s="15">
        <f t="shared" si="118"/>
        <v>2014</v>
      </c>
      <c r="N2537" t="b">
        <v>0</v>
      </c>
      <c r="O2537">
        <v>13</v>
      </c>
      <c r="P2537" t="b">
        <v>1</v>
      </c>
      <c r="Q2537" t="s">
        <v>8269</v>
      </c>
      <c r="R2537" t="s">
        <v>8323</v>
      </c>
      <c r="S2537" t="s">
        <v>8326</v>
      </c>
      <c r="T2537" s="9">
        <f t="shared" si="119"/>
        <v>133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 s="12">
        <v>1485161402</v>
      </c>
      <c r="K2538" s="10">
        <f t="shared" si="117"/>
        <v>42786.368078703701</v>
      </c>
      <c r="L2538" s="10">
        <f t="shared" si="117"/>
        <v>42758.368078703701</v>
      </c>
      <c r="M2538" s="15">
        <f t="shared" si="118"/>
        <v>2017</v>
      </c>
      <c r="N2538" t="b">
        <v>0</v>
      </c>
      <c r="O2538">
        <v>25</v>
      </c>
      <c r="P2538" t="b">
        <v>1</v>
      </c>
      <c r="Q2538" t="s">
        <v>8269</v>
      </c>
      <c r="R2538" t="s">
        <v>8323</v>
      </c>
      <c r="S2538" t="s">
        <v>8326</v>
      </c>
      <c r="T2538" s="9">
        <f t="shared" si="119"/>
        <v>133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 s="12">
        <v>1434997018</v>
      </c>
      <c r="K2539" s="10">
        <f t="shared" si="117"/>
        <v>42198.041666666672</v>
      </c>
      <c r="L2539" s="10">
        <f t="shared" si="117"/>
        <v>42177.761782407411</v>
      </c>
      <c r="M2539" s="15">
        <f t="shared" si="118"/>
        <v>2015</v>
      </c>
      <c r="N2539" t="b">
        <v>0</v>
      </c>
      <c r="O2539">
        <v>18</v>
      </c>
      <c r="P2539" t="b">
        <v>1</v>
      </c>
      <c r="Q2539" t="s">
        <v>8269</v>
      </c>
      <c r="R2539" t="s">
        <v>8323</v>
      </c>
      <c r="S2539" t="s">
        <v>8326</v>
      </c>
      <c r="T2539" s="9">
        <f t="shared" si="119"/>
        <v>132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 s="12">
        <v>1427304127</v>
      </c>
      <c r="K2540" s="10">
        <f t="shared" si="117"/>
        <v>42115.723692129628</v>
      </c>
      <c r="L2540" s="10">
        <f t="shared" si="117"/>
        <v>42088.723692129628</v>
      </c>
      <c r="M2540" s="15">
        <f t="shared" si="118"/>
        <v>2015</v>
      </c>
      <c r="N2540" t="b">
        <v>0</v>
      </c>
      <c r="O2540">
        <v>16</v>
      </c>
      <c r="P2540" t="b">
        <v>1</v>
      </c>
      <c r="Q2540" t="s">
        <v>8269</v>
      </c>
      <c r="R2540" t="s">
        <v>8323</v>
      </c>
      <c r="S2540" t="s">
        <v>8326</v>
      </c>
      <c r="T2540" s="9">
        <f t="shared" si="119"/>
        <v>101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 s="12">
        <v>1431973626</v>
      </c>
      <c r="K2541" s="10">
        <f t="shared" si="117"/>
        <v>42182.768819444449</v>
      </c>
      <c r="L2541" s="10">
        <f t="shared" si="117"/>
        <v>42142.768819444449</v>
      </c>
      <c r="M2541" s="15">
        <f t="shared" si="118"/>
        <v>2015</v>
      </c>
      <c r="N2541" t="b">
        <v>0</v>
      </c>
      <c r="O2541">
        <v>14</v>
      </c>
      <c r="P2541" t="b">
        <v>0</v>
      </c>
      <c r="Q2541" t="s">
        <v>8269</v>
      </c>
      <c r="R2541" t="s">
        <v>8323</v>
      </c>
      <c r="S2541" t="s">
        <v>8326</v>
      </c>
      <c r="T2541" s="9">
        <f t="shared" si="119"/>
        <v>37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 s="12">
        <v>1402973438</v>
      </c>
      <c r="K2542" s="10">
        <f t="shared" si="117"/>
        <v>41852.118495370371</v>
      </c>
      <c r="L2542" s="10">
        <f t="shared" si="117"/>
        <v>41807.118495370371</v>
      </c>
      <c r="M2542" s="15">
        <f t="shared" si="118"/>
        <v>2014</v>
      </c>
      <c r="N2542" t="b">
        <v>0</v>
      </c>
      <c r="O2542">
        <v>3</v>
      </c>
      <c r="P2542" t="b">
        <v>0</v>
      </c>
      <c r="Q2542" t="s">
        <v>8294</v>
      </c>
      <c r="R2542" t="s">
        <v>8313</v>
      </c>
      <c r="S2542" t="s">
        <v>8353</v>
      </c>
      <c r="T2542" s="9">
        <f t="shared" si="119"/>
        <v>26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 s="12">
        <v>1421829253</v>
      </c>
      <c r="K2543" s="10">
        <f t="shared" si="117"/>
        <v>42055.357094907406</v>
      </c>
      <c r="L2543" s="10">
        <f t="shared" si="117"/>
        <v>42025.357094907406</v>
      </c>
      <c r="M2543" s="15">
        <f t="shared" si="118"/>
        <v>2015</v>
      </c>
      <c r="N2543" t="b">
        <v>1</v>
      </c>
      <c r="O2543">
        <v>10</v>
      </c>
      <c r="P2543" t="b">
        <v>0</v>
      </c>
      <c r="Q2543" t="s">
        <v>8283</v>
      </c>
      <c r="R2543" t="s">
        <v>8313</v>
      </c>
      <c r="S2543" t="s">
        <v>8314</v>
      </c>
      <c r="T2543" s="9">
        <f t="shared" si="119"/>
        <v>14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 s="12">
        <v>1442593427</v>
      </c>
      <c r="K2544" s="10">
        <f t="shared" si="117"/>
        <v>42293.207638888889</v>
      </c>
      <c r="L2544" s="10">
        <f t="shared" si="117"/>
        <v>42265.683182870373</v>
      </c>
      <c r="M2544" s="15">
        <f t="shared" si="118"/>
        <v>2015</v>
      </c>
      <c r="N2544" t="b">
        <v>0</v>
      </c>
      <c r="O2544">
        <v>7</v>
      </c>
      <c r="P2544" t="b">
        <v>0</v>
      </c>
      <c r="Q2544" t="s">
        <v>8269</v>
      </c>
      <c r="R2544" t="s">
        <v>8323</v>
      </c>
      <c r="S2544" t="s">
        <v>8326</v>
      </c>
      <c r="T2544" s="9">
        <f t="shared" si="119"/>
        <v>13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 s="12">
        <v>1431810368</v>
      </c>
      <c r="K2545" s="10">
        <f t="shared" si="117"/>
        <v>42185.879259259258</v>
      </c>
      <c r="L2545" s="10">
        <f t="shared" si="117"/>
        <v>42140.879259259258</v>
      </c>
      <c r="M2545" s="15">
        <f t="shared" si="118"/>
        <v>2015</v>
      </c>
      <c r="N2545" t="b">
        <v>0</v>
      </c>
      <c r="O2545">
        <v>10</v>
      </c>
      <c r="P2545" t="b">
        <v>0</v>
      </c>
      <c r="Q2545" t="s">
        <v>8288</v>
      </c>
      <c r="R2545" t="s">
        <v>8311</v>
      </c>
      <c r="S2545" t="s">
        <v>8349</v>
      </c>
      <c r="T2545" s="9">
        <f t="shared" si="119"/>
        <v>13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 s="12">
        <v>1430855315</v>
      </c>
      <c r="K2546" s="10">
        <f t="shared" si="117"/>
        <v>42186.25</v>
      </c>
      <c r="L2546" s="10">
        <f t="shared" si="117"/>
        <v>42129.82540509259</v>
      </c>
      <c r="M2546" s="15">
        <f t="shared" si="118"/>
        <v>2015</v>
      </c>
      <c r="N2546" t="b">
        <v>0</v>
      </c>
      <c r="O2546">
        <v>3</v>
      </c>
      <c r="P2546" t="b">
        <v>0</v>
      </c>
      <c r="Q2546" t="s">
        <v>8291</v>
      </c>
      <c r="R2546" t="s">
        <v>8327</v>
      </c>
      <c r="S2546" t="s">
        <v>8330</v>
      </c>
      <c r="T2546" s="9">
        <f t="shared" si="119"/>
        <v>7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 s="12">
        <v>1477781724</v>
      </c>
      <c r="K2547" s="10">
        <f t="shared" si="117"/>
        <v>42704.708333333328</v>
      </c>
      <c r="L2547" s="10">
        <f t="shared" si="117"/>
        <v>42672.955138888894</v>
      </c>
      <c r="M2547" s="15">
        <f t="shared" si="118"/>
        <v>2016</v>
      </c>
      <c r="N2547" t="b">
        <v>0</v>
      </c>
      <c r="O2547">
        <v>6</v>
      </c>
      <c r="P2547" t="b">
        <v>0</v>
      </c>
      <c r="Q2547" t="s">
        <v>8269</v>
      </c>
      <c r="R2547" t="s">
        <v>8323</v>
      </c>
      <c r="S2547" t="s">
        <v>8326</v>
      </c>
      <c r="T2547" s="9">
        <f t="shared" si="119"/>
        <v>11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 s="12">
        <v>1424226768</v>
      </c>
      <c r="K2548" s="10">
        <f t="shared" si="117"/>
        <v>42112.025694444441</v>
      </c>
      <c r="L2548" s="10">
        <f t="shared" si="117"/>
        <v>42053.106111111112</v>
      </c>
      <c r="M2548" s="15">
        <f t="shared" si="118"/>
        <v>2015</v>
      </c>
      <c r="N2548" t="b">
        <v>0</v>
      </c>
      <c r="O2548">
        <v>13</v>
      </c>
      <c r="P2548" t="b">
        <v>1</v>
      </c>
      <c r="Q2548" t="s">
        <v>8269</v>
      </c>
      <c r="R2548" t="s">
        <v>8323</v>
      </c>
      <c r="S2548" t="s">
        <v>8326</v>
      </c>
      <c r="T2548" s="9">
        <f t="shared" si="119"/>
        <v>130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 s="12">
        <v>1424280938</v>
      </c>
      <c r="K2549" s="10">
        <f t="shared" si="117"/>
        <v>42063.207638888889</v>
      </c>
      <c r="L2549" s="10">
        <f t="shared" si="117"/>
        <v>42053.733078703706</v>
      </c>
      <c r="M2549" s="15">
        <f t="shared" si="118"/>
        <v>2015</v>
      </c>
      <c r="N2549" t="b">
        <v>0</v>
      </c>
      <c r="O2549">
        <v>14</v>
      </c>
      <c r="P2549" t="b">
        <v>1</v>
      </c>
      <c r="Q2549" t="s">
        <v>8269</v>
      </c>
      <c r="R2549" t="s">
        <v>8323</v>
      </c>
      <c r="S2549" t="s">
        <v>8326</v>
      </c>
      <c r="T2549" s="9">
        <f t="shared" si="119"/>
        <v>130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 s="12">
        <v>1405957098</v>
      </c>
      <c r="K2550" s="10">
        <f t="shared" si="117"/>
        <v>41881.229166666664</v>
      </c>
      <c r="L2550" s="10">
        <f t="shared" si="117"/>
        <v>41841.651597222226</v>
      </c>
      <c r="M2550" s="15">
        <f t="shared" si="118"/>
        <v>2014</v>
      </c>
      <c r="N2550" t="b">
        <v>0</v>
      </c>
      <c r="O2550">
        <v>14</v>
      </c>
      <c r="P2550" t="b">
        <v>0</v>
      </c>
      <c r="Q2550" t="s">
        <v>8269</v>
      </c>
      <c r="R2550" t="s">
        <v>8323</v>
      </c>
      <c r="S2550" t="s">
        <v>8326</v>
      </c>
      <c r="T2550" s="9">
        <f t="shared" si="119"/>
        <v>27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 s="12">
        <v>1429287900</v>
      </c>
      <c r="K2551" s="10">
        <f t="shared" si="117"/>
        <v>42169.804861111115</v>
      </c>
      <c r="L2551" s="10">
        <f t="shared" si="117"/>
        <v>42111.684027777781</v>
      </c>
      <c r="M2551" s="15">
        <f t="shared" si="118"/>
        <v>2015</v>
      </c>
      <c r="N2551" t="b">
        <v>0</v>
      </c>
      <c r="O2551">
        <v>7</v>
      </c>
      <c r="P2551" t="b">
        <v>0</v>
      </c>
      <c r="Q2551" t="s">
        <v>8301</v>
      </c>
      <c r="R2551" t="s">
        <v>8323</v>
      </c>
      <c r="S2551" t="s">
        <v>8324</v>
      </c>
      <c r="T2551" s="9">
        <f t="shared" si="119"/>
        <v>0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 s="12">
        <v>1489067645</v>
      </c>
      <c r="K2552" s="10">
        <f t="shared" si="117"/>
        <v>42833.537557870368</v>
      </c>
      <c r="L2552" s="10">
        <f t="shared" si="117"/>
        <v>42803.579224537039</v>
      </c>
      <c r="M2552" s="15">
        <f t="shared" si="118"/>
        <v>2017</v>
      </c>
      <c r="N2552" t="b">
        <v>0</v>
      </c>
      <c r="O2552">
        <v>12</v>
      </c>
      <c r="P2552" t="b">
        <v>0</v>
      </c>
      <c r="Q2552" t="s">
        <v>8269</v>
      </c>
      <c r="R2552" t="s">
        <v>8323</v>
      </c>
      <c r="S2552" t="s">
        <v>8326</v>
      </c>
      <c r="T2552" s="9">
        <f t="shared" si="119"/>
        <v>16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 s="12">
        <v>1336506905</v>
      </c>
      <c r="K2553" s="10">
        <f t="shared" si="117"/>
        <v>41058.829918981479</v>
      </c>
      <c r="L2553" s="10">
        <f t="shared" si="117"/>
        <v>41037.829918981479</v>
      </c>
      <c r="M2553" s="15">
        <f t="shared" si="118"/>
        <v>2012</v>
      </c>
      <c r="N2553" t="b">
        <v>0</v>
      </c>
      <c r="O2553">
        <v>30</v>
      </c>
      <c r="P2553" t="b">
        <v>0</v>
      </c>
      <c r="Q2553" t="s">
        <v>8276</v>
      </c>
      <c r="R2553" t="s">
        <v>8327</v>
      </c>
      <c r="S2553" t="s">
        <v>8350</v>
      </c>
      <c r="T2553" s="9">
        <f t="shared" si="119"/>
        <v>31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 s="12">
        <v>1479436646</v>
      </c>
      <c r="K2554" s="10">
        <f t="shared" si="117"/>
        <v>42717.332638888889</v>
      </c>
      <c r="L2554" s="10">
        <f t="shared" si="117"/>
        <v>42692.109328703707</v>
      </c>
      <c r="M2554" s="15">
        <f t="shared" si="118"/>
        <v>2016</v>
      </c>
      <c r="N2554" t="b">
        <v>0</v>
      </c>
      <c r="O2554">
        <v>30</v>
      </c>
      <c r="P2554" t="b">
        <v>1</v>
      </c>
      <c r="Q2554" t="s">
        <v>8278</v>
      </c>
      <c r="R2554" t="s">
        <v>8327</v>
      </c>
      <c r="S2554" t="s">
        <v>8329</v>
      </c>
      <c r="T2554" s="9">
        <f t="shared" si="119"/>
        <v>128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 s="12">
        <v>1403822912</v>
      </c>
      <c r="K2555" s="10">
        <f t="shared" si="117"/>
        <v>41853.583333333336</v>
      </c>
      <c r="L2555" s="10">
        <f t="shared" si="117"/>
        <v>41816.950370370367</v>
      </c>
      <c r="M2555" s="15">
        <f t="shared" si="118"/>
        <v>2014</v>
      </c>
      <c r="N2555" t="b">
        <v>0</v>
      </c>
      <c r="O2555">
        <v>16</v>
      </c>
      <c r="P2555" t="b">
        <v>0</v>
      </c>
      <c r="Q2555" t="s">
        <v>8269</v>
      </c>
      <c r="R2555" t="s">
        <v>8323</v>
      </c>
      <c r="S2555" t="s">
        <v>8326</v>
      </c>
      <c r="T2555" s="9">
        <f t="shared" si="119"/>
        <v>32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 s="12">
        <v>1454173120</v>
      </c>
      <c r="K2556" s="10">
        <f t="shared" si="117"/>
        <v>42420.878472222219</v>
      </c>
      <c r="L2556" s="10">
        <f t="shared" si="117"/>
        <v>42399.707407407404</v>
      </c>
      <c r="M2556" s="15">
        <f t="shared" si="118"/>
        <v>2016</v>
      </c>
      <c r="N2556" t="b">
        <v>0</v>
      </c>
      <c r="O2556">
        <v>19</v>
      </c>
      <c r="P2556" t="b">
        <v>0</v>
      </c>
      <c r="Q2556" t="s">
        <v>8269</v>
      </c>
      <c r="R2556" t="s">
        <v>8323</v>
      </c>
      <c r="S2556" t="s">
        <v>8326</v>
      </c>
      <c r="T2556" s="9">
        <f t="shared" si="119"/>
        <v>32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 s="12">
        <v>1474958434</v>
      </c>
      <c r="K2557" s="10">
        <f t="shared" si="117"/>
        <v>42670.278171296297</v>
      </c>
      <c r="L2557" s="10">
        <f t="shared" si="117"/>
        <v>42640.278171296297</v>
      </c>
      <c r="M2557" s="15">
        <f t="shared" si="118"/>
        <v>2016</v>
      </c>
      <c r="N2557" t="b">
        <v>0</v>
      </c>
      <c r="O2557">
        <v>14</v>
      </c>
      <c r="P2557" t="b">
        <v>0</v>
      </c>
      <c r="Q2557" t="s">
        <v>8269</v>
      </c>
      <c r="R2557" t="s">
        <v>8323</v>
      </c>
      <c r="S2557" t="s">
        <v>8326</v>
      </c>
      <c r="T2557" s="9">
        <f t="shared" si="119"/>
        <v>21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 s="12">
        <v>1405966701</v>
      </c>
      <c r="K2558" s="10">
        <f t="shared" si="117"/>
        <v>41901.762743055559</v>
      </c>
      <c r="L2558" s="10">
        <f t="shared" si="117"/>
        <v>41841.762743055559</v>
      </c>
      <c r="M2558" s="15">
        <f t="shared" si="118"/>
        <v>2014</v>
      </c>
      <c r="N2558" t="b">
        <v>0</v>
      </c>
      <c r="O2558">
        <v>7</v>
      </c>
      <c r="P2558" t="b">
        <v>0</v>
      </c>
      <c r="Q2558" t="s">
        <v>8266</v>
      </c>
      <c r="R2558" t="s">
        <v>8321</v>
      </c>
      <c r="S2558" t="s">
        <v>8325</v>
      </c>
      <c r="T2558" s="9">
        <f t="shared" si="119"/>
        <v>1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 s="12">
        <v>1346799657</v>
      </c>
      <c r="K2559" s="10">
        <f t="shared" si="117"/>
        <v>41201.958993055552</v>
      </c>
      <c r="L2559" s="10">
        <f t="shared" si="117"/>
        <v>41156.958993055552</v>
      </c>
      <c r="M2559" s="15">
        <f t="shared" si="118"/>
        <v>2012</v>
      </c>
      <c r="N2559" t="b">
        <v>0</v>
      </c>
      <c r="O2559">
        <v>10</v>
      </c>
      <c r="P2559" t="b">
        <v>0</v>
      </c>
      <c r="Q2559" t="s">
        <v>8268</v>
      </c>
      <c r="R2559" t="s">
        <v>8321</v>
      </c>
      <c r="S2559" t="s">
        <v>8339</v>
      </c>
      <c r="T2559" s="9">
        <f t="shared" si="119"/>
        <v>3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 s="12">
        <v>1421853518</v>
      </c>
      <c r="K2560" s="10">
        <f t="shared" si="117"/>
        <v>42063.631944444445</v>
      </c>
      <c r="L2560" s="10">
        <f t="shared" si="117"/>
        <v>42025.637939814813</v>
      </c>
      <c r="M2560" s="15">
        <f t="shared" si="118"/>
        <v>2015</v>
      </c>
      <c r="N2560" t="b">
        <v>0</v>
      </c>
      <c r="O2560">
        <v>11</v>
      </c>
      <c r="P2560" t="b">
        <v>0</v>
      </c>
      <c r="Q2560" t="s">
        <v>8276</v>
      </c>
      <c r="R2560" t="s">
        <v>8327</v>
      </c>
      <c r="S2560" t="s">
        <v>8350</v>
      </c>
      <c r="T2560" s="9">
        <f t="shared" si="119"/>
        <v>18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 s="12">
        <v>1324079392</v>
      </c>
      <c r="K2561" s="10">
        <f t="shared" si="117"/>
        <v>40933.992962962962</v>
      </c>
      <c r="L2561" s="10">
        <f t="shared" si="117"/>
        <v>40893.992962962962</v>
      </c>
      <c r="M2561" s="15">
        <f t="shared" si="118"/>
        <v>2012</v>
      </c>
      <c r="N2561" t="b">
        <v>0</v>
      </c>
      <c r="O2561">
        <v>17</v>
      </c>
      <c r="P2561" t="b">
        <v>1</v>
      </c>
      <c r="Q2561" t="s">
        <v>8277</v>
      </c>
      <c r="R2561" t="s">
        <v>8327</v>
      </c>
      <c r="S2561" t="s">
        <v>8328</v>
      </c>
      <c r="T2561" s="9">
        <f t="shared" si="119"/>
        <v>128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 s="12">
        <v>1487847954</v>
      </c>
      <c r="K2562" s="10">
        <f t="shared" si="117"/>
        <v>42825.957638888889</v>
      </c>
      <c r="L2562" s="10">
        <f t="shared" si="117"/>
        <v>42789.462430555555</v>
      </c>
      <c r="M2562" s="15">
        <f t="shared" si="118"/>
        <v>2017</v>
      </c>
      <c r="N2562" t="b">
        <v>0</v>
      </c>
      <c r="O2562">
        <v>22</v>
      </c>
      <c r="P2562" t="b">
        <v>0</v>
      </c>
      <c r="Q2562" t="s">
        <v>8269</v>
      </c>
      <c r="R2562" t="s">
        <v>8323</v>
      </c>
      <c r="S2562" t="s">
        <v>8326</v>
      </c>
      <c r="T2562" s="9">
        <f t="shared" si="119"/>
        <v>128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 s="12">
        <v>1410178578</v>
      </c>
      <c r="K2563" s="10">
        <f t="shared" ref="K2563:L2626" si="120">(I2563/86400)+DATE(1970,1,1)</f>
        <v>41920.511319444442</v>
      </c>
      <c r="L2563" s="10">
        <f t="shared" si="120"/>
        <v>41890.511319444442</v>
      </c>
      <c r="M2563" s="15">
        <f t="shared" ref="M2563:M2626" si="121">+YEAR(K2563)</f>
        <v>2014</v>
      </c>
      <c r="N2563" t="b">
        <v>0</v>
      </c>
      <c r="O2563">
        <v>26</v>
      </c>
      <c r="P2563" t="b">
        <v>0</v>
      </c>
      <c r="Q2563" t="s">
        <v>8292</v>
      </c>
      <c r="R2563" t="s">
        <v>8308</v>
      </c>
      <c r="S2563" t="s">
        <v>8318</v>
      </c>
      <c r="T2563" s="9">
        <f t="shared" ref="T2563:T2626" si="122">ROUND(E2563/D2563*100,0)</f>
        <v>1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 s="12">
        <v>1309987845</v>
      </c>
      <c r="K2564" s="10">
        <f t="shared" si="120"/>
        <v>40790.896354166667</v>
      </c>
      <c r="L2564" s="10">
        <f t="shared" si="120"/>
        <v>40730.896354166667</v>
      </c>
      <c r="M2564" s="15">
        <f t="shared" si="121"/>
        <v>2011</v>
      </c>
      <c r="N2564" t="b">
        <v>0</v>
      </c>
      <c r="O2564">
        <v>17</v>
      </c>
      <c r="P2564" t="b">
        <v>1</v>
      </c>
      <c r="Q2564" t="s">
        <v>8264</v>
      </c>
      <c r="R2564" t="s">
        <v>8321</v>
      </c>
      <c r="S2564" t="s">
        <v>8343</v>
      </c>
      <c r="T2564" s="9">
        <f t="shared" si="122"/>
        <v>127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 s="12">
        <v>1412166620</v>
      </c>
      <c r="K2565" s="10">
        <f t="shared" si="120"/>
        <v>41943.521064814813</v>
      </c>
      <c r="L2565" s="10">
        <f t="shared" si="120"/>
        <v>41913.521064814813</v>
      </c>
      <c r="M2565" s="15">
        <f t="shared" si="121"/>
        <v>2014</v>
      </c>
      <c r="N2565" t="b">
        <v>0</v>
      </c>
      <c r="O2565">
        <v>7</v>
      </c>
      <c r="P2565" t="b">
        <v>0</v>
      </c>
      <c r="Q2565" t="s">
        <v>8271</v>
      </c>
      <c r="R2565" t="s">
        <v>8308</v>
      </c>
      <c r="S2565" t="s">
        <v>8310</v>
      </c>
      <c r="T2565" s="9">
        <f t="shared" si="122"/>
        <v>1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 s="12">
        <v>1459828960</v>
      </c>
      <c r="K2566" s="10">
        <f t="shared" si="120"/>
        <v>42495.16851851852</v>
      </c>
      <c r="L2566" s="10">
        <f t="shared" si="120"/>
        <v>42465.16851851852</v>
      </c>
      <c r="M2566" s="15">
        <f t="shared" si="121"/>
        <v>2016</v>
      </c>
      <c r="N2566" t="b">
        <v>0</v>
      </c>
      <c r="O2566">
        <v>9</v>
      </c>
      <c r="P2566" t="b">
        <v>1</v>
      </c>
      <c r="Q2566" t="s">
        <v>8301</v>
      </c>
      <c r="R2566" t="s">
        <v>8323</v>
      </c>
      <c r="S2566" t="s">
        <v>8324</v>
      </c>
      <c r="T2566" s="9">
        <f t="shared" si="122"/>
        <v>106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 s="12">
        <v>1488882042</v>
      </c>
      <c r="K2567" s="10">
        <f t="shared" si="120"/>
        <v>42831.389374999999</v>
      </c>
      <c r="L2567" s="10">
        <f t="shared" si="120"/>
        <v>42801.43104166667</v>
      </c>
      <c r="M2567" s="15">
        <f t="shared" si="121"/>
        <v>2017</v>
      </c>
      <c r="N2567" t="b">
        <v>0</v>
      </c>
      <c r="O2567">
        <v>11</v>
      </c>
      <c r="P2567" t="b">
        <v>0</v>
      </c>
      <c r="Q2567" t="s">
        <v>8291</v>
      </c>
      <c r="R2567" t="s">
        <v>8327</v>
      </c>
      <c r="S2567" t="s">
        <v>8330</v>
      </c>
      <c r="T2567" s="9">
        <f t="shared" si="122"/>
        <v>25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 s="12">
        <v>1436810422</v>
      </c>
      <c r="K2568" s="10">
        <f t="shared" si="120"/>
        <v>42238.750254629631</v>
      </c>
      <c r="L2568" s="10">
        <f t="shared" si="120"/>
        <v>42198.750254629631</v>
      </c>
      <c r="M2568" s="15">
        <f t="shared" si="121"/>
        <v>2015</v>
      </c>
      <c r="N2568" t="b">
        <v>0</v>
      </c>
      <c r="O2568">
        <v>19</v>
      </c>
      <c r="P2568" t="b">
        <v>1</v>
      </c>
      <c r="Q2568" t="s">
        <v>8274</v>
      </c>
      <c r="R2568" t="s">
        <v>8327</v>
      </c>
      <c r="S2568" t="s">
        <v>8331</v>
      </c>
      <c r="T2568" s="9">
        <f t="shared" si="122"/>
        <v>181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 s="12">
        <v>1463144254</v>
      </c>
      <c r="K2569" s="10">
        <f t="shared" si="120"/>
        <v>42548.791666666672</v>
      </c>
      <c r="L2569" s="10">
        <f t="shared" si="120"/>
        <v>42503.539976851855</v>
      </c>
      <c r="M2569" s="15">
        <f t="shared" si="121"/>
        <v>2016</v>
      </c>
      <c r="N2569" t="b">
        <v>0</v>
      </c>
      <c r="O2569">
        <v>28</v>
      </c>
      <c r="P2569" t="b">
        <v>1</v>
      </c>
      <c r="Q2569" t="s">
        <v>8269</v>
      </c>
      <c r="R2569" t="s">
        <v>8323</v>
      </c>
      <c r="S2569" t="s">
        <v>8326</v>
      </c>
      <c r="T2569" s="9">
        <f t="shared" si="122"/>
        <v>127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 s="12">
        <v>1326217444</v>
      </c>
      <c r="K2570" s="10">
        <f t="shared" si="120"/>
        <v>40943.738935185189</v>
      </c>
      <c r="L2570" s="10">
        <f t="shared" si="120"/>
        <v>40918.738935185189</v>
      </c>
      <c r="M2570" s="15">
        <f t="shared" si="121"/>
        <v>2012</v>
      </c>
      <c r="N2570" t="b">
        <v>0</v>
      </c>
      <c r="O2570">
        <v>22</v>
      </c>
      <c r="P2570" t="b">
        <v>1</v>
      </c>
      <c r="Q2570" t="s">
        <v>8264</v>
      </c>
      <c r="R2570" t="s">
        <v>8321</v>
      </c>
      <c r="S2570" t="s">
        <v>8343</v>
      </c>
      <c r="T2570" s="9">
        <f t="shared" si="122"/>
        <v>140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 s="12">
        <v>1461151860</v>
      </c>
      <c r="K2571" s="10">
        <f t="shared" si="120"/>
        <v>42510.479861111111</v>
      </c>
      <c r="L2571" s="10">
        <f t="shared" si="120"/>
        <v>42480.479861111111</v>
      </c>
      <c r="M2571" s="15">
        <f t="shared" si="121"/>
        <v>2016</v>
      </c>
      <c r="N2571" t="b">
        <v>0</v>
      </c>
      <c r="O2571">
        <v>36</v>
      </c>
      <c r="P2571" t="b">
        <v>1</v>
      </c>
      <c r="Q2571" t="s">
        <v>8269</v>
      </c>
      <c r="R2571" t="s">
        <v>8323</v>
      </c>
      <c r="S2571" t="s">
        <v>8326</v>
      </c>
      <c r="T2571" s="9">
        <f t="shared" si="122"/>
        <v>126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 s="12">
        <v>1444673767</v>
      </c>
      <c r="K2572" s="10">
        <f t="shared" si="120"/>
        <v>42319.802858796298</v>
      </c>
      <c r="L2572" s="10">
        <f t="shared" si="120"/>
        <v>42289.761192129634</v>
      </c>
      <c r="M2572" s="15">
        <f t="shared" si="121"/>
        <v>2015</v>
      </c>
      <c r="N2572" t="b">
        <v>0</v>
      </c>
      <c r="O2572">
        <v>8</v>
      </c>
      <c r="P2572" t="b">
        <v>1</v>
      </c>
      <c r="Q2572" t="s">
        <v>8269</v>
      </c>
      <c r="R2572" t="s">
        <v>8323</v>
      </c>
      <c r="S2572" t="s">
        <v>8326</v>
      </c>
      <c r="T2572" s="9">
        <f t="shared" si="122"/>
        <v>126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 s="12">
        <v>1458268144</v>
      </c>
      <c r="K2573" s="10">
        <f t="shared" si="120"/>
        <v>42477.103518518517</v>
      </c>
      <c r="L2573" s="10">
        <f t="shared" si="120"/>
        <v>42447.103518518517</v>
      </c>
      <c r="M2573" s="15">
        <f t="shared" si="121"/>
        <v>2016</v>
      </c>
      <c r="N2573" t="b">
        <v>0</v>
      </c>
      <c r="O2573">
        <v>20</v>
      </c>
      <c r="P2573" t="b">
        <v>1</v>
      </c>
      <c r="Q2573" t="s">
        <v>8263</v>
      </c>
      <c r="R2573" t="s">
        <v>8321</v>
      </c>
      <c r="S2573" t="s">
        <v>8332</v>
      </c>
      <c r="T2573" s="9">
        <f t="shared" si="122"/>
        <v>126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 s="12">
        <v>1429648176</v>
      </c>
      <c r="K2574" s="10">
        <f t="shared" si="120"/>
        <v>42148.853888888887</v>
      </c>
      <c r="L2574" s="10">
        <f t="shared" si="120"/>
        <v>42115.853888888887</v>
      </c>
      <c r="M2574" s="15">
        <f t="shared" si="121"/>
        <v>2015</v>
      </c>
      <c r="N2574" t="b">
        <v>0</v>
      </c>
      <c r="O2574">
        <v>10</v>
      </c>
      <c r="P2574" t="b">
        <v>1</v>
      </c>
      <c r="Q2574" t="s">
        <v>8293</v>
      </c>
      <c r="R2574" t="s">
        <v>8308</v>
      </c>
      <c r="S2574" t="s">
        <v>8309</v>
      </c>
      <c r="T2574" s="9">
        <f t="shared" si="122"/>
        <v>127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 s="12">
        <v>1449528613</v>
      </c>
      <c r="K2575" s="10">
        <f t="shared" si="120"/>
        <v>42375.951539351852</v>
      </c>
      <c r="L2575" s="10">
        <f t="shared" si="120"/>
        <v>42345.951539351852</v>
      </c>
      <c r="M2575" s="15">
        <f t="shared" si="121"/>
        <v>2016</v>
      </c>
      <c r="N2575" t="b">
        <v>0</v>
      </c>
      <c r="O2575">
        <v>25</v>
      </c>
      <c r="P2575" t="b">
        <v>0</v>
      </c>
      <c r="Q2575" t="s">
        <v>8294</v>
      </c>
      <c r="R2575" t="s">
        <v>8313</v>
      </c>
      <c r="S2575" t="s">
        <v>8353</v>
      </c>
      <c r="T2575" s="9">
        <f t="shared" si="122"/>
        <v>13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 s="12">
        <v>1480283321</v>
      </c>
      <c r="K2576" s="10">
        <f t="shared" si="120"/>
        <v>42716.25</v>
      </c>
      <c r="L2576" s="10">
        <f t="shared" si="120"/>
        <v>42701.908807870372</v>
      </c>
      <c r="M2576" s="15">
        <f t="shared" si="121"/>
        <v>2016</v>
      </c>
      <c r="N2576" t="b">
        <v>0</v>
      </c>
      <c r="O2576">
        <v>12</v>
      </c>
      <c r="P2576" t="b">
        <v>0</v>
      </c>
      <c r="Q2576" t="s">
        <v>8269</v>
      </c>
      <c r="R2576" t="s">
        <v>8323</v>
      </c>
      <c r="S2576" t="s">
        <v>8326</v>
      </c>
      <c r="T2576" s="9">
        <f t="shared" si="122"/>
        <v>21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 s="12">
        <v>1472001713</v>
      </c>
      <c r="K2577" s="10">
        <f t="shared" si="120"/>
        <v>42620.056863425925</v>
      </c>
      <c r="L2577" s="10">
        <f t="shared" si="120"/>
        <v>42606.056863425925</v>
      </c>
      <c r="M2577" s="15">
        <f t="shared" si="121"/>
        <v>2016</v>
      </c>
      <c r="N2577" t="b">
        <v>0</v>
      </c>
      <c r="O2577">
        <v>17</v>
      </c>
      <c r="P2577" t="b">
        <v>0</v>
      </c>
      <c r="Q2577" t="s">
        <v>8269</v>
      </c>
      <c r="R2577" t="s">
        <v>8323</v>
      </c>
      <c r="S2577" t="s">
        <v>8326</v>
      </c>
      <c r="T2577" s="9">
        <f t="shared" si="122"/>
        <v>18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 s="12">
        <v>1465904933</v>
      </c>
      <c r="K2578" s="10">
        <f t="shared" si="120"/>
        <v>42565.492280092592</v>
      </c>
      <c r="L2578" s="10">
        <f t="shared" si="120"/>
        <v>42535.492280092592</v>
      </c>
      <c r="M2578" s="15">
        <f t="shared" si="121"/>
        <v>2016</v>
      </c>
      <c r="N2578" t="b">
        <v>0</v>
      </c>
      <c r="O2578">
        <v>7</v>
      </c>
      <c r="P2578" t="b">
        <v>0</v>
      </c>
      <c r="Q2578" t="s">
        <v>8271</v>
      </c>
      <c r="R2578" t="s">
        <v>8308</v>
      </c>
      <c r="S2578" t="s">
        <v>8310</v>
      </c>
      <c r="T2578" s="9">
        <f t="shared" si="122"/>
        <v>3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 s="12">
        <v>1339523132</v>
      </c>
      <c r="K2579" s="10">
        <f t="shared" si="120"/>
        <v>41102.739953703705</v>
      </c>
      <c r="L2579" s="10">
        <f t="shared" si="120"/>
        <v>41072.739953703705</v>
      </c>
      <c r="M2579" s="15">
        <f t="shared" si="121"/>
        <v>2012</v>
      </c>
      <c r="N2579" t="b">
        <v>0</v>
      </c>
      <c r="O2579">
        <v>16</v>
      </c>
      <c r="P2579" t="b">
        <v>1</v>
      </c>
      <c r="Q2579" t="s">
        <v>8274</v>
      </c>
      <c r="R2579" t="s">
        <v>8327</v>
      </c>
      <c r="S2579" t="s">
        <v>8331</v>
      </c>
      <c r="T2579" s="9">
        <f t="shared" si="122"/>
        <v>124</v>
      </c>
    </row>
    <row r="2580" spans="1:20" ht="15.75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 s="12">
        <v>1329856839</v>
      </c>
      <c r="K2580" s="10">
        <f t="shared" si="120"/>
        <v>40976.207638888889</v>
      </c>
      <c r="L2580" s="10">
        <f t="shared" si="120"/>
        <v>40960.861562500002</v>
      </c>
      <c r="M2580" s="15">
        <f t="shared" si="121"/>
        <v>2012</v>
      </c>
      <c r="N2580" t="b">
        <v>0</v>
      </c>
      <c r="O2580">
        <v>11</v>
      </c>
      <c r="P2580" t="b">
        <v>1</v>
      </c>
      <c r="Q2580" t="s">
        <v>8277</v>
      </c>
      <c r="R2580" t="s">
        <v>8327</v>
      </c>
      <c r="S2580" t="s">
        <v>8328</v>
      </c>
      <c r="T2580" s="9">
        <f t="shared" si="122"/>
        <v>103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 s="12">
        <v>1418234646</v>
      </c>
      <c r="K2581" s="10">
        <f t="shared" si="120"/>
        <v>42014.140972222223</v>
      </c>
      <c r="L2581" s="10">
        <f t="shared" si="120"/>
        <v>41983.752847222218</v>
      </c>
      <c r="M2581" s="15">
        <f t="shared" si="121"/>
        <v>2015</v>
      </c>
      <c r="N2581" t="b">
        <v>0</v>
      </c>
      <c r="O2581">
        <v>12</v>
      </c>
      <c r="P2581" t="b">
        <v>0</v>
      </c>
      <c r="Q2581" t="s">
        <v>8269</v>
      </c>
      <c r="R2581" t="s">
        <v>8323</v>
      </c>
      <c r="S2581" t="s">
        <v>8326</v>
      </c>
      <c r="T2581" s="9">
        <f t="shared" si="122"/>
        <v>11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 s="12">
        <v>1405024561</v>
      </c>
      <c r="K2582" s="10">
        <f t="shared" si="120"/>
        <v>41852.291666666664</v>
      </c>
      <c r="L2582" s="10">
        <f t="shared" si="120"/>
        <v>41830.858344907407</v>
      </c>
      <c r="M2582" s="15">
        <f t="shared" si="121"/>
        <v>2014</v>
      </c>
      <c r="N2582" t="b">
        <v>0</v>
      </c>
      <c r="O2582">
        <v>10</v>
      </c>
      <c r="P2582" t="b">
        <v>0</v>
      </c>
      <c r="Q2582" t="s">
        <v>8269</v>
      </c>
      <c r="R2582" t="s">
        <v>8323</v>
      </c>
      <c r="S2582" t="s">
        <v>8326</v>
      </c>
      <c r="T2582" s="9">
        <f t="shared" si="122"/>
        <v>48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 s="12">
        <v>1466710358</v>
      </c>
      <c r="K2583" s="10">
        <f t="shared" si="120"/>
        <v>42582.873611111107</v>
      </c>
      <c r="L2583" s="10">
        <f t="shared" si="120"/>
        <v>42544.814328703702</v>
      </c>
      <c r="M2583" s="15">
        <f t="shared" si="121"/>
        <v>2016</v>
      </c>
      <c r="N2583" t="b">
        <v>0</v>
      </c>
      <c r="O2583">
        <v>21</v>
      </c>
      <c r="P2583" t="b">
        <v>1</v>
      </c>
      <c r="Q2583" t="s">
        <v>8269</v>
      </c>
      <c r="R2583" t="s">
        <v>8323</v>
      </c>
      <c r="S2583" t="s">
        <v>8326</v>
      </c>
      <c r="T2583" s="9">
        <f t="shared" si="122"/>
        <v>124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 s="12">
        <v>1459972182</v>
      </c>
      <c r="K2584" s="10">
        <f t="shared" si="120"/>
        <v>42496.826180555552</v>
      </c>
      <c r="L2584" s="10">
        <f t="shared" si="120"/>
        <v>42466.826180555552</v>
      </c>
      <c r="M2584" s="15">
        <f t="shared" si="121"/>
        <v>2016</v>
      </c>
      <c r="N2584" t="b">
        <v>0</v>
      </c>
      <c r="O2584">
        <v>3</v>
      </c>
      <c r="P2584" t="b">
        <v>1</v>
      </c>
      <c r="Q2584" t="s">
        <v>8293</v>
      </c>
      <c r="R2584" t="s">
        <v>8308</v>
      </c>
      <c r="S2584" t="s">
        <v>8309</v>
      </c>
      <c r="T2584" s="9">
        <f t="shared" si="122"/>
        <v>103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 s="12">
        <v>1455528790</v>
      </c>
      <c r="K2585" s="10">
        <f t="shared" si="120"/>
        <v>42445.356365740736</v>
      </c>
      <c r="L2585" s="10">
        <f t="shared" si="120"/>
        <v>42415.398032407407</v>
      </c>
      <c r="M2585" s="15">
        <f t="shared" si="121"/>
        <v>2016</v>
      </c>
      <c r="N2585" t="b">
        <v>0</v>
      </c>
      <c r="O2585">
        <v>3</v>
      </c>
      <c r="P2585" t="b">
        <v>0</v>
      </c>
      <c r="Q2585" t="s">
        <v>8269</v>
      </c>
      <c r="R2585" t="s">
        <v>8323</v>
      </c>
      <c r="S2585" t="s">
        <v>8326</v>
      </c>
      <c r="T2585" s="9">
        <f t="shared" si="122"/>
        <v>61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 s="12">
        <v>1443696797</v>
      </c>
      <c r="K2586" s="10">
        <f t="shared" si="120"/>
        <v>42296.458333333328</v>
      </c>
      <c r="L2586" s="10">
        <f t="shared" si="120"/>
        <v>42278.453668981485</v>
      </c>
      <c r="M2586" s="15">
        <f t="shared" si="121"/>
        <v>2015</v>
      </c>
      <c r="N2586" t="b">
        <v>0</v>
      </c>
      <c r="O2586">
        <v>22</v>
      </c>
      <c r="P2586" t="b">
        <v>1</v>
      </c>
      <c r="Q2586" t="s">
        <v>8269</v>
      </c>
      <c r="R2586" t="s">
        <v>8323</v>
      </c>
      <c r="S2586" t="s">
        <v>8326</v>
      </c>
      <c r="T2586" s="9">
        <f t="shared" si="122"/>
        <v>122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 s="12">
        <v>1349892735</v>
      </c>
      <c r="K2587" s="10">
        <f t="shared" si="120"/>
        <v>41208.165972222225</v>
      </c>
      <c r="L2587" s="10">
        <f t="shared" si="120"/>
        <v>41192.758506944447</v>
      </c>
      <c r="M2587" s="15">
        <f t="shared" si="121"/>
        <v>2012</v>
      </c>
      <c r="N2587" t="b">
        <v>0</v>
      </c>
      <c r="O2587">
        <v>14</v>
      </c>
      <c r="P2587" t="b">
        <v>1</v>
      </c>
      <c r="Q2587" t="s">
        <v>8277</v>
      </c>
      <c r="R2587" t="s">
        <v>8327</v>
      </c>
      <c r="S2587" t="s">
        <v>8328</v>
      </c>
      <c r="T2587" s="9">
        <f t="shared" si="122"/>
        <v>102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 s="12">
        <v>1440969159</v>
      </c>
      <c r="K2588" s="10">
        <f t="shared" si="120"/>
        <v>42276.883784722224</v>
      </c>
      <c r="L2588" s="10">
        <f t="shared" si="120"/>
        <v>42246.883784722224</v>
      </c>
      <c r="M2588" s="15">
        <f t="shared" si="121"/>
        <v>2015</v>
      </c>
      <c r="N2588" t="b">
        <v>0</v>
      </c>
      <c r="O2588">
        <v>9</v>
      </c>
      <c r="P2588" t="b">
        <v>0</v>
      </c>
      <c r="Q2588" t="s">
        <v>8301</v>
      </c>
      <c r="R2588" t="s">
        <v>8323</v>
      </c>
      <c r="S2588" t="s">
        <v>8324</v>
      </c>
      <c r="T2588" s="9">
        <f t="shared" si="122"/>
        <v>2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 s="12">
        <v>1432814702</v>
      </c>
      <c r="K2589" s="10">
        <f t="shared" si="120"/>
        <v>42172.503495370373</v>
      </c>
      <c r="L2589" s="10">
        <f t="shared" si="120"/>
        <v>42152.503495370373</v>
      </c>
      <c r="M2589" s="15">
        <f t="shared" si="121"/>
        <v>2015</v>
      </c>
      <c r="N2589" t="b">
        <v>0</v>
      </c>
      <c r="O2589">
        <v>3</v>
      </c>
      <c r="P2589" t="b">
        <v>1</v>
      </c>
      <c r="Q2589" t="s">
        <v>8269</v>
      </c>
      <c r="R2589" t="s">
        <v>8323</v>
      </c>
      <c r="S2589" t="s">
        <v>8326</v>
      </c>
      <c r="T2589" s="9">
        <f t="shared" si="122"/>
        <v>122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 s="12">
        <v>1376399240</v>
      </c>
      <c r="K2590" s="10">
        <f t="shared" si="120"/>
        <v>41531.546759259261</v>
      </c>
      <c r="L2590" s="10">
        <f t="shared" si="120"/>
        <v>41499.546759259261</v>
      </c>
      <c r="M2590" s="15">
        <f t="shared" si="121"/>
        <v>2013</v>
      </c>
      <c r="N2590" t="b">
        <v>0</v>
      </c>
      <c r="O2590">
        <v>24</v>
      </c>
      <c r="P2590" t="b">
        <v>0</v>
      </c>
      <c r="Q2590" t="s">
        <v>8280</v>
      </c>
      <c r="R2590" t="s">
        <v>8316</v>
      </c>
      <c r="S2590" t="s">
        <v>8334</v>
      </c>
      <c r="T2590" s="9">
        <f t="shared" si="122"/>
        <v>2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 s="12">
        <v>1335245276</v>
      </c>
      <c r="K2591" s="10">
        <f t="shared" si="120"/>
        <v>41083.227731481486</v>
      </c>
      <c r="L2591" s="10">
        <f t="shared" si="120"/>
        <v>41023.227731481486</v>
      </c>
      <c r="M2591" s="15">
        <f t="shared" si="121"/>
        <v>2012</v>
      </c>
      <c r="N2591" t="b">
        <v>0</v>
      </c>
      <c r="O2591">
        <v>16</v>
      </c>
      <c r="P2591" t="b">
        <v>1</v>
      </c>
      <c r="Q2591" t="s">
        <v>8277</v>
      </c>
      <c r="R2591" t="s">
        <v>8327</v>
      </c>
      <c r="S2591" t="s">
        <v>8328</v>
      </c>
      <c r="T2591" s="9">
        <f t="shared" si="122"/>
        <v>121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 s="12">
        <v>1409493800</v>
      </c>
      <c r="K2592" s="10">
        <f t="shared" si="120"/>
        <v>41912.666666666664</v>
      </c>
      <c r="L2592" s="10">
        <f t="shared" si="120"/>
        <v>41882.585648148146</v>
      </c>
      <c r="M2592" s="15">
        <f t="shared" si="121"/>
        <v>2014</v>
      </c>
      <c r="N2592" t="b">
        <v>0</v>
      </c>
      <c r="O2592">
        <v>18</v>
      </c>
      <c r="P2592" t="b">
        <v>1</v>
      </c>
      <c r="Q2592" t="s">
        <v>8269</v>
      </c>
      <c r="R2592" t="s">
        <v>8323</v>
      </c>
      <c r="S2592" t="s">
        <v>8326</v>
      </c>
      <c r="T2592" s="9">
        <f t="shared" si="122"/>
        <v>121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 s="12">
        <v>1428936856</v>
      </c>
      <c r="K2593" s="10">
        <f t="shared" si="120"/>
        <v>42167.621018518519</v>
      </c>
      <c r="L2593" s="10">
        <f t="shared" si="120"/>
        <v>42107.621018518519</v>
      </c>
      <c r="M2593" s="15">
        <f t="shared" si="121"/>
        <v>2015</v>
      </c>
      <c r="N2593" t="b">
        <v>0</v>
      </c>
      <c r="O2593">
        <v>25</v>
      </c>
      <c r="P2593" t="b">
        <v>1</v>
      </c>
      <c r="Q2593" t="s">
        <v>8269</v>
      </c>
      <c r="R2593" t="s">
        <v>8323</v>
      </c>
      <c r="S2593" t="s">
        <v>8326</v>
      </c>
      <c r="T2593" s="9">
        <f t="shared" si="122"/>
        <v>242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 s="12">
        <v>1468003109</v>
      </c>
      <c r="K2594" s="10">
        <f t="shared" si="120"/>
        <v>42589.776724537034</v>
      </c>
      <c r="L2594" s="10">
        <f t="shared" si="120"/>
        <v>42559.776724537034</v>
      </c>
      <c r="M2594" s="15">
        <f t="shared" si="121"/>
        <v>2016</v>
      </c>
      <c r="N2594" t="b">
        <v>0</v>
      </c>
      <c r="O2594">
        <v>14</v>
      </c>
      <c r="P2594" t="b">
        <v>1</v>
      </c>
      <c r="Q2594" t="s">
        <v>8269</v>
      </c>
      <c r="R2594" t="s">
        <v>8323</v>
      </c>
      <c r="S2594" t="s">
        <v>8326</v>
      </c>
      <c r="T2594" s="9">
        <f t="shared" si="122"/>
        <v>242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 s="12">
        <v>1441738821</v>
      </c>
      <c r="K2595" s="10">
        <f t="shared" si="120"/>
        <v>42285.791909722218</v>
      </c>
      <c r="L2595" s="10">
        <f t="shared" si="120"/>
        <v>42255.791909722218</v>
      </c>
      <c r="M2595" s="15">
        <f t="shared" si="121"/>
        <v>2015</v>
      </c>
      <c r="N2595" t="b">
        <v>0</v>
      </c>
      <c r="O2595">
        <v>3</v>
      </c>
      <c r="P2595" t="b">
        <v>0</v>
      </c>
      <c r="Q2595" t="s">
        <v>8301</v>
      </c>
      <c r="R2595" t="s">
        <v>8323</v>
      </c>
      <c r="S2595" t="s">
        <v>8324</v>
      </c>
      <c r="T2595" s="9">
        <f t="shared" si="122"/>
        <v>0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 s="12">
        <v>1437950991</v>
      </c>
      <c r="K2596" s="10">
        <f t="shared" si="120"/>
        <v>42226.951284722221</v>
      </c>
      <c r="L2596" s="10">
        <f t="shared" si="120"/>
        <v>42211.951284722221</v>
      </c>
      <c r="M2596" s="15">
        <f t="shared" si="121"/>
        <v>2015</v>
      </c>
      <c r="N2596" t="b">
        <v>0</v>
      </c>
      <c r="O2596">
        <v>13</v>
      </c>
      <c r="P2596" t="b">
        <v>1</v>
      </c>
      <c r="Q2596" t="s">
        <v>8267</v>
      </c>
      <c r="R2596" t="s">
        <v>8321</v>
      </c>
      <c r="S2596" t="s">
        <v>8322</v>
      </c>
      <c r="T2596" s="9">
        <f t="shared" si="122"/>
        <v>100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 s="12">
        <v>1449075010</v>
      </c>
      <c r="K2597" s="10">
        <f t="shared" si="120"/>
        <v>42368.701504629629</v>
      </c>
      <c r="L2597" s="10">
        <f t="shared" si="120"/>
        <v>42340.701504629629</v>
      </c>
      <c r="M2597" s="15">
        <f t="shared" si="121"/>
        <v>2015</v>
      </c>
      <c r="N2597" t="b">
        <v>0</v>
      </c>
      <c r="O2597">
        <v>12</v>
      </c>
      <c r="P2597" t="b">
        <v>0</v>
      </c>
      <c r="Q2597" t="s">
        <v>8280</v>
      </c>
      <c r="R2597" t="s">
        <v>8316</v>
      </c>
      <c r="S2597" t="s">
        <v>8334</v>
      </c>
      <c r="T2597" s="9">
        <f t="shared" si="122"/>
        <v>6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 s="12">
        <v>1419271458</v>
      </c>
      <c r="K2598" s="10">
        <f t="shared" si="120"/>
        <v>42034.708333333328</v>
      </c>
      <c r="L2598" s="10">
        <f t="shared" si="120"/>
        <v>41995.752986111111</v>
      </c>
      <c r="M2598" s="15">
        <f t="shared" si="121"/>
        <v>2015</v>
      </c>
      <c r="N2598" t="b">
        <v>0</v>
      </c>
      <c r="O2598">
        <v>22</v>
      </c>
      <c r="P2598" t="b">
        <v>1</v>
      </c>
      <c r="Q2598" t="s">
        <v>8263</v>
      </c>
      <c r="R2598" t="s">
        <v>8321</v>
      </c>
      <c r="S2598" t="s">
        <v>8332</v>
      </c>
      <c r="T2598" s="9">
        <f t="shared" si="122"/>
        <v>100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 s="12">
        <v>1299775266</v>
      </c>
      <c r="K2599" s="10">
        <f t="shared" si="120"/>
        <v>40636.041666666664</v>
      </c>
      <c r="L2599" s="10">
        <f t="shared" si="120"/>
        <v>40612.695208333331</v>
      </c>
      <c r="M2599" s="15">
        <f t="shared" si="121"/>
        <v>2011</v>
      </c>
      <c r="N2599" t="b">
        <v>0</v>
      </c>
      <c r="O2599">
        <v>10</v>
      </c>
      <c r="P2599" t="b">
        <v>1</v>
      </c>
      <c r="Q2599" t="s">
        <v>8264</v>
      </c>
      <c r="R2599" t="s">
        <v>8321</v>
      </c>
      <c r="S2599" t="s">
        <v>8343</v>
      </c>
      <c r="T2599" s="9">
        <f t="shared" si="122"/>
        <v>120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 s="12">
        <v>1390088311</v>
      </c>
      <c r="K2600" s="10">
        <f t="shared" si="120"/>
        <v>41699.720833333333</v>
      </c>
      <c r="L2600" s="10">
        <f t="shared" si="120"/>
        <v>41657.985081018516</v>
      </c>
      <c r="M2600" s="15">
        <f t="shared" si="121"/>
        <v>2014</v>
      </c>
      <c r="N2600" t="b">
        <v>0</v>
      </c>
      <c r="O2600">
        <v>14</v>
      </c>
      <c r="P2600" t="b">
        <v>1</v>
      </c>
      <c r="Q2600" t="s">
        <v>8267</v>
      </c>
      <c r="R2600" t="s">
        <v>8321</v>
      </c>
      <c r="S2600" t="s">
        <v>8322</v>
      </c>
      <c r="T2600" s="9">
        <f t="shared" si="122"/>
        <v>120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 s="12">
        <v>1459198499</v>
      </c>
      <c r="K2601" s="10">
        <f t="shared" si="120"/>
        <v>42487.579861111109</v>
      </c>
      <c r="L2601" s="10">
        <f t="shared" si="120"/>
        <v>42457.871516203704</v>
      </c>
      <c r="M2601" s="15">
        <f t="shared" si="121"/>
        <v>2016</v>
      </c>
      <c r="N2601" t="b">
        <v>0</v>
      </c>
      <c r="O2601">
        <v>8</v>
      </c>
      <c r="P2601" t="b">
        <v>0</v>
      </c>
      <c r="Q2601" t="s">
        <v>8285</v>
      </c>
      <c r="R2601" t="s">
        <v>8311</v>
      </c>
      <c r="S2601" t="s">
        <v>8348</v>
      </c>
      <c r="T2601" s="9">
        <f t="shared" si="122"/>
        <v>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 s="12">
        <v>1479241707</v>
      </c>
      <c r="K2602" s="10">
        <f t="shared" si="120"/>
        <v>42696.853090277778</v>
      </c>
      <c r="L2602" s="10">
        <f t="shared" si="120"/>
        <v>42689.853090277778</v>
      </c>
      <c r="M2602" s="15">
        <f t="shared" si="121"/>
        <v>2016</v>
      </c>
      <c r="N2602" t="b">
        <v>0</v>
      </c>
      <c r="O2602">
        <v>17</v>
      </c>
      <c r="P2602" t="b">
        <v>1</v>
      </c>
      <c r="Q2602" t="s">
        <v>8295</v>
      </c>
      <c r="R2602" t="s">
        <v>8316</v>
      </c>
      <c r="S2602" t="s">
        <v>8317</v>
      </c>
      <c r="T2602" s="9">
        <f t="shared" si="122"/>
        <v>299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 s="12">
        <v>1353547114</v>
      </c>
      <c r="K2603" s="10">
        <f t="shared" si="120"/>
        <v>41249.054560185185</v>
      </c>
      <c r="L2603" s="10">
        <f t="shared" si="120"/>
        <v>41235.054560185185</v>
      </c>
      <c r="M2603" s="15">
        <f t="shared" si="121"/>
        <v>2012</v>
      </c>
      <c r="N2603" t="b">
        <v>0</v>
      </c>
      <c r="O2603">
        <v>18</v>
      </c>
      <c r="P2603" t="b">
        <v>1</v>
      </c>
      <c r="Q2603" t="s">
        <v>8272</v>
      </c>
      <c r="R2603" t="s">
        <v>8311</v>
      </c>
      <c r="S2603" t="s">
        <v>8333</v>
      </c>
      <c r="T2603" s="9">
        <f t="shared" si="122"/>
        <v>238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 s="12">
        <v>1409388020</v>
      </c>
      <c r="K2604" s="10">
        <f t="shared" si="120"/>
        <v>41911.361342592594</v>
      </c>
      <c r="L2604" s="10">
        <f t="shared" si="120"/>
        <v>41881.361342592594</v>
      </c>
      <c r="M2604" s="15">
        <f t="shared" si="121"/>
        <v>2014</v>
      </c>
      <c r="N2604" t="b">
        <v>0</v>
      </c>
      <c r="O2604">
        <v>13</v>
      </c>
      <c r="P2604" t="b">
        <v>1</v>
      </c>
      <c r="Q2604" t="s">
        <v>8269</v>
      </c>
      <c r="R2604" t="s">
        <v>8323</v>
      </c>
      <c r="S2604" t="s">
        <v>8326</v>
      </c>
      <c r="T2604" s="9">
        <f t="shared" si="122"/>
        <v>169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 s="12">
        <v>1407400306</v>
      </c>
      <c r="K2605" s="10">
        <f t="shared" si="120"/>
        <v>41882.547222222223</v>
      </c>
      <c r="L2605" s="10">
        <f t="shared" si="120"/>
        <v>41858.355393518519</v>
      </c>
      <c r="M2605" s="15">
        <f t="shared" si="121"/>
        <v>2014</v>
      </c>
      <c r="N2605" t="b">
        <v>0</v>
      </c>
      <c r="O2605">
        <v>21</v>
      </c>
      <c r="P2605" t="b">
        <v>1</v>
      </c>
      <c r="Q2605" t="s">
        <v>8269</v>
      </c>
      <c r="R2605" t="s">
        <v>8323</v>
      </c>
      <c r="S2605" t="s">
        <v>8326</v>
      </c>
      <c r="T2605" s="9">
        <f t="shared" si="122"/>
        <v>108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 s="12">
        <v>1409066349</v>
      </c>
      <c r="K2606" s="10">
        <f t="shared" si="120"/>
        <v>41912.638298611113</v>
      </c>
      <c r="L2606" s="10">
        <f t="shared" si="120"/>
        <v>41877.638298611113</v>
      </c>
      <c r="M2606" s="15">
        <f t="shared" si="121"/>
        <v>2014</v>
      </c>
      <c r="N2606" t="b">
        <v>1</v>
      </c>
      <c r="O2606">
        <v>8</v>
      </c>
      <c r="P2606" t="b">
        <v>0</v>
      </c>
      <c r="Q2606" t="s">
        <v>8283</v>
      </c>
      <c r="R2606" t="s">
        <v>8313</v>
      </c>
      <c r="S2606" t="s">
        <v>8314</v>
      </c>
      <c r="T2606" s="9">
        <f t="shared" si="122"/>
        <v>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 s="12">
        <v>1405437623</v>
      </c>
      <c r="K2607" s="10">
        <f t="shared" si="120"/>
        <v>41865.639155092591</v>
      </c>
      <c r="L2607" s="10">
        <f t="shared" si="120"/>
        <v>41835.639155092591</v>
      </c>
      <c r="M2607" s="15">
        <f t="shared" si="121"/>
        <v>2014</v>
      </c>
      <c r="N2607" t="b">
        <v>0</v>
      </c>
      <c r="O2607">
        <v>13</v>
      </c>
      <c r="P2607" t="b">
        <v>0</v>
      </c>
      <c r="Q2607" t="s">
        <v>8270</v>
      </c>
      <c r="R2607" t="s">
        <v>8308</v>
      </c>
      <c r="S2607" t="s">
        <v>8342</v>
      </c>
      <c r="T2607" s="9">
        <f t="shared" si="122"/>
        <v>4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 s="12">
        <v>1483372559</v>
      </c>
      <c r="K2608" s="10">
        <f t="shared" si="120"/>
        <v>42767.663877314815</v>
      </c>
      <c r="L2608" s="10">
        <f t="shared" si="120"/>
        <v>42737.663877314815</v>
      </c>
      <c r="M2608" s="15">
        <f t="shared" si="121"/>
        <v>2017</v>
      </c>
      <c r="N2608" t="b">
        <v>0</v>
      </c>
      <c r="O2608">
        <v>7</v>
      </c>
      <c r="P2608" t="b">
        <v>0</v>
      </c>
      <c r="Q2608" t="s">
        <v>8271</v>
      </c>
      <c r="R2608" t="s">
        <v>8308</v>
      </c>
      <c r="S2608" t="s">
        <v>8310</v>
      </c>
      <c r="T2608" s="9">
        <f t="shared" si="122"/>
        <v>0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 s="12">
        <v>1474150138</v>
      </c>
      <c r="K2609" s="10">
        <f t="shared" si="120"/>
        <v>42665.922893518524</v>
      </c>
      <c r="L2609" s="10">
        <f t="shared" si="120"/>
        <v>42630.922893518524</v>
      </c>
      <c r="M2609" s="15">
        <f t="shared" si="121"/>
        <v>2016</v>
      </c>
      <c r="N2609" t="b">
        <v>0</v>
      </c>
      <c r="O2609">
        <v>23</v>
      </c>
      <c r="P2609" t="b">
        <v>0</v>
      </c>
      <c r="Q2609" t="s">
        <v>8301</v>
      </c>
      <c r="R2609" t="s">
        <v>8323</v>
      </c>
      <c r="S2609" t="s">
        <v>8324</v>
      </c>
      <c r="T2609" s="9">
        <f t="shared" si="122"/>
        <v>20</v>
      </c>
    </row>
    <row r="2610" spans="1:20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 s="12">
        <v>1420586056</v>
      </c>
      <c r="K2610" s="10">
        <f t="shared" si="120"/>
        <v>42055.968240740738</v>
      </c>
      <c r="L2610" s="10">
        <f t="shared" si="120"/>
        <v>42010.968240740738</v>
      </c>
      <c r="M2610" s="15">
        <f t="shared" si="121"/>
        <v>2015</v>
      </c>
      <c r="N2610" t="b">
        <v>0</v>
      </c>
      <c r="O2610">
        <v>24</v>
      </c>
      <c r="P2610" t="b">
        <v>0</v>
      </c>
      <c r="Q2610" t="s">
        <v>8303</v>
      </c>
      <c r="R2610" t="s">
        <v>8323</v>
      </c>
      <c r="S2610" t="s">
        <v>8335</v>
      </c>
      <c r="T2610" s="9">
        <f t="shared" si="122"/>
        <v>12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 s="12">
        <v>1462695073</v>
      </c>
      <c r="K2611" s="10">
        <f t="shared" si="120"/>
        <v>42533.229166666672</v>
      </c>
      <c r="L2611" s="10">
        <f t="shared" si="120"/>
        <v>42498.341122685189</v>
      </c>
      <c r="M2611" s="15">
        <f t="shared" si="121"/>
        <v>2016</v>
      </c>
      <c r="N2611" t="b">
        <v>0</v>
      </c>
      <c r="O2611">
        <v>34</v>
      </c>
      <c r="P2611" t="b">
        <v>1</v>
      </c>
      <c r="Q2611" t="s">
        <v>8274</v>
      </c>
      <c r="R2611" t="s">
        <v>8327</v>
      </c>
      <c r="S2611" t="s">
        <v>8331</v>
      </c>
      <c r="T2611" s="9">
        <f t="shared" si="122"/>
        <v>167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 s="12">
        <v>1413318600</v>
      </c>
      <c r="K2612" s="10">
        <f t="shared" si="120"/>
        <v>41957.895833333328</v>
      </c>
      <c r="L2612" s="10">
        <f t="shared" si="120"/>
        <v>41926.854166666664</v>
      </c>
      <c r="M2612" s="15">
        <f t="shared" si="121"/>
        <v>2014</v>
      </c>
      <c r="N2612" t="b">
        <v>0</v>
      </c>
      <c r="O2612">
        <v>23</v>
      </c>
      <c r="P2612" t="b">
        <v>0</v>
      </c>
      <c r="Q2612" t="s">
        <v>8281</v>
      </c>
      <c r="R2612" t="s">
        <v>8316</v>
      </c>
      <c r="S2612" t="s">
        <v>8344</v>
      </c>
      <c r="T2612" s="9">
        <f t="shared" si="122"/>
        <v>2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 s="12">
        <v>1434389339</v>
      </c>
      <c r="K2613" s="10">
        <f t="shared" si="120"/>
        <v>42200.728460648148</v>
      </c>
      <c r="L2613" s="10">
        <f t="shared" si="120"/>
        <v>42170.728460648148</v>
      </c>
      <c r="M2613" s="15">
        <f t="shared" si="121"/>
        <v>2015</v>
      </c>
      <c r="N2613" t="b">
        <v>0</v>
      </c>
      <c r="O2613">
        <v>9</v>
      </c>
      <c r="P2613" t="b">
        <v>0</v>
      </c>
      <c r="Q2613" t="s">
        <v>8282</v>
      </c>
      <c r="R2613" t="s">
        <v>8319</v>
      </c>
      <c r="S2613" t="s">
        <v>8345</v>
      </c>
      <c r="T2613" s="9">
        <f t="shared" si="122"/>
        <v>3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 s="12">
        <v>1448924882</v>
      </c>
      <c r="K2614" s="10">
        <f t="shared" si="120"/>
        <v>42353</v>
      </c>
      <c r="L2614" s="10">
        <f t="shared" si="120"/>
        <v>42338.963912037041</v>
      </c>
      <c r="M2614" s="15">
        <f t="shared" si="121"/>
        <v>2015</v>
      </c>
      <c r="N2614" t="b">
        <v>0</v>
      </c>
      <c r="O2614">
        <v>20</v>
      </c>
      <c r="P2614" t="b">
        <v>1</v>
      </c>
      <c r="Q2614" t="s">
        <v>8269</v>
      </c>
      <c r="R2614" t="s">
        <v>8323</v>
      </c>
      <c r="S2614" t="s">
        <v>8326</v>
      </c>
      <c r="T2614" s="9">
        <f t="shared" si="122"/>
        <v>105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 s="12">
        <v>1400547969</v>
      </c>
      <c r="K2615" s="10">
        <f t="shared" si="120"/>
        <v>41820.727777777778</v>
      </c>
      <c r="L2615" s="10">
        <f t="shared" si="120"/>
        <v>41779.045937499999</v>
      </c>
      <c r="M2615" s="15">
        <f t="shared" si="121"/>
        <v>2014</v>
      </c>
      <c r="N2615" t="b">
        <v>0</v>
      </c>
      <c r="O2615">
        <v>13</v>
      </c>
      <c r="P2615" t="b">
        <v>0</v>
      </c>
      <c r="Q2615" t="s">
        <v>8269</v>
      </c>
      <c r="R2615" t="s">
        <v>8323</v>
      </c>
      <c r="S2615" t="s">
        <v>8326</v>
      </c>
      <c r="T2615" s="9">
        <f t="shared" si="122"/>
        <v>29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 s="12">
        <v>1440264381</v>
      </c>
      <c r="K2616" s="10">
        <f t="shared" si="120"/>
        <v>42298.726631944446</v>
      </c>
      <c r="L2616" s="10">
        <f t="shared" si="120"/>
        <v>42238.726631944446</v>
      </c>
      <c r="M2616" s="15">
        <f t="shared" si="121"/>
        <v>2015</v>
      </c>
      <c r="N2616" t="b">
        <v>0</v>
      </c>
      <c r="O2616">
        <v>8</v>
      </c>
      <c r="P2616" t="b">
        <v>0</v>
      </c>
      <c r="Q2616" t="s">
        <v>8268</v>
      </c>
      <c r="R2616" t="s">
        <v>8321</v>
      </c>
      <c r="S2616" t="s">
        <v>8339</v>
      </c>
      <c r="T2616" s="9">
        <f t="shared" si="122"/>
        <v>10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 s="12">
        <v>1360119728</v>
      </c>
      <c r="K2617" s="10">
        <f t="shared" si="120"/>
        <v>41341.126481481479</v>
      </c>
      <c r="L2617" s="10">
        <f t="shared" si="120"/>
        <v>41311.126481481479</v>
      </c>
      <c r="M2617" s="15">
        <f t="shared" si="121"/>
        <v>2013</v>
      </c>
      <c r="N2617" t="b">
        <v>0</v>
      </c>
      <c r="O2617">
        <v>13</v>
      </c>
      <c r="P2617" t="b">
        <v>0</v>
      </c>
      <c r="Q2617" t="s">
        <v>8302</v>
      </c>
      <c r="R2617" t="s">
        <v>8311</v>
      </c>
      <c r="S2617" t="s">
        <v>8356</v>
      </c>
      <c r="T2617" s="9">
        <f t="shared" si="122"/>
        <v>14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 s="12">
        <v>1439743900</v>
      </c>
      <c r="K2618" s="10">
        <f t="shared" si="120"/>
        <v>42264.165972222225</v>
      </c>
      <c r="L2618" s="10">
        <f t="shared" si="120"/>
        <v>42232.702546296292</v>
      </c>
      <c r="M2618" s="15">
        <f t="shared" si="121"/>
        <v>2015</v>
      </c>
      <c r="N2618" t="b">
        <v>0</v>
      </c>
      <c r="O2618">
        <v>14</v>
      </c>
      <c r="P2618" t="b">
        <v>1</v>
      </c>
      <c r="Q2618" t="s">
        <v>8269</v>
      </c>
      <c r="R2618" t="s">
        <v>8323</v>
      </c>
      <c r="S2618" t="s">
        <v>8326</v>
      </c>
      <c r="T2618" s="9">
        <f t="shared" si="122"/>
        <v>114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 s="12">
        <v>1400606573</v>
      </c>
      <c r="K2619" s="10">
        <f t="shared" si="120"/>
        <v>41805.666666666664</v>
      </c>
      <c r="L2619" s="10">
        <f t="shared" si="120"/>
        <v>41779.724224537036</v>
      </c>
      <c r="M2619" s="15">
        <f t="shared" si="121"/>
        <v>2014</v>
      </c>
      <c r="N2619" t="b">
        <v>0</v>
      </c>
      <c r="O2619">
        <v>21</v>
      </c>
      <c r="P2619" t="b">
        <v>1</v>
      </c>
      <c r="Q2619" t="s">
        <v>8269</v>
      </c>
      <c r="R2619" t="s">
        <v>8323</v>
      </c>
      <c r="S2619" t="s">
        <v>8326</v>
      </c>
      <c r="T2619" s="9">
        <f t="shared" si="122"/>
        <v>114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 s="12">
        <v>1423599182</v>
      </c>
      <c r="K2620" s="10">
        <f t="shared" si="120"/>
        <v>42075.800717592589</v>
      </c>
      <c r="L2620" s="10">
        <f t="shared" si="120"/>
        <v>42045.84238425926</v>
      </c>
      <c r="M2620" s="15">
        <f t="shared" si="121"/>
        <v>2015</v>
      </c>
      <c r="N2620" t="b">
        <v>0</v>
      </c>
      <c r="O2620">
        <v>10</v>
      </c>
      <c r="P2620" t="b">
        <v>1</v>
      </c>
      <c r="Q2620" t="s">
        <v>8269</v>
      </c>
      <c r="R2620" t="s">
        <v>8323</v>
      </c>
      <c r="S2620" t="s">
        <v>8326</v>
      </c>
      <c r="T2620" s="9">
        <f t="shared" si="122"/>
        <v>228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 s="12">
        <v>1436888066</v>
      </c>
      <c r="K2621" s="10">
        <f t="shared" si="120"/>
        <v>42217.041666666672</v>
      </c>
      <c r="L2621" s="10">
        <f t="shared" si="120"/>
        <v>42199.648912037039</v>
      </c>
      <c r="M2621" s="15">
        <f t="shared" si="121"/>
        <v>2015</v>
      </c>
      <c r="N2621" t="b">
        <v>0</v>
      </c>
      <c r="O2621">
        <v>7</v>
      </c>
      <c r="P2621" t="b">
        <v>0</v>
      </c>
      <c r="Q2621" t="s">
        <v>8269</v>
      </c>
      <c r="R2621" t="s">
        <v>8323</v>
      </c>
      <c r="S2621" t="s">
        <v>8326</v>
      </c>
      <c r="T2621" s="9">
        <f t="shared" si="122"/>
        <v>9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 s="12">
        <v>1473189335</v>
      </c>
      <c r="K2622" s="10">
        <f t="shared" si="120"/>
        <v>42659.875</v>
      </c>
      <c r="L2622" s="10">
        <f t="shared" si="120"/>
        <v>42619.802488425921</v>
      </c>
      <c r="M2622" s="15">
        <f t="shared" si="121"/>
        <v>2016</v>
      </c>
      <c r="N2622" t="b">
        <v>0</v>
      </c>
      <c r="O2622">
        <v>15</v>
      </c>
      <c r="P2622" t="b">
        <v>1</v>
      </c>
      <c r="Q2622" t="s">
        <v>8303</v>
      </c>
      <c r="R2622" t="s">
        <v>8323</v>
      </c>
      <c r="S2622" t="s">
        <v>8335</v>
      </c>
      <c r="T2622" s="9">
        <f t="shared" si="122"/>
        <v>113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 s="12">
        <v>1450784495</v>
      </c>
      <c r="K2623" s="10">
        <f t="shared" si="120"/>
        <v>42390.487210648149</v>
      </c>
      <c r="L2623" s="10">
        <f t="shared" si="120"/>
        <v>42360.487210648149</v>
      </c>
      <c r="M2623" s="15">
        <f t="shared" si="121"/>
        <v>2016</v>
      </c>
      <c r="N2623" t="b">
        <v>0</v>
      </c>
      <c r="O2623">
        <v>29</v>
      </c>
      <c r="P2623" t="b">
        <v>1</v>
      </c>
      <c r="Q2623" t="s">
        <v>8264</v>
      </c>
      <c r="R2623" t="s">
        <v>8321</v>
      </c>
      <c r="S2623" t="s">
        <v>8343</v>
      </c>
      <c r="T2623" s="9">
        <f t="shared" si="122"/>
        <v>113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 s="12">
        <v>1384811721</v>
      </c>
      <c r="K2624" s="10">
        <f t="shared" si="120"/>
        <v>41625.5</v>
      </c>
      <c r="L2624" s="10">
        <f t="shared" si="120"/>
        <v>41596.913437499999</v>
      </c>
      <c r="M2624" s="15">
        <f t="shared" si="121"/>
        <v>2013</v>
      </c>
      <c r="N2624" t="b">
        <v>0</v>
      </c>
      <c r="O2624">
        <v>45</v>
      </c>
      <c r="P2624" t="b">
        <v>1</v>
      </c>
      <c r="Q2624" t="s">
        <v>8290</v>
      </c>
      <c r="R2624" t="s">
        <v>8327</v>
      </c>
      <c r="S2624" t="s">
        <v>8338</v>
      </c>
      <c r="T2624" s="9">
        <f t="shared" si="122"/>
        <v>113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 s="12">
        <v>1399415500</v>
      </c>
      <c r="K2625" s="10">
        <f t="shared" si="120"/>
        <v>41795.938657407409</v>
      </c>
      <c r="L2625" s="10">
        <f t="shared" si="120"/>
        <v>41765.938657407409</v>
      </c>
      <c r="M2625" s="15">
        <f t="shared" si="121"/>
        <v>2014</v>
      </c>
      <c r="N2625" t="b">
        <v>0</v>
      </c>
      <c r="O2625">
        <v>11</v>
      </c>
      <c r="P2625" t="b">
        <v>0</v>
      </c>
      <c r="Q2625" t="s">
        <v>8269</v>
      </c>
      <c r="R2625" t="s">
        <v>8323</v>
      </c>
      <c r="S2625" t="s">
        <v>8326</v>
      </c>
      <c r="T2625" s="9">
        <f t="shared" si="122"/>
        <v>28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 s="12">
        <v>1411042059</v>
      </c>
      <c r="K2626" s="10">
        <f t="shared" si="120"/>
        <v>41930.505312499998</v>
      </c>
      <c r="L2626" s="10">
        <f t="shared" si="120"/>
        <v>41900.505312499998</v>
      </c>
      <c r="M2626" s="15">
        <f t="shared" si="121"/>
        <v>2014</v>
      </c>
      <c r="N2626" t="b">
        <v>0</v>
      </c>
      <c r="O2626">
        <v>10</v>
      </c>
      <c r="P2626" t="b">
        <v>0</v>
      </c>
      <c r="Q2626" t="s">
        <v>8266</v>
      </c>
      <c r="R2626" t="s">
        <v>8321</v>
      </c>
      <c r="S2626" t="s">
        <v>8325</v>
      </c>
      <c r="T2626" s="9">
        <f t="shared" si="122"/>
        <v>22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 s="12">
        <v>1406330049</v>
      </c>
      <c r="K2627" s="10">
        <f t="shared" ref="K2627:L2690" si="123">(I2627/86400)+DATE(1970,1,1)</f>
        <v>41875.968159722222</v>
      </c>
      <c r="L2627" s="10">
        <f t="shared" si="123"/>
        <v>41845.968159722222</v>
      </c>
      <c r="M2627" s="15">
        <f t="shared" ref="M2627:M2690" si="124">+YEAR(K2627)</f>
        <v>2014</v>
      </c>
      <c r="N2627" t="b">
        <v>0</v>
      </c>
      <c r="O2627">
        <v>9</v>
      </c>
      <c r="P2627" t="b">
        <v>0</v>
      </c>
      <c r="Q2627" t="s">
        <v>8291</v>
      </c>
      <c r="R2627" t="s">
        <v>8327</v>
      </c>
      <c r="S2627" t="s">
        <v>8330</v>
      </c>
      <c r="T2627" s="9">
        <f t="shared" ref="T2627:T2690" si="125">ROUND(E2627/D2627*100,0)</f>
        <v>10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 s="12">
        <v>1355342424</v>
      </c>
      <c r="K2628" s="10">
        <f t="shared" si="123"/>
        <v>41285.833611111113</v>
      </c>
      <c r="L2628" s="10">
        <f t="shared" si="123"/>
        <v>41255.833611111113</v>
      </c>
      <c r="M2628" s="15">
        <f t="shared" si="124"/>
        <v>2013</v>
      </c>
      <c r="N2628" t="b">
        <v>0</v>
      </c>
      <c r="O2628">
        <v>11</v>
      </c>
      <c r="P2628" t="b">
        <v>0</v>
      </c>
      <c r="Q2628" t="s">
        <v>8280</v>
      </c>
      <c r="R2628" t="s">
        <v>8316</v>
      </c>
      <c r="S2628" t="s">
        <v>8334</v>
      </c>
      <c r="T2628" s="9">
        <f t="shared" si="125"/>
        <v>0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 s="12">
        <v>1331658165</v>
      </c>
      <c r="K2629" s="10">
        <f t="shared" si="123"/>
        <v>41011.710243055553</v>
      </c>
      <c r="L2629" s="10">
        <f t="shared" si="123"/>
        <v>40981.710243055553</v>
      </c>
      <c r="M2629" s="15">
        <f t="shared" si="124"/>
        <v>2012</v>
      </c>
      <c r="N2629" t="b">
        <v>0</v>
      </c>
      <c r="O2629">
        <v>13</v>
      </c>
      <c r="P2629" t="b">
        <v>1</v>
      </c>
      <c r="Q2629" t="s">
        <v>8277</v>
      </c>
      <c r="R2629" t="s">
        <v>8327</v>
      </c>
      <c r="S2629" t="s">
        <v>8328</v>
      </c>
      <c r="T2629" s="9">
        <f t="shared" si="125"/>
        <v>124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 s="12">
        <v>1473953778</v>
      </c>
      <c r="K2630" s="10">
        <f t="shared" si="123"/>
        <v>42659.650208333333</v>
      </c>
      <c r="L2630" s="10">
        <f t="shared" si="123"/>
        <v>42628.650208333333</v>
      </c>
      <c r="M2630" s="15">
        <f t="shared" si="124"/>
        <v>2016</v>
      </c>
      <c r="N2630" t="b">
        <v>0</v>
      </c>
      <c r="O2630">
        <v>31</v>
      </c>
      <c r="P2630" t="b">
        <v>1</v>
      </c>
      <c r="Q2630" t="s">
        <v>8269</v>
      </c>
      <c r="R2630" t="s">
        <v>8323</v>
      </c>
      <c r="S2630" t="s">
        <v>8326</v>
      </c>
      <c r="T2630" s="9">
        <f t="shared" si="125"/>
        <v>159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 s="12">
        <v>1306219897</v>
      </c>
      <c r="K2631" s="10">
        <f t="shared" si="123"/>
        <v>40749.284722222219</v>
      </c>
      <c r="L2631" s="10">
        <f t="shared" si="123"/>
        <v>40687.285844907405</v>
      </c>
      <c r="M2631" s="15">
        <f t="shared" si="124"/>
        <v>2011</v>
      </c>
      <c r="N2631" t="b">
        <v>0</v>
      </c>
      <c r="O2631">
        <v>11</v>
      </c>
      <c r="P2631" t="b">
        <v>1</v>
      </c>
      <c r="Q2631" t="s">
        <v>8274</v>
      </c>
      <c r="R2631" t="s">
        <v>8327</v>
      </c>
      <c r="S2631" t="s">
        <v>8331</v>
      </c>
      <c r="T2631" s="9">
        <f t="shared" si="125"/>
        <v>185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 s="12">
        <v>1417207672</v>
      </c>
      <c r="K2632" s="10">
        <f t="shared" si="123"/>
        <v>42016.866574074069</v>
      </c>
      <c r="L2632" s="10">
        <f t="shared" si="123"/>
        <v>41971.866574074069</v>
      </c>
      <c r="M2632" s="15">
        <f t="shared" si="124"/>
        <v>2015</v>
      </c>
      <c r="N2632" t="b">
        <v>0</v>
      </c>
      <c r="O2632">
        <v>10</v>
      </c>
      <c r="P2632" t="b">
        <v>0</v>
      </c>
      <c r="Q2632" t="s">
        <v>8271</v>
      </c>
      <c r="R2632" t="s">
        <v>8308</v>
      </c>
      <c r="S2632" t="s">
        <v>8310</v>
      </c>
      <c r="T2632" s="9">
        <f t="shared" si="125"/>
        <v>28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 s="12">
        <v>1409276313</v>
      </c>
      <c r="K2633" s="10">
        <f t="shared" si="123"/>
        <v>41910.068437499998</v>
      </c>
      <c r="L2633" s="10">
        <f t="shared" si="123"/>
        <v>41880.068437499998</v>
      </c>
      <c r="M2633" s="15">
        <f t="shared" si="124"/>
        <v>2014</v>
      </c>
      <c r="N2633" t="b">
        <v>1</v>
      </c>
      <c r="O2633">
        <v>8</v>
      </c>
      <c r="P2633" t="b">
        <v>0</v>
      </c>
      <c r="Q2633" t="s">
        <v>8283</v>
      </c>
      <c r="R2633" t="s">
        <v>8313</v>
      </c>
      <c r="S2633" t="s">
        <v>8314</v>
      </c>
      <c r="T2633" s="9">
        <f t="shared" si="125"/>
        <v>11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 s="12">
        <v>1436369818</v>
      </c>
      <c r="K2634" s="10">
        <f t="shared" si="123"/>
        <v>42238.207638888889</v>
      </c>
      <c r="L2634" s="10">
        <f t="shared" si="123"/>
        <v>42193.650671296295</v>
      </c>
      <c r="M2634" s="15">
        <f t="shared" si="124"/>
        <v>2015</v>
      </c>
      <c r="N2634" t="b">
        <v>0</v>
      </c>
      <c r="O2634">
        <v>13</v>
      </c>
      <c r="P2634" t="b">
        <v>1</v>
      </c>
      <c r="Q2634" t="s">
        <v>8274</v>
      </c>
      <c r="R2634" t="s">
        <v>8327</v>
      </c>
      <c r="S2634" t="s">
        <v>8331</v>
      </c>
      <c r="T2634" s="9">
        <f t="shared" si="125"/>
        <v>110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 s="12">
        <v>1354568384</v>
      </c>
      <c r="K2635" s="10">
        <f t="shared" si="123"/>
        <v>41276.874814814815</v>
      </c>
      <c r="L2635" s="10">
        <f t="shared" si="123"/>
        <v>41246.874814814815</v>
      </c>
      <c r="M2635" s="15">
        <f t="shared" si="124"/>
        <v>2013</v>
      </c>
      <c r="N2635" t="b">
        <v>0</v>
      </c>
      <c r="O2635">
        <v>11</v>
      </c>
      <c r="P2635" t="b">
        <v>1</v>
      </c>
      <c r="Q2635" t="s">
        <v>8274</v>
      </c>
      <c r="R2635" t="s">
        <v>8327</v>
      </c>
      <c r="S2635" t="s">
        <v>8331</v>
      </c>
      <c r="T2635" s="9">
        <f t="shared" si="125"/>
        <v>110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 s="12">
        <v>1320776504</v>
      </c>
      <c r="K2636" s="10">
        <f t="shared" si="123"/>
        <v>40895.765092592592</v>
      </c>
      <c r="L2636" s="10">
        <f t="shared" si="123"/>
        <v>40855.765092592592</v>
      </c>
      <c r="M2636" s="15">
        <f t="shared" si="124"/>
        <v>2011</v>
      </c>
      <c r="N2636" t="b">
        <v>0</v>
      </c>
      <c r="O2636">
        <v>14</v>
      </c>
      <c r="P2636" t="b">
        <v>0</v>
      </c>
      <c r="Q2636" t="s">
        <v>8302</v>
      </c>
      <c r="R2636" t="s">
        <v>8311</v>
      </c>
      <c r="S2636" t="s">
        <v>8356</v>
      </c>
      <c r="T2636" s="9">
        <f t="shared" si="125"/>
        <v>11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 s="12">
        <v>1441985458</v>
      </c>
      <c r="K2637" s="10">
        <f t="shared" si="123"/>
        <v>42288.645196759258</v>
      </c>
      <c r="L2637" s="10">
        <f t="shared" si="123"/>
        <v>42258.646504629629</v>
      </c>
      <c r="M2637" s="15">
        <f t="shared" si="124"/>
        <v>2015</v>
      </c>
      <c r="N2637" t="b">
        <v>0</v>
      </c>
      <c r="O2637">
        <v>3</v>
      </c>
      <c r="P2637" t="b">
        <v>0</v>
      </c>
      <c r="Q2637" t="s">
        <v>8269</v>
      </c>
      <c r="R2637" t="s">
        <v>8323</v>
      </c>
      <c r="S2637" t="s">
        <v>8326</v>
      </c>
      <c r="T2637" s="9">
        <f t="shared" si="125"/>
        <v>5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 s="12">
        <v>1421439552</v>
      </c>
      <c r="K2638" s="10">
        <f t="shared" si="123"/>
        <v>42037.207638888889</v>
      </c>
      <c r="L2638" s="10">
        <f t="shared" si="123"/>
        <v>42020.846666666665</v>
      </c>
      <c r="M2638" s="15">
        <f t="shared" si="124"/>
        <v>2015</v>
      </c>
      <c r="N2638" t="b">
        <v>0</v>
      </c>
      <c r="O2638">
        <v>10</v>
      </c>
      <c r="P2638" t="b">
        <v>1</v>
      </c>
      <c r="Q2638" t="s">
        <v>8269</v>
      </c>
      <c r="R2638" t="s">
        <v>8323</v>
      </c>
      <c r="S2638" t="s">
        <v>8326</v>
      </c>
      <c r="T2638" s="9">
        <f t="shared" si="125"/>
        <v>110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 s="12">
        <v>1439827639</v>
      </c>
      <c r="K2639" s="10">
        <f t="shared" si="123"/>
        <v>42278.541666666672</v>
      </c>
      <c r="L2639" s="10">
        <f t="shared" si="123"/>
        <v>42233.671747685185</v>
      </c>
      <c r="M2639" s="15">
        <f t="shared" si="124"/>
        <v>2015</v>
      </c>
      <c r="N2639" t="b">
        <v>0</v>
      </c>
      <c r="O2639">
        <v>12</v>
      </c>
      <c r="P2639" t="b">
        <v>0</v>
      </c>
      <c r="Q2639" t="s">
        <v>8269</v>
      </c>
      <c r="R2639" t="s">
        <v>8323</v>
      </c>
      <c r="S2639" t="s">
        <v>8326</v>
      </c>
      <c r="T2639" s="9">
        <f t="shared" si="125"/>
        <v>11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 s="12">
        <v>1458758750</v>
      </c>
      <c r="K2640" s="10">
        <f t="shared" si="123"/>
        <v>42480.781828703708</v>
      </c>
      <c r="L2640" s="10">
        <f t="shared" si="123"/>
        <v>42452.781828703708</v>
      </c>
      <c r="M2640" s="15">
        <f t="shared" si="124"/>
        <v>2016</v>
      </c>
      <c r="N2640" t="b">
        <v>0</v>
      </c>
      <c r="O2640">
        <v>16</v>
      </c>
      <c r="P2640" t="b">
        <v>1</v>
      </c>
      <c r="Q2640" t="s">
        <v>8296</v>
      </c>
      <c r="R2640" t="s">
        <v>8319</v>
      </c>
      <c r="S2640" t="s">
        <v>8320</v>
      </c>
      <c r="T2640" s="9">
        <f t="shared" si="125"/>
        <v>182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 s="12">
        <v>1343682681</v>
      </c>
      <c r="K2641" s="10">
        <f t="shared" si="123"/>
        <v>41128.709027777775</v>
      </c>
      <c r="L2641" s="10">
        <f t="shared" si="123"/>
        <v>41120.882881944446</v>
      </c>
      <c r="M2641" s="15">
        <f t="shared" si="124"/>
        <v>2012</v>
      </c>
      <c r="N2641" t="b">
        <v>0</v>
      </c>
      <c r="O2641">
        <v>19</v>
      </c>
      <c r="P2641" t="b">
        <v>1</v>
      </c>
      <c r="Q2641" t="s">
        <v>8274</v>
      </c>
      <c r="R2641" t="s">
        <v>8327</v>
      </c>
      <c r="S2641" t="s">
        <v>8331</v>
      </c>
      <c r="T2641" s="9">
        <f t="shared" si="125"/>
        <v>156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 s="12">
        <v>1472282956</v>
      </c>
      <c r="K2642" s="10">
        <f t="shared" si="123"/>
        <v>42668.791666666672</v>
      </c>
      <c r="L2642" s="10">
        <f t="shared" si="123"/>
        <v>42609.311990740738</v>
      </c>
      <c r="M2642" s="15">
        <f t="shared" si="124"/>
        <v>2016</v>
      </c>
      <c r="N2642" t="b">
        <v>0</v>
      </c>
      <c r="O2642">
        <v>28</v>
      </c>
      <c r="P2642" t="b">
        <v>1</v>
      </c>
      <c r="Q2642" t="s">
        <v>8275</v>
      </c>
      <c r="R2642" t="s">
        <v>8327</v>
      </c>
      <c r="S2642" t="s">
        <v>8336</v>
      </c>
      <c r="T2642" s="9">
        <f t="shared" si="125"/>
        <v>218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 s="12">
        <v>1400570787</v>
      </c>
      <c r="K2643" s="10">
        <f t="shared" si="123"/>
        <v>41805.666666666664</v>
      </c>
      <c r="L2643" s="10">
        <f t="shared" si="123"/>
        <v>41779.310034722221</v>
      </c>
      <c r="M2643" s="15">
        <f t="shared" si="124"/>
        <v>2014</v>
      </c>
      <c r="N2643" t="b">
        <v>1</v>
      </c>
      <c r="O2643">
        <v>15</v>
      </c>
      <c r="P2643" t="b">
        <v>1</v>
      </c>
      <c r="Q2643" t="s">
        <v>8269</v>
      </c>
      <c r="R2643" t="s">
        <v>8323</v>
      </c>
      <c r="S2643" t="s">
        <v>8326</v>
      </c>
      <c r="T2643" s="9">
        <f t="shared" si="125"/>
        <v>109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 s="12">
        <v>1485522358</v>
      </c>
      <c r="K2644" s="10">
        <f t="shared" si="123"/>
        <v>42792.545810185184</v>
      </c>
      <c r="L2644" s="10">
        <f t="shared" si="123"/>
        <v>42762.545810185184</v>
      </c>
      <c r="M2644" s="15">
        <f t="shared" si="124"/>
        <v>2017</v>
      </c>
      <c r="N2644" t="b">
        <v>0</v>
      </c>
      <c r="O2644">
        <v>14</v>
      </c>
      <c r="P2644" t="b">
        <v>0</v>
      </c>
      <c r="Q2644" t="s">
        <v>8269</v>
      </c>
      <c r="R2644" t="s">
        <v>8323</v>
      </c>
      <c r="S2644" t="s">
        <v>8326</v>
      </c>
      <c r="T2644" s="9">
        <f t="shared" si="125"/>
        <v>27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 s="12">
        <v>1444689259</v>
      </c>
      <c r="K2645" s="10">
        <f t="shared" si="123"/>
        <v>42349.982164351852</v>
      </c>
      <c r="L2645" s="10">
        <f t="shared" si="123"/>
        <v>42289.94049768518</v>
      </c>
      <c r="M2645" s="15">
        <f t="shared" si="124"/>
        <v>2015</v>
      </c>
      <c r="N2645" t="b">
        <v>0</v>
      </c>
      <c r="O2645">
        <v>9</v>
      </c>
      <c r="P2645" t="b">
        <v>0</v>
      </c>
      <c r="Q2645" t="s">
        <v>8269</v>
      </c>
      <c r="R2645" t="s">
        <v>8323</v>
      </c>
      <c r="S2645" t="s">
        <v>8326</v>
      </c>
      <c r="T2645" s="9">
        <f t="shared" si="125"/>
        <v>5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 s="12">
        <v>1487770434</v>
      </c>
      <c r="K2646" s="10">
        <f t="shared" si="123"/>
        <v>42818.523541666669</v>
      </c>
      <c r="L2646" s="10">
        <f t="shared" si="123"/>
        <v>42788.565208333333</v>
      </c>
      <c r="M2646" s="15">
        <f t="shared" si="124"/>
        <v>2017</v>
      </c>
      <c r="N2646" t="b">
        <v>0</v>
      </c>
      <c r="O2646">
        <v>16</v>
      </c>
      <c r="P2646" t="b">
        <v>0</v>
      </c>
      <c r="Q2646" t="s">
        <v>8269</v>
      </c>
      <c r="R2646" t="s">
        <v>8323</v>
      </c>
      <c r="S2646" t="s">
        <v>8326</v>
      </c>
      <c r="T2646" s="9">
        <f t="shared" si="125"/>
        <v>108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 s="12">
        <v>1418824986</v>
      </c>
      <c r="K2647" s="10">
        <f t="shared" si="123"/>
        <v>42035.585486111115</v>
      </c>
      <c r="L2647" s="10">
        <f t="shared" si="123"/>
        <v>41990.585486111115</v>
      </c>
      <c r="M2647" s="15">
        <f t="shared" si="124"/>
        <v>2015</v>
      </c>
      <c r="N2647" t="b">
        <v>0</v>
      </c>
      <c r="O2647">
        <v>16</v>
      </c>
      <c r="P2647" t="b">
        <v>1</v>
      </c>
      <c r="Q2647" t="s">
        <v>8269</v>
      </c>
      <c r="R2647" t="s">
        <v>8323</v>
      </c>
      <c r="S2647" t="s">
        <v>8326</v>
      </c>
      <c r="T2647" s="9">
        <f t="shared" si="125"/>
        <v>108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 s="12">
        <v>1412216665</v>
      </c>
      <c r="K2648" s="10">
        <f t="shared" si="123"/>
        <v>41928.165972222225</v>
      </c>
      <c r="L2648" s="10">
        <f t="shared" si="123"/>
        <v>41914.100289351853</v>
      </c>
      <c r="M2648" s="15">
        <f t="shared" si="124"/>
        <v>2014</v>
      </c>
      <c r="N2648" t="b">
        <v>0</v>
      </c>
      <c r="O2648">
        <v>15</v>
      </c>
      <c r="P2648" t="b">
        <v>1</v>
      </c>
      <c r="Q2648" t="s">
        <v>8269</v>
      </c>
      <c r="R2648" t="s">
        <v>8323</v>
      </c>
      <c r="S2648" t="s">
        <v>8326</v>
      </c>
      <c r="T2648" s="9">
        <f t="shared" si="125"/>
        <v>107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 s="12">
        <v>1413404545</v>
      </c>
      <c r="K2649" s="10">
        <f t="shared" si="123"/>
        <v>41948.890567129631</v>
      </c>
      <c r="L2649" s="10">
        <f t="shared" si="123"/>
        <v>41927.848900462966</v>
      </c>
      <c r="M2649" s="15">
        <f t="shared" si="124"/>
        <v>2014</v>
      </c>
      <c r="N2649" t="b">
        <v>0</v>
      </c>
      <c r="O2649">
        <v>9</v>
      </c>
      <c r="P2649" t="b">
        <v>1</v>
      </c>
      <c r="Q2649" t="s">
        <v>8269</v>
      </c>
      <c r="R2649" t="s">
        <v>8323</v>
      </c>
      <c r="S2649" t="s">
        <v>8326</v>
      </c>
      <c r="T2649" s="9">
        <f t="shared" si="125"/>
        <v>106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 s="12">
        <v>1395787973</v>
      </c>
      <c r="K2650" s="10">
        <f t="shared" si="123"/>
        <v>41761.9533912037</v>
      </c>
      <c r="L2650" s="10">
        <f t="shared" si="123"/>
        <v>41723.9533912037</v>
      </c>
      <c r="M2650" s="15">
        <f t="shared" si="124"/>
        <v>2014</v>
      </c>
      <c r="N2650" t="b">
        <v>0</v>
      </c>
      <c r="O2650">
        <v>12</v>
      </c>
      <c r="P2650" t="b">
        <v>0</v>
      </c>
      <c r="Q2650" t="s">
        <v>8282</v>
      </c>
      <c r="R2650" t="s">
        <v>8319</v>
      </c>
      <c r="S2650" t="s">
        <v>8345</v>
      </c>
      <c r="T2650" s="9">
        <f t="shared" si="125"/>
        <v>9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 s="12">
        <v>1445094298</v>
      </c>
      <c r="K2651" s="10">
        <f t="shared" si="123"/>
        <v>42324.670115740737</v>
      </c>
      <c r="L2651" s="10">
        <f t="shared" si="123"/>
        <v>42294.628449074073</v>
      </c>
      <c r="M2651" s="15">
        <f t="shared" si="124"/>
        <v>2015</v>
      </c>
      <c r="N2651" t="b">
        <v>0</v>
      </c>
      <c r="O2651">
        <v>11</v>
      </c>
      <c r="P2651" t="b">
        <v>0</v>
      </c>
      <c r="Q2651" t="s">
        <v>8282</v>
      </c>
      <c r="R2651" t="s">
        <v>8319</v>
      </c>
      <c r="S2651" t="s">
        <v>8345</v>
      </c>
      <c r="T2651" s="9">
        <f t="shared" si="125"/>
        <v>11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 s="12">
        <v>1438188106</v>
      </c>
      <c r="K2652" s="10">
        <f t="shared" si="123"/>
        <v>42225.666666666672</v>
      </c>
      <c r="L2652" s="10">
        <f t="shared" si="123"/>
        <v>42214.6956712963</v>
      </c>
      <c r="M2652" s="15">
        <f t="shared" si="124"/>
        <v>2015</v>
      </c>
      <c r="N2652" t="b">
        <v>0</v>
      </c>
      <c r="O2652">
        <v>7</v>
      </c>
      <c r="P2652" t="b">
        <v>1</v>
      </c>
      <c r="Q2652" t="s">
        <v>8269</v>
      </c>
      <c r="R2652" t="s">
        <v>8323</v>
      </c>
      <c r="S2652" t="s">
        <v>8326</v>
      </c>
      <c r="T2652" s="9">
        <f t="shared" si="125"/>
        <v>106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 s="12">
        <v>1467648456</v>
      </c>
      <c r="K2653" s="10">
        <f t="shared" si="123"/>
        <v>42583.791666666672</v>
      </c>
      <c r="L2653" s="10">
        <f t="shared" si="123"/>
        <v>42555.671944444446</v>
      </c>
      <c r="M2653" s="15">
        <f t="shared" si="124"/>
        <v>2016</v>
      </c>
      <c r="N2653" t="b">
        <v>0</v>
      </c>
      <c r="O2653">
        <v>25</v>
      </c>
      <c r="P2653" t="b">
        <v>1</v>
      </c>
      <c r="Q2653" t="s">
        <v>8269</v>
      </c>
      <c r="R2653" t="s">
        <v>8323</v>
      </c>
      <c r="S2653" t="s">
        <v>8326</v>
      </c>
      <c r="T2653" s="9">
        <f t="shared" si="125"/>
        <v>105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 s="12">
        <v>1458761673</v>
      </c>
      <c r="K2654" s="10">
        <f t="shared" si="123"/>
        <v>42512.815659722226</v>
      </c>
      <c r="L2654" s="10">
        <f t="shared" si="123"/>
        <v>42452.815659722226</v>
      </c>
      <c r="M2654" s="15">
        <f t="shared" si="124"/>
        <v>2016</v>
      </c>
      <c r="N2654" t="b">
        <v>0</v>
      </c>
      <c r="O2654">
        <v>11</v>
      </c>
      <c r="P2654" t="b">
        <v>0</v>
      </c>
      <c r="Q2654" t="s">
        <v>8269</v>
      </c>
      <c r="R2654" t="s">
        <v>8323</v>
      </c>
      <c r="S2654" t="s">
        <v>8326</v>
      </c>
      <c r="T2654" s="9">
        <f t="shared" si="125"/>
        <v>11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 s="12">
        <v>1454691083</v>
      </c>
      <c r="K2655" s="10">
        <f t="shared" si="123"/>
        <v>42415.702349537038</v>
      </c>
      <c r="L2655" s="10">
        <f t="shared" si="123"/>
        <v>42405.702349537038</v>
      </c>
      <c r="M2655" s="15">
        <f t="shared" si="124"/>
        <v>2016</v>
      </c>
      <c r="N2655" t="b">
        <v>0</v>
      </c>
      <c r="O2655">
        <v>35</v>
      </c>
      <c r="P2655" t="b">
        <v>1</v>
      </c>
      <c r="Q2655" t="s">
        <v>8263</v>
      </c>
      <c r="R2655" t="s">
        <v>8321</v>
      </c>
      <c r="S2655" t="s">
        <v>8332</v>
      </c>
      <c r="T2655" s="9">
        <f t="shared" si="125"/>
        <v>105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 s="12">
        <v>1410114375</v>
      </c>
      <c r="K2656" s="10">
        <f t="shared" si="123"/>
        <v>41919.768229166664</v>
      </c>
      <c r="L2656" s="10">
        <f t="shared" si="123"/>
        <v>41889.768229166664</v>
      </c>
      <c r="M2656" s="15">
        <f t="shared" si="124"/>
        <v>2014</v>
      </c>
      <c r="N2656" t="b">
        <v>1</v>
      </c>
      <c r="O2656">
        <v>18</v>
      </c>
      <c r="P2656" t="b">
        <v>1</v>
      </c>
      <c r="Q2656" t="s">
        <v>8269</v>
      </c>
      <c r="R2656" t="s">
        <v>8323</v>
      </c>
      <c r="S2656" t="s">
        <v>8326</v>
      </c>
      <c r="T2656" s="9">
        <f t="shared" si="125"/>
        <v>175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 s="12">
        <v>1459220588</v>
      </c>
      <c r="K2657" s="10">
        <f t="shared" si="123"/>
        <v>42489.165972222225</v>
      </c>
      <c r="L2657" s="10">
        <f t="shared" si="123"/>
        <v>42458.127175925925</v>
      </c>
      <c r="M2657" s="15">
        <f t="shared" si="124"/>
        <v>2016</v>
      </c>
      <c r="N2657" t="b">
        <v>0</v>
      </c>
      <c r="O2657">
        <v>7</v>
      </c>
      <c r="P2657" t="b">
        <v>1</v>
      </c>
      <c r="Q2657" t="s">
        <v>8303</v>
      </c>
      <c r="R2657" t="s">
        <v>8323</v>
      </c>
      <c r="S2657" t="s">
        <v>8335</v>
      </c>
      <c r="T2657" s="9">
        <f t="shared" si="125"/>
        <v>105</v>
      </c>
    </row>
    <row r="2658" spans="1:20" ht="45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 s="12">
        <v>1472784934</v>
      </c>
      <c r="K2658" s="10">
        <f t="shared" si="123"/>
        <v>42675.121921296297</v>
      </c>
      <c r="L2658" s="10">
        <f t="shared" si="123"/>
        <v>42615.121921296297</v>
      </c>
      <c r="M2658" s="15">
        <f t="shared" si="124"/>
        <v>2016</v>
      </c>
      <c r="N2658" t="b">
        <v>0</v>
      </c>
      <c r="O2658">
        <v>9</v>
      </c>
      <c r="P2658" t="b">
        <v>0</v>
      </c>
      <c r="Q2658" t="s">
        <v>8301</v>
      </c>
      <c r="R2658" t="s">
        <v>8323</v>
      </c>
      <c r="S2658" t="s">
        <v>8324</v>
      </c>
      <c r="T2658" s="9">
        <f t="shared" si="125"/>
        <v>5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 s="12">
        <v>1463253240</v>
      </c>
      <c r="K2659" s="10">
        <f t="shared" si="123"/>
        <v>42564.801388888889</v>
      </c>
      <c r="L2659" s="10">
        <f t="shared" si="123"/>
        <v>42504.801388888889</v>
      </c>
      <c r="M2659" s="15">
        <f t="shared" si="124"/>
        <v>2016</v>
      </c>
      <c r="N2659" t="b">
        <v>0</v>
      </c>
      <c r="O2659">
        <v>16</v>
      </c>
      <c r="P2659" t="b">
        <v>1</v>
      </c>
      <c r="Q2659" t="s">
        <v>8274</v>
      </c>
      <c r="R2659" t="s">
        <v>8327</v>
      </c>
      <c r="S2659" t="s">
        <v>8331</v>
      </c>
      <c r="T2659" s="9">
        <f t="shared" si="125"/>
        <v>104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 s="12">
        <v>1340296440</v>
      </c>
      <c r="K2660" s="10">
        <f t="shared" si="123"/>
        <v>41113.166666666664</v>
      </c>
      <c r="L2660" s="10">
        <f t="shared" si="123"/>
        <v>41081.69027777778</v>
      </c>
      <c r="M2660" s="15">
        <f t="shared" si="124"/>
        <v>2012</v>
      </c>
      <c r="N2660" t="b">
        <v>0</v>
      </c>
      <c r="O2660">
        <v>8</v>
      </c>
      <c r="P2660" t="b">
        <v>0</v>
      </c>
      <c r="Q2660" t="s">
        <v>8276</v>
      </c>
      <c r="R2660" t="s">
        <v>8327</v>
      </c>
      <c r="S2660" t="s">
        <v>8350</v>
      </c>
      <c r="T2660" s="9">
        <f t="shared" si="125"/>
        <v>3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 s="12">
        <v>1456851071</v>
      </c>
      <c r="K2661" s="10">
        <f t="shared" si="123"/>
        <v>42460.660543981481</v>
      </c>
      <c r="L2661" s="10">
        <f t="shared" si="123"/>
        <v>42430.702210648145</v>
      </c>
      <c r="M2661" s="15">
        <f t="shared" si="124"/>
        <v>2016</v>
      </c>
      <c r="N2661" t="b">
        <v>0</v>
      </c>
      <c r="O2661">
        <v>11</v>
      </c>
      <c r="P2661" t="b">
        <v>1</v>
      </c>
      <c r="Q2661" t="s">
        <v>8274</v>
      </c>
      <c r="R2661" t="s">
        <v>8327</v>
      </c>
      <c r="S2661" t="s">
        <v>8331</v>
      </c>
      <c r="T2661" s="9">
        <f t="shared" si="125"/>
        <v>104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 s="12">
        <v>1404833442</v>
      </c>
      <c r="K2662" s="10">
        <f t="shared" si="123"/>
        <v>41861.665972222225</v>
      </c>
      <c r="L2662" s="10">
        <f t="shared" si="123"/>
        <v>41828.646319444444</v>
      </c>
      <c r="M2662" s="15">
        <f t="shared" si="124"/>
        <v>2014</v>
      </c>
      <c r="N2662" t="b">
        <v>0</v>
      </c>
      <c r="O2662">
        <v>9</v>
      </c>
      <c r="P2662" t="b">
        <v>1</v>
      </c>
      <c r="Q2662" t="s">
        <v>8269</v>
      </c>
      <c r="R2662" t="s">
        <v>8323</v>
      </c>
      <c r="S2662" t="s">
        <v>8326</v>
      </c>
      <c r="T2662" s="9">
        <f t="shared" si="125"/>
        <v>104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 s="12">
        <v>1478386812</v>
      </c>
      <c r="K2663" s="10">
        <f t="shared" si="123"/>
        <v>42710.207638888889</v>
      </c>
      <c r="L2663" s="10">
        <f t="shared" si="123"/>
        <v>42679.958472222221</v>
      </c>
      <c r="M2663" s="15">
        <f t="shared" si="124"/>
        <v>2016</v>
      </c>
      <c r="N2663" t="b">
        <v>0</v>
      </c>
      <c r="O2663">
        <v>11</v>
      </c>
      <c r="P2663" t="b">
        <v>0</v>
      </c>
      <c r="Q2663" t="s">
        <v>8269</v>
      </c>
      <c r="R2663" t="s">
        <v>8323</v>
      </c>
      <c r="S2663" t="s">
        <v>8326</v>
      </c>
      <c r="T2663" s="9">
        <f t="shared" si="125"/>
        <v>3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 s="12">
        <v>1257444140</v>
      </c>
      <c r="K2664" s="10">
        <f t="shared" si="123"/>
        <v>40178.985416666663</v>
      </c>
      <c r="L2664" s="10">
        <f t="shared" si="123"/>
        <v>40122.751620370371</v>
      </c>
      <c r="M2664" s="15">
        <f t="shared" si="124"/>
        <v>2009</v>
      </c>
      <c r="N2664" t="b">
        <v>0</v>
      </c>
      <c r="O2664">
        <v>15</v>
      </c>
      <c r="P2664" t="b">
        <v>1</v>
      </c>
      <c r="Q2664" t="s">
        <v>8274</v>
      </c>
      <c r="R2664" t="s">
        <v>8327</v>
      </c>
      <c r="S2664" t="s">
        <v>8331</v>
      </c>
      <c r="T2664" s="9">
        <f t="shared" si="125"/>
        <v>104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 s="12">
        <v>1293739714</v>
      </c>
      <c r="K2665" s="10">
        <f t="shared" si="123"/>
        <v>40559.077083333337</v>
      </c>
      <c r="L2665" s="10">
        <f t="shared" si="123"/>
        <v>40542.839282407411</v>
      </c>
      <c r="M2665" s="15">
        <f t="shared" si="124"/>
        <v>2011</v>
      </c>
      <c r="N2665" t="b">
        <v>0</v>
      </c>
      <c r="O2665">
        <v>10</v>
      </c>
      <c r="P2665" t="b">
        <v>1</v>
      </c>
      <c r="Q2665" t="s">
        <v>8277</v>
      </c>
      <c r="R2665" t="s">
        <v>8327</v>
      </c>
      <c r="S2665" t="s">
        <v>8328</v>
      </c>
      <c r="T2665" s="9">
        <f t="shared" si="125"/>
        <v>103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 s="12">
        <v>1467061303</v>
      </c>
      <c r="K2666" s="10">
        <f t="shared" si="123"/>
        <v>42576.791666666672</v>
      </c>
      <c r="L2666" s="10">
        <f t="shared" si="123"/>
        <v>42548.876192129625</v>
      </c>
      <c r="M2666" s="15">
        <f t="shared" si="124"/>
        <v>2016</v>
      </c>
      <c r="N2666" t="b">
        <v>0</v>
      </c>
      <c r="O2666">
        <v>6</v>
      </c>
      <c r="P2666" t="b">
        <v>0</v>
      </c>
      <c r="Q2666" t="s">
        <v>8283</v>
      </c>
      <c r="R2666" t="s">
        <v>8313</v>
      </c>
      <c r="S2666" t="s">
        <v>8314</v>
      </c>
      <c r="T2666" s="9">
        <f t="shared" si="125"/>
        <v>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 s="12">
        <v>1454042532</v>
      </c>
      <c r="K2667" s="10">
        <f t="shared" si="123"/>
        <v>42413.195972222224</v>
      </c>
      <c r="L2667" s="10">
        <f t="shared" si="123"/>
        <v>42398.195972222224</v>
      </c>
      <c r="M2667" s="15">
        <f t="shared" si="124"/>
        <v>2016</v>
      </c>
      <c r="N2667" t="b">
        <v>0</v>
      </c>
      <c r="O2667">
        <v>5</v>
      </c>
      <c r="P2667" t="b">
        <v>0</v>
      </c>
      <c r="Q2667" t="s">
        <v>8294</v>
      </c>
      <c r="R2667" t="s">
        <v>8313</v>
      </c>
      <c r="S2667" t="s">
        <v>8353</v>
      </c>
      <c r="T2667" s="9">
        <f t="shared" si="125"/>
        <v>17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 s="12">
        <v>1421187329</v>
      </c>
      <c r="K2668" s="10">
        <f t="shared" si="123"/>
        <v>42052.927418981482</v>
      </c>
      <c r="L2668" s="10">
        <f t="shared" si="123"/>
        <v>42017.927418981482</v>
      </c>
      <c r="M2668" s="15">
        <f t="shared" si="124"/>
        <v>2015</v>
      </c>
      <c r="N2668" t="b">
        <v>0</v>
      </c>
      <c r="O2668">
        <v>6</v>
      </c>
      <c r="P2668" t="b">
        <v>0</v>
      </c>
      <c r="Q2668" t="s">
        <v>8288</v>
      </c>
      <c r="R2668" t="s">
        <v>8311</v>
      </c>
      <c r="S2668" t="s">
        <v>8349</v>
      </c>
      <c r="T2668" s="9">
        <f t="shared" si="125"/>
        <v>5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 s="12">
        <v>1435181628</v>
      </c>
      <c r="K2669" s="10">
        <f t="shared" si="123"/>
        <v>42195.75</v>
      </c>
      <c r="L2669" s="10">
        <f t="shared" si="123"/>
        <v>42179.898472222223</v>
      </c>
      <c r="M2669" s="15">
        <f t="shared" si="124"/>
        <v>2015</v>
      </c>
      <c r="N2669" t="b">
        <v>0</v>
      </c>
      <c r="O2669">
        <v>17</v>
      </c>
      <c r="P2669" t="b">
        <v>1</v>
      </c>
      <c r="Q2669" t="s">
        <v>8269</v>
      </c>
      <c r="R2669" t="s">
        <v>8323</v>
      </c>
      <c r="S2669" t="s">
        <v>8326</v>
      </c>
      <c r="T2669" s="9">
        <f t="shared" si="125"/>
        <v>202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 s="12">
        <v>1465533672</v>
      </c>
      <c r="K2670" s="10">
        <f t="shared" si="123"/>
        <v>42555.166666666672</v>
      </c>
      <c r="L2670" s="10">
        <f t="shared" si="123"/>
        <v>42531.195277777777</v>
      </c>
      <c r="M2670" s="15">
        <f t="shared" si="124"/>
        <v>2016</v>
      </c>
      <c r="N2670" t="b">
        <v>0</v>
      </c>
      <c r="O2670">
        <v>10</v>
      </c>
      <c r="P2670" t="b">
        <v>0</v>
      </c>
      <c r="Q2670" t="s">
        <v>8269</v>
      </c>
      <c r="R2670" t="s">
        <v>8323</v>
      </c>
      <c r="S2670" t="s">
        <v>8326</v>
      </c>
      <c r="T2670" s="9">
        <f t="shared" si="125"/>
        <v>20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 s="12">
        <v>1431718575</v>
      </c>
      <c r="K2671" s="10">
        <f t="shared" si="123"/>
        <v>42181.875</v>
      </c>
      <c r="L2671" s="10">
        <f t="shared" si="123"/>
        <v>42139.816840277781</v>
      </c>
      <c r="M2671" s="15">
        <f t="shared" si="124"/>
        <v>2015</v>
      </c>
      <c r="N2671" t="b">
        <v>0</v>
      </c>
      <c r="O2671">
        <v>22</v>
      </c>
      <c r="P2671" t="b">
        <v>1</v>
      </c>
      <c r="Q2671" t="s">
        <v>8269</v>
      </c>
      <c r="R2671" t="s">
        <v>8323</v>
      </c>
      <c r="S2671" t="s">
        <v>8326</v>
      </c>
      <c r="T2671" s="9">
        <f t="shared" si="125"/>
        <v>144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 s="12">
        <v>1465866707</v>
      </c>
      <c r="K2672" s="10">
        <f t="shared" si="123"/>
        <v>42556.049849537041</v>
      </c>
      <c r="L2672" s="10">
        <f t="shared" si="123"/>
        <v>42535.049849537041</v>
      </c>
      <c r="M2672" s="15">
        <f t="shared" si="124"/>
        <v>2016</v>
      </c>
      <c r="N2672" t="b">
        <v>0</v>
      </c>
      <c r="O2672">
        <v>20</v>
      </c>
      <c r="P2672" t="b">
        <v>1</v>
      </c>
      <c r="Q2672" t="s">
        <v>8269</v>
      </c>
      <c r="R2672" t="s">
        <v>8323</v>
      </c>
      <c r="S2672" t="s">
        <v>8326</v>
      </c>
      <c r="T2672" s="9">
        <f t="shared" si="125"/>
        <v>101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 s="12">
        <v>1480610046</v>
      </c>
      <c r="K2673" s="10">
        <f t="shared" si="123"/>
        <v>42734.958333333328</v>
      </c>
      <c r="L2673" s="10">
        <f t="shared" si="123"/>
        <v>42705.690347222218</v>
      </c>
      <c r="M2673" s="15">
        <f t="shared" si="124"/>
        <v>2016</v>
      </c>
      <c r="N2673" t="b">
        <v>0</v>
      </c>
      <c r="O2673">
        <v>3</v>
      </c>
      <c r="P2673" t="b">
        <v>0</v>
      </c>
      <c r="Q2673" t="s">
        <v>8271</v>
      </c>
      <c r="R2673" t="s">
        <v>8308</v>
      </c>
      <c r="S2673" t="s">
        <v>8310</v>
      </c>
      <c r="T2673" s="9">
        <f t="shared" si="125"/>
        <v>1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 s="12">
        <v>1307862499</v>
      </c>
      <c r="K2674" s="10">
        <f t="shared" si="123"/>
        <v>40736.297442129631</v>
      </c>
      <c r="L2674" s="10">
        <f t="shared" si="123"/>
        <v>40706.297442129631</v>
      </c>
      <c r="M2674" s="15">
        <f t="shared" si="124"/>
        <v>2011</v>
      </c>
      <c r="N2674" t="b">
        <v>0</v>
      </c>
      <c r="O2674">
        <v>16</v>
      </c>
      <c r="P2674" t="b">
        <v>1</v>
      </c>
      <c r="Q2674" t="s">
        <v>8264</v>
      </c>
      <c r="R2674" t="s">
        <v>8321</v>
      </c>
      <c r="S2674" t="s">
        <v>8343</v>
      </c>
      <c r="T2674" s="9">
        <f t="shared" si="125"/>
        <v>100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 s="12">
        <v>1470948371</v>
      </c>
      <c r="K2675" s="10">
        <f t="shared" si="123"/>
        <v>42613.865405092598</v>
      </c>
      <c r="L2675" s="10">
        <f t="shared" si="123"/>
        <v>42593.865405092598</v>
      </c>
      <c r="M2675" s="15">
        <f t="shared" si="124"/>
        <v>2016</v>
      </c>
      <c r="N2675" t="b">
        <v>0</v>
      </c>
      <c r="O2675">
        <v>8</v>
      </c>
      <c r="P2675" t="b">
        <v>1</v>
      </c>
      <c r="Q2675" t="s">
        <v>8269</v>
      </c>
      <c r="R2675" t="s">
        <v>8323</v>
      </c>
      <c r="S2675" t="s">
        <v>8326</v>
      </c>
      <c r="T2675" s="9">
        <f t="shared" si="125"/>
        <v>100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 s="12">
        <v>1302891086</v>
      </c>
      <c r="K2676" s="10">
        <f t="shared" si="123"/>
        <v>40678.757939814815</v>
      </c>
      <c r="L2676" s="10">
        <f t="shared" si="123"/>
        <v>40648.757939814815</v>
      </c>
      <c r="M2676" s="15">
        <f t="shared" si="124"/>
        <v>2011</v>
      </c>
      <c r="N2676" t="b">
        <v>0</v>
      </c>
      <c r="O2676">
        <v>7</v>
      </c>
      <c r="P2676" t="b">
        <v>1</v>
      </c>
      <c r="Q2676" t="s">
        <v>8264</v>
      </c>
      <c r="R2676" t="s">
        <v>8321</v>
      </c>
      <c r="S2676" t="s">
        <v>8343</v>
      </c>
      <c r="T2676" s="9">
        <f t="shared" si="125"/>
        <v>100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 s="12">
        <v>1435874772</v>
      </c>
      <c r="K2677" s="10">
        <f t="shared" si="123"/>
        <v>42197.920972222222</v>
      </c>
      <c r="L2677" s="10">
        <f t="shared" si="123"/>
        <v>42187.920972222222</v>
      </c>
      <c r="M2677" s="15">
        <f t="shared" si="124"/>
        <v>2015</v>
      </c>
      <c r="N2677" t="b">
        <v>0</v>
      </c>
      <c r="O2677">
        <v>1</v>
      </c>
      <c r="P2677" t="b">
        <v>0</v>
      </c>
      <c r="Q2677" t="s">
        <v>8265</v>
      </c>
      <c r="R2677" t="s">
        <v>8321</v>
      </c>
      <c r="S2677" t="s">
        <v>8337</v>
      </c>
      <c r="T2677" s="9">
        <f t="shared" si="125"/>
        <v>100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 s="12">
        <v>1296651427</v>
      </c>
      <c r="K2678" s="10">
        <f t="shared" si="123"/>
        <v>40606.539664351854</v>
      </c>
      <c r="L2678" s="10">
        <f t="shared" si="123"/>
        <v>40576.539664351854</v>
      </c>
      <c r="M2678" s="15">
        <f t="shared" si="124"/>
        <v>2011</v>
      </c>
      <c r="N2678" t="b">
        <v>0</v>
      </c>
      <c r="O2678">
        <v>20</v>
      </c>
      <c r="P2678" t="b">
        <v>1</v>
      </c>
      <c r="Q2678" t="s">
        <v>8274</v>
      </c>
      <c r="R2678" t="s">
        <v>8327</v>
      </c>
      <c r="S2678" t="s">
        <v>8331</v>
      </c>
      <c r="T2678" s="9">
        <f t="shared" si="125"/>
        <v>143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 s="12">
        <v>1408381704</v>
      </c>
      <c r="K2679" s="10">
        <f t="shared" si="123"/>
        <v>41876.875</v>
      </c>
      <c r="L2679" s="10">
        <f t="shared" si="123"/>
        <v>41869.714166666665</v>
      </c>
      <c r="M2679" s="15">
        <f t="shared" si="124"/>
        <v>2014</v>
      </c>
      <c r="N2679" t="b">
        <v>0</v>
      </c>
      <c r="O2679">
        <v>17</v>
      </c>
      <c r="P2679" t="b">
        <v>0</v>
      </c>
      <c r="Q2679" t="s">
        <v>8269</v>
      </c>
      <c r="R2679" t="s">
        <v>8323</v>
      </c>
      <c r="S2679" t="s">
        <v>8326</v>
      </c>
      <c r="T2679" s="9">
        <f t="shared" si="125"/>
        <v>9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 s="12">
        <v>1428094727</v>
      </c>
      <c r="K2680" s="10">
        <f t="shared" si="123"/>
        <v>42142.874155092592</v>
      </c>
      <c r="L2680" s="10">
        <f t="shared" si="123"/>
        <v>42097.874155092592</v>
      </c>
      <c r="M2680" s="15">
        <f t="shared" si="124"/>
        <v>2015</v>
      </c>
      <c r="N2680" t="b">
        <v>0</v>
      </c>
      <c r="O2680">
        <v>6</v>
      </c>
      <c r="P2680" t="b">
        <v>1</v>
      </c>
      <c r="Q2680" t="s">
        <v>8303</v>
      </c>
      <c r="R2680" t="s">
        <v>8323</v>
      </c>
      <c r="S2680" t="s">
        <v>8335</v>
      </c>
      <c r="T2680" s="9">
        <f t="shared" si="125"/>
        <v>100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 s="12">
        <v>1484682670</v>
      </c>
      <c r="K2681" s="10">
        <f t="shared" si="123"/>
        <v>42766.75</v>
      </c>
      <c r="L2681" s="10">
        <f t="shared" si="123"/>
        <v>42752.827199074076</v>
      </c>
      <c r="M2681" s="15">
        <f t="shared" si="124"/>
        <v>2017</v>
      </c>
      <c r="N2681" t="b">
        <v>0</v>
      </c>
      <c r="O2681">
        <v>8</v>
      </c>
      <c r="P2681" t="b">
        <v>1</v>
      </c>
      <c r="Q2681" t="s">
        <v>8301</v>
      </c>
      <c r="R2681" t="s">
        <v>8323</v>
      </c>
      <c r="S2681" t="s">
        <v>8324</v>
      </c>
      <c r="T2681" s="9">
        <f t="shared" si="125"/>
        <v>100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 s="12">
        <v>1458245855</v>
      </c>
      <c r="K2682" s="10">
        <f t="shared" si="123"/>
        <v>42496.845543981486</v>
      </c>
      <c r="L2682" s="10">
        <f t="shared" si="123"/>
        <v>42446.845543981486</v>
      </c>
      <c r="M2682" s="15">
        <f t="shared" si="124"/>
        <v>2016</v>
      </c>
      <c r="N2682" t="b">
        <v>0</v>
      </c>
      <c r="O2682">
        <v>12</v>
      </c>
      <c r="P2682" t="b">
        <v>1</v>
      </c>
      <c r="Q2682" t="s">
        <v>8269</v>
      </c>
      <c r="R2682" t="s">
        <v>8323</v>
      </c>
      <c r="S2682" t="s">
        <v>8326</v>
      </c>
      <c r="T2682" s="9">
        <f t="shared" si="125"/>
        <v>100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 s="12">
        <v>1432302082</v>
      </c>
      <c r="K2683" s="10">
        <f t="shared" si="123"/>
        <v>42176.570393518516</v>
      </c>
      <c r="L2683" s="10">
        <f t="shared" si="123"/>
        <v>42146.570393518516</v>
      </c>
      <c r="M2683" s="15">
        <f t="shared" si="124"/>
        <v>2015</v>
      </c>
      <c r="N2683" t="b">
        <v>0</v>
      </c>
      <c r="O2683">
        <v>9</v>
      </c>
      <c r="P2683" t="b">
        <v>1</v>
      </c>
      <c r="Q2683" t="s">
        <v>8269</v>
      </c>
      <c r="R2683" t="s">
        <v>8323</v>
      </c>
      <c r="S2683" t="s">
        <v>8326</v>
      </c>
      <c r="T2683" s="9">
        <f t="shared" si="125"/>
        <v>100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 s="12">
        <v>1456856256</v>
      </c>
      <c r="K2684" s="10">
        <f t="shared" si="123"/>
        <v>42460.720555555556</v>
      </c>
      <c r="L2684" s="10">
        <f t="shared" si="123"/>
        <v>42430.762222222227</v>
      </c>
      <c r="M2684" s="15">
        <f t="shared" si="124"/>
        <v>2016</v>
      </c>
      <c r="N2684" t="b">
        <v>0</v>
      </c>
      <c r="O2684">
        <v>14</v>
      </c>
      <c r="P2684" t="b">
        <v>1</v>
      </c>
      <c r="Q2684" t="s">
        <v>8269</v>
      </c>
      <c r="R2684" t="s">
        <v>8323</v>
      </c>
      <c r="S2684" t="s">
        <v>8326</v>
      </c>
      <c r="T2684" s="9">
        <f t="shared" si="125"/>
        <v>100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 s="12">
        <v>1452598184</v>
      </c>
      <c r="K2685" s="10">
        <f t="shared" si="123"/>
        <v>42402.478981481487</v>
      </c>
      <c r="L2685" s="10">
        <f t="shared" si="123"/>
        <v>42381.478981481487</v>
      </c>
      <c r="M2685" s="15">
        <f t="shared" si="124"/>
        <v>2016</v>
      </c>
      <c r="N2685" t="b">
        <v>0</v>
      </c>
      <c r="O2685">
        <v>17</v>
      </c>
      <c r="P2685" t="b">
        <v>1</v>
      </c>
      <c r="Q2685" t="s">
        <v>8269</v>
      </c>
      <c r="R2685" t="s">
        <v>8323</v>
      </c>
      <c r="S2685" t="s">
        <v>8326</v>
      </c>
      <c r="T2685" s="9">
        <f t="shared" si="125"/>
        <v>100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 s="12">
        <v>1434625937</v>
      </c>
      <c r="K2686" s="10">
        <f t="shared" si="123"/>
        <v>42226.958333333328</v>
      </c>
      <c r="L2686" s="10">
        <f t="shared" si="123"/>
        <v>42173.466863425929</v>
      </c>
      <c r="M2686" s="15">
        <f t="shared" si="124"/>
        <v>2015</v>
      </c>
      <c r="N2686" t="b">
        <v>0</v>
      </c>
      <c r="O2686">
        <v>3</v>
      </c>
      <c r="P2686" t="b">
        <v>1</v>
      </c>
      <c r="Q2686" t="s">
        <v>8303</v>
      </c>
      <c r="R2686" t="s">
        <v>8323</v>
      </c>
      <c r="S2686" t="s">
        <v>8335</v>
      </c>
      <c r="T2686" s="9">
        <f t="shared" si="125"/>
        <v>100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 s="12">
        <v>1448469719</v>
      </c>
      <c r="K2687" s="10">
        <f t="shared" si="123"/>
        <v>42361.679166666669</v>
      </c>
      <c r="L2687" s="10">
        <f t="shared" si="123"/>
        <v>42333.695821759262</v>
      </c>
      <c r="M2687" s="15">
        <f t="shared" si="124"/>
        <v>2015</v>
      </c>
      <c r="N2687" t="b">
        <v>0</v>
      </c>
      <c r="O2687">
        <v>1</v>
      </c>
      <c r="P2687" t="b">
        <v>0</v>
      </c>
      <c r="Q2687" t="s">
        <v>8303</v>
      </c>
      <c r="R2687" t="s">
        <v>8323</v>
      </c>
      <c r="S2687" t="s">
        <v>8335</v>
      </c>
      <c r="T2687" s="9">
        <f t="shared" si="125"/>
        <v>1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 s="12">
        <v>1415341464</v>
      </c>
      <c r="K2688" s="10">
        <f t="shared" si="123"/>
        <v>41963.669444444444</v>
      </c>
      <c r="L2688" s="10">
        <f t="shared" si="123"/>
        <v>41950.266944444447</v>
      </c>
      <c r="M2688" s="15">
        <f t="shared" si="124"/>
        <v>2014</v>
      </c>
      <c r="N2688" t="b">
        <v>0</v>
      </c>
      <c r="O2688">
        <v>17</v>
      </c>
      <c r="P2688" t="b">
        <v>0</v>
      </c>
      <c r="Q2688" t="s">
        <v>8269</v>
      </c>
      <c r="R2688" t="s">
        <v>8323</v>
      </c>
      <c r="S2688" t="s">
        <v>8326</v>
      </c>
      <c r="T2688" s="9">
        <f t="shared" si="125"/>
        <v>17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 s="12">
        <v>1421786748</v>
      </c>
      <c r="K2689" s="10">
        <f t="shared" si="123"/>
        <v>42054.86513888889</v>
      </c>
      <c r="L2689" s="10">
        <f t="shared" si="123"/>
        <v>42024.86513888889</v>
      </c>
      <c r="M2689" s="15">
        <f t="shared" si="124"/>
        <v>2015</v>
      </c>
      <c r="N2689" t="b">
        <v>0</v>
      </c>
      <c r="O2689">
        <v>49</v>
      </c>
      <c r="P2689" t="b">
        <v>1</v>
      </c>
      <c r="Q2689" t="s">
        <v>8299</v>
      </c>
      <c r="R2689" t="s">
        <v>8308</v>
      </c>
      <c r="S2689" t="s">
        <v>8315</v>
      </c>
      <c r="T2689" s="9">
        <f t="shared" si="125"/>
        <v>164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 s="12">
        <v>1464889468</v>
      </c>
      <c r="K2690" s="10">
        <f t="shared" si="123"/>
        <v>42553.739212962959</v>
      </c>
      <c r="L2690" s="10">
        <f t="shared" si="123"/>
        <v>42523.739212962959</v>
      </c>
      <c r="M2690" s="15">
        <f t="shared" si="124"/>
        <v>2016</v>
      </c>
      <c r="N2690" t="b">
        <v>0</v>
      </c>
      <c r="O2690">
        <v>3</v>
      </c>
      <c r="P2690" t="b">
        <v>0</v>
      </c>
      <c r="Q2690" t="s">
        <v>8269</v>
      </c>
      <c r="R2690" t="s">
        <v>8323</v>
      </c>
      <c r="S2690" t="s">
        <v>8326</v>
      </c>
      <c r="T2690" s="9">
        <f t="shared" si="125"/>
        <v>2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 s="12">
        <v>1460034594</v>
      </c>
      <c r="K2691" s="10">
        <f t="shared" ref="K2691:L2754" si="126">(I2691/86400)+DATE(1970,1,1)</f>
        <v>42496.544444444444</v>
      </c>
      <c r="L2691" s="10">
        <f t="shared" si="126"/>
        <v>42467.548541666663</v>
      </c>
      <c r="M2691" s="15">
        <f t="shared" ref="M2691:M2754" si="127">+YEAR(K2691)</f>
        <v>2016</v>
      </c>
      <c r="N2691" t="b">
        <v>0</v>
      </c>
      <c r="O2691">
        <v>13</v>
      </c>
      <c r="P2691" t="b">
        <v>0</v>
      </c>
      <c r="Q2691" t="s">
        <v>8269</v>
      </c>
      <c r="R2691" t="s">
        <v>8323</v>
      </c>
      <c r="S2691" t="s">
        <v>8326</v>
      </c>
      <c r="T2691" s="9">
        <f t="shared" ref="T2691:T2754" si="128">ROUND(E2691/D2691*100,0)</f>
        <v>10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 s="12">
        <v>1456593495</v>
      </c>
      <c r="K2692" s="10">
        <f t="shared" si="126"/>
        <v>42457.679340277777</v>
      </c>
      <c r="L2692" s="10">
        <f t="shared" si="126"/>
        <v>42427.721006944441</v>
      </c>
      <c r="M2692" s="15">
        <f t="shared" si="127"/>
        <v>2016</v>
      </c>
      <c r="N2692" t="b">
        <v>0</v>
      </c>
      <c r="O2692">
        <v>9</v>
      </c>
      <c r="P2692" t="b">
        <v>0</v>
      </c>
      <c r="Q2692" t="s">
        <v>8291</v>
      </c>
      <c r="R2692" t="s">
        <v>8327</v>
      </c>
      <c r="S2692" t="s">
        <v>8330</v>
      </c>
      <c r="T2692" s="9">
        <f t="shared" si="128"/>
        <v>10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 s="12">
        <v>1480471435</v>
      </c>
      <c r="K2693" s="10">
        <f t="shared" si="126"/>
        <v>42734.086053240739</v>
      </c>
      <c r="L2693" s="10">
        <f t="shared" si="126"/>
        <v>42704.086053240739</v>
      </c>
      <c r="M2693" s="15">
        <f t="shared" si="127"/>
        <v>2016</v>
      </c>
      <c r="N2693" t="b">
        <v>0</v>
      </c>
      <c r="O2693">
        <v>8</v>
      </c>
      <c r="P2693" t="b">
        <v>0</v>
      </c>
      <c r="Q2693" t="s">
        <v>8271</v>
      </c>
      <c r="R2693" t="s">
        <v>8308</v>
      </c>
      <c r="S2693" t="s">
        <v>8310</v>
      </c>
      <c r="T2693" s="9">
        <f t="shared" si="128"/>
        <v>2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 s="12">
        <v>1484115418</v>
      </c>
      <c r="K2694" s="10">
        <f t="shared" si="126"/>
        <v>42784.207638888889</v>
      </c>
      <c r="L2694" s="10">
        <f t="shared" si="126"/>
        <v>42746.261782407411</v>
      </c>
      <c r="M2694" s="15">
        <f t="shared" si="127"/>
        <v>2017</v>
      </c>
      <c r="N2694" t="b">
        <v>0</v>
      </c>
      <c r="O2694">
        <v>11</v>
      </c>
      <c r="P2694" t="b">
        <v>1</v>
      </c>
      <c r="Q2694" t="s">
        <v>8269</v>
      </c>
      <c r="R2694" t="s">
        <v>8323</v>
      </c>
      <c r="S2694" t="s">
        <v>8326</v>
      </c>
      <c r="T2694" s="9">
        <f t="shared" si="128"/>
        <v>108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 s="12">
        <v>1455063886</v>
      </c>
      <c r="K2695" s="10">
        <f t="shared" si="126"/>
        <v>42430.999305555553</v>
      </c>
      <c r="L2695" s="10">
        <f t="shared" si="126"/>
        <v>42410.017199074078</v>
      </c>
      <c r="M2695" s="15">
        <f t="shared" si="127"/>
        <v>2016</v>
      </c>
      <c r="N2695" t="b">
        <v>0</v>
      </c>
      <c r="O2695">
        <v>17</v>
      </c>
      <c r="P2695" t="b">
        <v>1</v>
      </c>
      <c r="Q2695" t="s">
        <v>8269</v>
      </c>
      <c r="R2695" t="s">
        <v>8323</v>
      </c>
      <c r="S2695" t="s">
        <v>8326</v>
      </c>
      <c r="T2695" s="9">
        <f t="shared" si="128"/>
        <v>138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 s="12">
        <v>1482381468</v>
      </c>
      <c r="K2696" s="10">
        <f t="shared" si="126"/>
        <v>42786.192916666667</v>
      </c>
      <c r="L2696" s="10">
        <f t="shared" si="126"/>
        <v>42726.192916666667</v>
      </c>
      <c r="M2696" s="15">
        <f t="shared" si="127"/>
        <v>2017</v>
      </c>
      <c r="N2696" t="b">
        <v>0</v>
      </c>
      <c r="O2696">
        <v>4</v>
      </c>
      <c r="P2696" t="b">
        <v>0</v>
      </c>
      <c r="Q2696" t="s">
        <v>8271</v>
      </c>
      <c r="R2696" t="s">
        <v>8308</v>
      </c>
      <c r="S2696" t="s">
        <v>8310</v>
      </c>
      <c r="T2696" s="9">
        <f t="shared" si="128"/>
        <v>1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 s="12">
        <v>1431770802</v>
      </c>
      <c r="K2697" s="10">
        <f t="shared" si="126"/>
        <v>42171.979166666672</v>
      </c>
      <c r="L2697" s="10">
        <f t="shared" si="126"/>
        <v>42140.421319444446</v>
      </c>
      <c r="M2697" s="15">
        <f t="shared" si="127"/>
        <v>2015</v>
      </c>
      <c r="N2697" t="b">
        <v>0</v>
      </c>
      <c r="O2697">
        <v>8</v>
      </c>
      <c r="P2697" t="b">
        <v>0</v>
      </c>
      <c r="Q2697" t="s">
        <v>8303</v>
      </c>
      <c r="R2697" t="s">
        <v>8323</v>
      </c>
      <c r="S2697" t="s">
        <v>8335</v>
      </c>
      <c r="T2697" s="9">
        <f t="shared" si="128"/>
        <v>5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 s="12">
        <v>1428944015</v>
      </c>
      <c r="K2698" s="10">
        <f t="shared" si="126"/>
        <v>42137.703877314816</v>
      </c>
      <c r="L2698" s="10">
        <f t="shared" si="126"/>
        <v>42107.703877314816</v>
      </c>
      <c r="M2698" s="15">
        <f t="shared" si="127"/>
        <v>2015</v>
      </c>
      <c r="N2698" t="b">
        <v>0</v>
      </c>
      <c r="O2698">
        <v>12</v>
      </c>
      <c r="P2698" t="b">
        <v>0</v>
      </c>
      <c r="Q2698" t="s">
        <v>8268</v>
      </c>
      <c r="R2698" t="s">
        <v>8321</v>
      </c>
      <c r="S2698" t="s">
        <v>8339</v>
      </c>
      <c r="T2698" s="9">
        <f t="shared" si="128"/>
        <v>64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 s="12">
        <v>1455220364</v>
      </c>
      <c r="K2699" s="10">
        <f t="shared" si="126"/>
        <v>42441.828287037039</v>
      </c>
      <c r="L2699" s="10">
        <f t="shared" si="126"/>
        <v>42411.828287037039</v>
      </c>
      <c r="M2699" s="15">
        <f t="shared" si="127"/>
        <v>2016</v>
      </c>
      <c r="N2699" t="b">
        <v>0</v>
      </c>
      <c r="O2699">
        <v>8</v>
      </c>
      <c r="P2699" t="b">
        <v>0</v>
      </c>
      <c r="Q2699" t="s">
        <v>8271</v>
      </c>
      <c r="R2699" t="s">
        <v>8308</v>
      </c>
      <c r="S2699" t="s">
        <v>8310</v>
      </c>
      <c r="T2699" s="9">
        <f t="shared" si="128"/>
        <v>12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 s="12">
        <v>1346800033</v>
      </c>
      <c r="K2700" s="10">
        <f t="shared" si="126"/>
        <v>41186.96334490741</v>
      </c>
      <c r="L2700" s="10">
        <f t="shared" si="126"/>
        <v>41156.96334490741</v>
      </c>
      <c r="M2700" s="15">
        <f t="shared" si="127"/>
        <v>2012</v>
      </c>
      <c r="N2700" t="b">
        <v>0</v>
      </c>
      <c r="O2700">
        <v>22</v>
      </c>
      <c r="P2700" t="b">
        <v>0</v>
      </c>
      <c r="Q2700" t="s">
        <v>8280</v>
      </c>
      <c r="R2700" t="s">
        <v>8316</v>
      </c>
      <c r="S2700" t="s">
        <v>8334</v>
      </c>
      <c r="T2700" s="9">
        <f t="shared" si="128"/>
        <v>10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 s="12">
        <v>1428340931</v>
      </c>
      <c r="K2701" s="10">
        <f t="shared" si="126"/>
        <v>42129.783333333333</v>
      </c>
      <c r="L2701" s="10">
        <f t="shared" si="126"/>
        <v>42100.723738425921</v>
      </c>
      <c r="M2701" s="15">
        <f t="shared" si="127"/>
        <v>2015</v>
      </c>
      <c r="N2701" t="b">
        <v>0</v>
      </c>
      <c r="O2701">
        <v>6</v>
      </c>
      <c r="P2701" t="b">
        <v>0</v>
      </c>
      <c r="Q2701" t="s">
        <v>8301</v>
      </c>
      <c r="R2701" t="s">
        <v>8323</v>
      </c>
      <c r="S2701" t="s">
        <v>8324</v>
      </c>
      <c r="T2701" s="9">
        <f t="shared" si="128"/>
        <v>12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 s="12">
        <v>1457115427</v>
      </c>
      <c r="K2702" s="10">
        <f t="shared" si="126"/>
        <v>42442.916666666672</v>
      </c>
      <c r="L2702" s="10">
        <f t="shared" si="126"/>
        <v>42433.761886574073</v>
      </c>
      <c r="M2702" s="15">
        <f t="shared" si="127"/>
        <v>2016</v>
      </c>
      <c r="N2702" t="b">
        <v>0</v>
      </c>
      <c r="O2702">
        <v>31</v>
      </c>
      <c r="P2702" t="b">
        <v>1</v>
      </c>
      <c r="Q2702" t="s">
        <v>8269</v>
      </c>
      <c r="R2702" t="s">
        <v>8323</v>
      </c>
      <c r="S2702" t="s">
        <v>8326</v>
      </c>
      <c r="T2702" s="9">
        <f t="shared" si="128"/>
        <v>149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 s="12">
        <v>1457475119</v>
      </c>
      <c r="K2703" s="10">
        <f t="shared" si="126"/>
        <v>42497.883321759262</v>
      </c>
      <c r="L2703" s="10">
        <f t="shared" si="126"/>
        <v>42437.924988425926</v>
      </c>
      <c r="M2703" s="15">
        <f t="shared" si="127"/>
        <v>2016</v>
      </c>
      <c r="N2703" t="b">
        <v>0</v>
      </c>
      <c r="O2703">
        <v>4</v>
      </c>
      <c r="P2703" t="b">
        <v>0</v>
      </c>
      <c r="Q2703" t="s">
        <v>8271</v>
      </c>
      <c r="R2703" t="s">
        <v>8308</v>
      </c>
      <c r="S2703" t="s">
        <v>8310</v>
      </c>
      <c r="T2703" s="9">
        <f t="shared" si="128"/>
        <v>0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 s="12">
        <v>1417455813</v>
      </c>
      <c r="K2704" s="10">
        <f t="shared" si="126"/>
        <v>41994.738576388889</v>
      </c>
      <c r="L2704" s="10">
        <f t="shared" si="126"/>
        <v>41974.738576388889</v>
      </c>
      <c r="M2704" s="15">
        <f t="shared" si="127"/>
        <v>2014</v>
      </c>
      <c r="N2704" t="b">
        <v>0</v>
      </c>
      <c r="O2704">
        <v>13</v>
      </c>
      <c r="P2704" t="b">
        <v>0</v>
      </c>
      <c r="Q2704" t="s">
        <v>8269</v>
      </c>
      <c r="R2704" t="s">
        <v>8323</v>
      </c>
      <c r="S2704" t="s">
        <v>8326</v>
      </c>
      <c r="T2704" s="9">
        <f t="shared" si="128"/>
        <v>5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 s="12">
        <v>1440448059</v>
      </c>
      <c r="K2705" s="10">
        <f t="shared" si="126"/>
        <v>42270.852534722224</v>
      </c>
      <c r="L2705" s="10">
        <f t="shared" si="126"/>
        <v>42240.852534722224</v>
      </c>
      <c r="M2705" s="15">
        <f t="shared" si="127"/>
        <v>2015</v>
      </c>
      <c r="N2705" t="b">
        <v>0</v>
      </c>
      <c r="O2705">
        <v>13</v>
      </c>
      <c r="P2705" t="b">
        <v>1</v>
      </c>
      <c r="Q2705" t="s">
        <v>8274</v>
      </c>
      <c r="R2705" t="s">
        <v>8327</v>
      </c>
      <c r="S2705" t="s">
        <v>8331</v>
      </c>
      <c r="T2705" s="9">
        <f t="shared" si="128"/>
        <v>116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 s="12">
        <v>1418761759</v>
      </c>
      <c r="K2706" s="10">
        <f t="shared" si="126"/>
        <v>42019.811805555553</v>
      </c>
      <c r="L2706" s="10">
        <f t="shared" si="126"/>
        <v>41989.853692129633</v>
      </c>
      <c r="M2706" s="15">
        <f t="shared" si="127"/>
        <v>2015</v>
      </c>
      <c r="N2706" t="b">
        <v>0</v>
      </c>
      <c r="O2706">
        <v>8</v>
      </c>
      <c r="P2706" t="b">
        <v>0</v>
      </c>
      <c r="Q2706" t="s">
        <v>8270</v>
      </c>
      <c r="R2706" t="s">
        <v>8308</v>
      </c>
      <c r="S2706" t="s">
        <v>8342</v>
      </c>
      <c r="T2706" s="9">
        <f t="shared" si="128"/>
        <v>1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 s="12">
        <v>1319819758</v>
      </c>
      <c r="K2707" s="10">
        <f t="shared" si="126"/>
        <v>40904.733310185184</v>
      </c>
      <c r="L2707" s="10">
        <f t="shared" si="126"/>
        <v>40844.691643518519</v>
      </c>
      <c r="M2707" s="15">
        <f t="shared" si="127"/>
        <v>2011</v>
      </c>
      <c r="N2707" t="b">
        <v>0</v>
      </c>
      <c r="O2707">
        <v>15</v>
      </c>
      <c r="P2707" t="b">
        <v>1</v>
      </c>
      <c r="Q2707" t="s">
        <v>8264</v>
      </c>
      <c r="R2707" t="s">
        <v>8321</v>
      </c>
      <c r="S2707" t="s">
        <v>8343</v>
      </c>
      <c r="T2707" s="9">
        <f t="shared" si="128"/>
        <v>153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 s="12">
        <v>1327622841</v>
      </c>
      <c r="K2708" s="10">
        <f t="shared" si="126"/>
        <v>40965.005104166667</v>
      </c>
      <c r="L2708" s="10">
        <f t="shared" si="126"/>
        <v>40935.005104166667</v>
      </c>
      <c r="M2708" s="15">
        <f t="shared" si="127"/>
        <v>2012</v>
      </c>
      <c r="N2708" t="b">
        <v>0</v>
      </c>
      <c r="O2708">
        <v>21</v>
      </c>
      <c r="P2708" t="b">
        <v>1</v>
      </c>
      <c r="Q2708" t="s">
        <v>8264</v>
      </c>
      <c r="R2708" t="s">
        <v>8321</v>
      </c>
      <c r="S2708" t="s">
        <v>8343</v>
      </c>
      <c r="T2708" s="9">
        <f t="shared" si="128"/>
        <v>131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 s="12">
        <v>1437339675</v>
      </c>
      <c r="K2709" s="10">
        <f t="shared" si="126"/>
        <v>42234.875868055555</v>
      </c>
      <c r="L2709" s="10">
        <f t="shared" si="126"/>
        <v>42204.875868055555</v>
      </c>
      <c r="M2709" s="15">
        <f t="shared" si="127"/>
        <v>2015</v>
      </c>
      <c r="N2709" t="b">
        <v>0</v>
      </c>
      <c r="O2709">
        <v>6</v>
      </c>
      <c r="P2709" t="b">
        <v>0</v>
      </c>
      <c r="Q2709" t="s">
        <v>8282</v>
      </c>
      <c r="R2709" t="s">
        <v>8319</v>
      </c>
      <c r="S2709" t="s">
        <v>8345</v>
      </c>
      <c r="T2709" s="9">
        <f t="shared" si="128"/>
        <v>2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 s="12">
        <v>1436805660</v>
      </c>
      <c r="K2710" s="10">
        <f t="shared" si="126"/>
        <v>42238.165972222225</v>
      </c>
      <c r="L2710" s="10">
        <f t="shared" si="126"/>
        <v>42198.695138888885</v>
      </c>
      <c r="M2710" s="15">
        <f t="shared" si="127"/>
        <v>2015</v>
      </c>
      <c r="N2710" t="b">
        <v>0</v>
      </c>
      <c r="O2710">
        <v>13</v>
      </c>
      <c r="P2710" t="b">
        <v>0</v>
      </c>
      <c r="Q2710" t="s">
        <v>8282</v>
      </c>
      <c r="R2710" t="s">
        <v>8319</v>
      </c>
      <c r="S2710" t="s">
        <v>8345</v>
      </c>
      <c r="T2710" s="9">
        <f t="shared" si="128"/>
        <v>3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 s="12">
        <v>1452798126</v>
      </c>
      <c r="K2711" s="10">
        <f t="shared" si="126"/>
        <v>42413.793124999997</v>
      </c>
      <c r="L2711" s="10">
        <f t="shared" si="126"/>
        <v>42383.793124999997</v>
      </c>
      <c r="M2711" s="15">
        <f t="shared" si="127"/>
        <v>2016</v>
      </c>
      <c r="N2711" t="b">
        <v>0</v>
      </c>
      <c r="O2711">
        <v>15</v>
      </c>
      <c r="P2711" t="b">
        <v>1</v>
      </c>
      <c r="Q2711" t="s">
        <v>8269</v>
      </c>
      <c r="R2711" t="s">
        <v>8323</v>
      </c>
      <c r="S2711" t="s">
        <v>8326</v>
      </c>
      <c r="T2711" s="9">
        <f t="shared" si="128"/>
        <v>184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 s="12">
        <v>1411400210</v>
      </c>
      <c r="K2712" s="10">
        <f t="shared" si="126"/>
        <v>41934.650578703702</v>
      </c>
      <c r="L2712" s="10">
        <f t="shared" si="126"/>
        <v>41904.650578703702</v>
      </c>
      <c r="M2712" s="15">
        <f t="shared" si="127"/>
        <v>2014</v>
      </c>
      <c r="N2712" t="b">
        <v>0</v>
      </c>
      <c r="O2712">
        <v>12</v>
      </c>
      <c r="P2712" t="b">
        <v>0</v>
      </c>
      <c r="Q2712" t="s">
        <v>8269</v>
      </c>
      <c r="R2712" t="s">
        <v>8323</v>
      </c>
      <c r="S2712" t="s">
        <v>8326</v>
      </c>
      <c r="T2712" s="9">
        <f t="shared" si="128"/>
        <v>8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 s="12">
        <v>1427492939</v>
      </c>
      <c r="K2713" s="10">
        <f t="shared" si="126"/>
        <v>42097.909016203703</v>
      </c>
      <c r="L2713" s="10">
        <f t="shared" si="126"/>
        <v>42090.909016203703</v>
      </c>
      <c r="M2713" s="15">
        <f t="shared" si="127"/>
        <v>2015</v>
      </c>
      <c r="N2713" t="b">
        <v>0</v>
      </c>
      <c r="O2713">
        <v>9</v>
      </c>
      <c r="P2713" t="b">
        <v>0</v>
      </c>
      <c r="Q2713" t="s">
        <v>8303</v>
      </c>
      <c r="R2713" t="s">
        <v>8323</v>
      </c>
      <c r="S2713" t="s">
        <v>8335</v>
      </c>
      <c r="T2713" s="9">
        <f t="shared" si="128"/>
        <v>30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 s="12">
        <v>1471636265</v>
      </c>
      <c r="K2714" s="10">
        <f t="shared" si="126"/>
        <v>42631.827141203699</v>
      </c>
      <c r="L2714" s="10">
        <f t="shared" si="126"/>
        <v>42601.827141203699</v>
      </c>
      <c r="M2714" s="15">
        <f t="shared" si="127"/>
        <v>2016</v>
      </c>
      <c r="N2714" t="b">
        <v>0</v>
      </c>
      <c r="O2714">
        <v>14</v>
      </c>
      <c r="P2714" t="b">
        <v>0</v>
      </c>
      <c r="Q2714" t="s">
        <v>8269</v>
      </c>
      <c r="R2714" t="s">
        <v>8323</v>
      </c>
      <c r="S2714" t="s">
        <v>8326</v>
      </c>
      <c r="T2714" s="9">
        <f t="shared" si="128"/>
        <v>2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 s="12">
        <v>1486681708</v>
      </c>
      <c r="K2715" s="10">
        <f t="shared" si="126"/>
        <v>42795.791666666672</v>
      </c>
      <c r="L2715" s="10">
        <f t="shared" si="126"/>
        <v>42775.964212962965</v>
      </c>
      <c r="M2715" s="15">
        <f t="shared" si="127"/>
        <v>2017</v>
      </c>
      <c r="N2715" t="b">
        <v>0</v>
      </c>
      <c r="O2715">
        <v>14</v>
      </c>
      <c r="P2715" t="b">
        <v>0</v>
      </c>
      <c r="Q2715" t="s">
        <v>8269</v>
      </c>
      <c r="R2715" t="s">
        <v>8323</v>
      </c>
      <c r="S2715" t="s">
        <v>8326</v>
      </c>
      <c r="T2715" s="9">
        <f t="shared" si="128"/>
        <v>38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 s="12">
        <v>1423761792</v>
      </c>
      <c r="K2716" s="10">
        <f t="shared" si="126"/>
        <v>42077.132638888885</v>
      </c>
      <c r="L2716" s="10">
        <f t="shared" si="126"/>
        <v>42047.724444444444</v>
      </c>
      <c r="M2716" s="15">
        <f t="shared" si="127"/>
        <v>2015</v>
      </c>
      <c r="N2716" t="b">
        <v>0</v>
      </c>
      <c r="O2716">
        <v>15</v>
      </c>
      <c r="P2716" t="b">
        <v>0</v>
      </c>
      <c r="Q2716" t="s">
        <v>8303</v>
      </c>
      <c r="R2716" t="s">
        <v>8323</v>
      </c>
      <c r="S2716" t="s">
        <v>8335</v>
      </c>
      <c r="T2716" s="9">
        <f t="shared" si="128"/>
        <v>3</v>
      </c>
    </row>
    <row r="2717" spans="1:20" ht="45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 s="12">
        <v>1404944846</v>
      </c>
      <c r="K2717" s="10">
        <f t="shared" si="126"/>
        <v>41859.935717592591</v>
      </c>
      <c r="L2717" s="10">
        <f t="shared" si="126"/>
        <v>41829.935717592591</v>
      </c>
      <c r="M2717" s="15">
        <f t="shared" si="127"/>
        <v>2014</v>
      </c>
      <c r="N2717" t="b">
        <v>0</v>
      </c>
      <c r="O2717">
        <v>11</v>
      </c>
      <c r="P2717" t="b">
        <v>0</v>
      </c>
      <c r="Q2717" t="s">
        <v>8301</v>
      </c>
      <c r="R2717" t="s">
        <v>8323</v>
      </c>
      <c r="S2717" t="s">
        <v>8324</v>
      </c>
      <c r="T2717" s="9">
        <f t="shared" si="128"/>
        <v>3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 s="12">
        <v>1425235877</v>
      </c>
      <c r="K2718" s="10">
        <f t="shared" si="126"/>
        <v>42099.743946759263</v>
      </c>
      <c r="L2718" s="10">
        <f t="shared" si="126"/>
        <v>42064.785613425927</v>
      </c>
      <c r="M2718" s="15">
        <f t="shared" si="127"/>
        <v>2015</v>
      </c>
      <c r="N2718" t="b">
        <v>0</v>
      </c>
      <c r="O2718">
        <v>15</v>
      </c>
      <c r="P2718" t="b">
        <v>1</v>
      </c>
      <c r="Q2718" t="s">
        <v>8269</v>
      </c>
      <c r="R2718" t="s">
        <v>8323</v>
      </c>
      <c r="S2718" t="s">
        <v>8326</v>
      </c>
      <c r="T2718" s="9">
        <f t="shared" si="128"/>
        <v>113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 s="12">
        <v>1401978147</v>
      </c>
      <c r="K2719" s="10">
        <f t="shared" si="126"/>
        <v>41825.598923611113</v>
      </c>
      <c r="L2719" s="10">
        <f t="shared" si="126"/>
        <v>41795.598923611113</v>
      </c>
      <c r="M2719" s="15">
        <f t="shared" si="127"/>
        <v>2014</v>
      </c>
      <c r="N2719" t="b">
        <v>0</v>
      </c>
      <c r="O2719">
        <v>7</v>
      </c>
      <c r="P2719" t="b">
        <v>0</v>
      </c>
      <c r="Q2719" t="s">
        <v>8269</v>
      </c>
      <c r="R2719" t="s">
        <v>8323</v>
      </c>
      <c r="S2719" t="s">
        <v>8326</v>
      </c>
      <c r="T2719" s="9">
        <f t="shared" si="128"/>
        <v>18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 s="12">
        <v>1473418619</v>
      </c>
      <c r="K2720" s="10">
        <f t="shared" si="126"/>
        <v>42652.456238425926</v>
      </c>
      <c r="L2720" s="10">
        <f t="shared" si="126"/>
        <v>42622.456238425926</v>
      </c>
      <c r="M2720" s="15">
        <f t="shared" si="127"/>
        <v>2016</v>
      </c>
      <c r="N2720" t="b">
        <v>0</v>
      </c>
      <c r="O2720">
        <v>10</v>
      </c>
      <c r="P2720" t="b">
        <v>0</v>
      </c>
      <c r="Q2720" t="s">
        <v>8285</v>
      </c>
      <c r="R2720" t="s">
        <v>8311</v>
      </c>
      <c r="S2720" t="s">
        <v>8348</v>
      </c>
      <c r="T2720" s="9">
        <f t="shared" si="128"/>
        <v>7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 s="12">
        <v>1425489613</v>
      </c>
      <c r="K2721" s="10">
        <f t="shared" si="126"/>
        <v>42097.651388888888</v>
      </c>
      <c r="L2721" s="10">
        <f t="shared" si="126"/>
        <v>42067.722372685181</v>
      </c>
      <c r="M2721" s="15">
        <f t="shared" si="127"/>
        <v>2015</v>
      </c>
      <c r="N2721" t="b">
        <v>0</v>
      </c>
      <c r="O2721">
        <v>11</v>
      </c>
      <c r="P2721" t="b">
        <v>0</v>
      </c>
      <c r="Q2721" t="s">
        <v>8273</v>
      </c>
      <c r="R2721" t="s">
        <v>8311</v>
      </c>
      <c r="S2721" t="s">
        <v>8352</v>
      </c>
      <c r="T2721" s="9">
        <f t="shared" si="128"/>
        <v>9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 s="12">
        <v>1438085273</v>
      </c>
      <c r="K2722" s="10">
        <f t="shared" si="126"/>
        <v>42238.505474537036</v>
      </c>
      <c r="L2722" s="10">
        <f t="shared" si="126"/>
        <v>42213.505474537036</v>
      </c>
      <c r="M2722" s="15">
        <f t="shared" si="127"/>
        <v>2015</v>
      </c>
      <c r="N2722" t="b">
        <v>0</v>
      </c>
      <c r="O2722">
        <v>18</v>
      </c>
      <c r="P2722" t="b">
        <v>1</v>
      </c>
      <c r="Q2722" t="s">
        <v>8269</v>
      </c>
      <c r="R2722" t="s">
        <v>8323</v>
      </c>
      <c r="S2722" t="s">
        <v>8326</v>
      </c>
      <c r="T2722" s="9">
        <f t="shared" si="128"/>
        <v>110</v>
      </c>
    </row>
    <row r="2723" spans="1:20" ht="45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 s="12">
        <v>1418158683</v>
      </c>
      <c r="K2723" s="10">
        <f t="shared" si="126"/>
        <v>42012.87364583333</v>
      </c>
      <c r="L2723" s="10">
        <f t="shared" si="126"/>
        <v>41982.87364583333</v>
      </c>
      <c r="M2723" s="15">
        <f t="shared" si="127"/>
        <v>2015</v>
      </c>
      <c r="N2723" t="b">
        <v>0</v>
      </c>
      <c r="O2723">
        <v>10</v>
      </c>
      <c r="P2723" t="b">
        <v>0</v>
      </c>
      <c r="Q2723" t="s">
        <v>8269</v>
      </c>
      <c r="R2723" t="s">
        <v>8323</v>
      </c>
      <c r="S2723" t="s">
        <v>8326</v>
      </c>
      <c r="T2723" s="9">
        <f t="shared" si="128"/>
        <v>18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 s="12">
        <v>1440826647</v>
      </c>
      <c r="K2724" s="10">
        <f t="shared" si="126"/>
        <v>42263.234340277777</v>
      </c>
      <c r="L2724" s="10">
        <f t="shared" si="126"/>
        <v>42245.234340277777</v>
      </c>
      <c r="M2724" s="15">
        <f t="shared" si="127"/>
        <v>2015</v>
      </c>
      <c r="N2724" t="b">
        <v>0</v>
      </c>
      <c r="O2724">
        <v>9</v>
      </c>
      <c r="P2724" t="b">
        <v>0</v>
      </c>
      <c r="Q2724" t="s">
        <v>8269</v>
      </c>
      <c r="R2724" t="s">
        <v>8323</v>
      </c>
      <c r="S2724" t="s">
        <v>8326</v>
      </c>
      <c r="T2724" s="9">
        <f t="shared" si="128"/>
        <v>22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 s="12">
        <v>1405393356</v>
      </c>
      <c r="K2725" s="10">
        <f t="shared" si="126"/>
        <v>41867.987500000003</v>
      </c>
      <c r="L2725" s="10">
        <f t="shared" si="126"/>
        <v>41835.126805555556</v>
      </c>
      <c r="M2725" s="15">
        <f t="shared" si="127"/>
        <v>2014</v>
      </c>
      <c r="N2725" t="b">
        <v>0</v>
      </c>
      <c r="O2725">
        <v>10</v>
      </c>
      <c r="P2725" t="b">
        <v>0</v>
      </c>
      <c r="Q2725" t="s">
        <v>8266</v>
      </c>
      <c r="R2725" t="s">
        <v>8321</v>
      </c>
      <c r="S2725" t="s">
        <v>8325</v>
      </c>
      <c r="T2725" s="9">
        <f t="shared" si="128"/>
        <v>16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 s="12">
        <v>1386806254</v>
      </c>
      <c r="K2726" s="10">
        <f t="shared" si="126"/>
        <v>41629.197222222225</v>
      </c>
      <c r="L2726" s="10">
        <f t="shared" si="126"/>
        <v>41619.998310185183</v>
      </c>
      <c r="M2726" s="15">
        <f t="shared" si="127"/>
        <v>2013</v>
      </c>
      <c r="N2726" t="b">
        <v>0</v>
      </c>
      <c r="O2726">
        <v>14</v>
      </c>
      <c r="P2726" t="b">
        <v>1</v>
      </c>
      <c r="Q2726" t="s">
        <v>8274</v>
      </c>
      <c r="R2726" t="s">
        <v>8327</v>
      </c>
      <c r="S2726" t="s">
        <v>8331</v>
      </c>
      <c r="T2726" s="9">
        <f t="shared" si="128"/>
        <v>109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 s="12">
        <v>1421976107</v>
      </c>
      <c r="K2727" s="10">
        <f t="shared" si="126"/>
        <v>42057.056793981479</v>
      </c>
      <c r="L2727" s="10">
        <f t="shared" si="126"/>
        <v>42027.056793981479</v>
      </c>
      <c r="M2727" s="15">
        <f t="shared" si="127"/>
        <v>2015</v>
      </c>
      <c r="N2727" t="b">
        <v>0</v>
      </c>
      <c r="O2727">
        <v>3</v>
      </c>
      <c r="P2727" t="b">
        <v>0</v>
      </c>
      <c r="Q2727" t="s">
        <v>8270</v>
      </c>
      <c r="R2727" t="s">
        <v>8308</v>
      </c>
      <c r="S2727" t="s">
        <v>8342</v>
      </c>
      <c r="T2727" s="9">
        <f t="shared" si="128"/>
        <v>4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 s="12">
        <v>1480456900</v>
      </c>
      <c r="K2728" s="10">
        <f t="shared" si="126"/>
        <v>42733.917824074073</v>
      </c>
      <c r="L2728" s="10">
        <f t="shared" si="126"/>
        <v>42703.917824074073</v>
      </c>
      <c r="M2728" s="15">
        <f t="shared" si="127"/>
        <v>2016</v>
      </c>
      <c r="N2728" t="b">
        <v>0</v>
      </c>
      <c r="O2728">
        <v>4</v>
      </c>
      <c r="P2728" t="b">
        <v>0</v>
      </c>
      <c r="Q2728" t="s">
        <v>8292</v>
      </c>
      <c r="R2728" t="s">
        <v>8308</v>
      </c>
      <c r="S2728" t="s">
        <v>8318</v>
      </c>
      <c r="T2728" s="9">
        <f t="shared" si="128"/>
        <v>2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 s="12">
        <v>1407824097</v>
      </c>
      <c r="K2729" s="10">
        <f t="shared" si="126"/>
        <v>41893.260381944448</v>
      </c>
      <c r="L2729" s="10">
        <f t="shared" si="126"/>
        <v>41863.260381944448</v>
      </c>
      <c r="M2729" s="15">
        <f t="shared" si="127"/>
        <v>2014</v>
      </c>
      <c r="N2729" t="b">
        <v>0</v>
      </c>
      <c r="O2729">
        <v>12</v>
      </c>
      <c r="P2729" t="b">
        <v>0</v>
      </c>
      <c r="Q2729" t="s">
        <v>8268</v>
      </c>
      <c r="R2729" t="s">
        <v>8321</v>
      </c>
      <c r="S2729" t="s">
        <v>8339</v>
      </c>
      <c r="T2729" s="9">
        <f t="shared" si="128"/>
        <v>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 s="12">
        <v>1472110513</v>
      </c>
      <c r="K2730" s="10">
        <f t="shared" si="126"/>
        <v>42613.233333333337</v>
      </c>
      <c r="L2730" s="10">
        <f t="shared" si="126"/>
        <v>42607.316122685181</v>
      </c>
      <c r="M2730" s="15">
        <f t="shared" si="127"/>
        <v>2016</v>
      </c>
      <c r="N2730" t="b">
        <v>0</v>
      </c>
      <c r="O2730">
        <v>9</v>
      </c>
      <c r="P2730" t="b">
        <v>1</v>
      </c>
      <c r="Q2730" t="s">
        <v>8296</v>
      </c>
      <c r="R2730" t="s">
        <v>8319</v>
      </c>
      <c r="S2730" t="s">
        <v>8320</v>
      </c>
      <c r="T2730" s="9">
        <f t="shared" si="128"/>
        <v>108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 s="12">
        <v>1426681325</v>
      </c>
      <c r="K2731" s="10">
        <f t="shared" si="126"/>
        <v>42095.515335648146</v>
      </c>
      <c r="L2731" s="10">
        <f t="shared" si="126"/>
        <v>42081.515335648146</v>
      </c>
      <c r="M2731" s="15">
        <f t="shared" si="127"/>
        <v>2015</v>
      </c>
      <c r="N2731" t="b">
        <v>0</v>
      </c>
      <c r="O2731">
        <v>10</v>
      </c>
      <c r="P2731" t="b">
        <v>0</v>
      </c>
      <c r="Q2731" t="s">
        <v>8301</v>
      </c>
      <c r="R2731" t="s">
        <v>8323</v>
      </c>
      <c r="S2731" t="s">
        <v>8324</v>
      </c>
      <c r="T2731" s="9">
        <f t="shared" si="128"/>
        <v>57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 s="12">
        <v>1446352529</v>
      </c>
      <c r="K2732" s="10">
        <f t="shared" si="126"/>
        <v>42338.9375</v>
      </c>
      <c r="L2732" s="10">
        <f t="shared" si="126"/>
        <v>42309.191307870366</v>
      </c>
      <c r="M2732" s="15">
        <f t="shared" si="127"/>
        <v>2015</v>
      </c>
      <c r="N2732" t="b">
        <v>0</v>
      </c>
      <c r="O2732">
        <v>14</v>
      </c>
      <c r="P2732" t="b">
        <v>1</v>
      </c>
      <c r="Q2732" t="s">
        <v>8269</v>
      </c>
      <c r="R2732" t="s">
        <v>8323</v>
      </c>
      <c r="S2732" t="s">
        <v>8326</v>
      </c>
      <c r="T2732" s="9">
        <f t="shared" si="128"/>
        <v>129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 s="12">
        <v>1433518717</v>
      </c>
      <c r="K2733" s="10">
        <f t="shared" si="126"/>
        <v>42190.651817129634</v>
      </c>
      <c r="L2733" s="10">
        <f t="shared" si="126"/>
        <v>42160.651817129634</v>
      </c>
      <c r="M2733" s="15">
        <f t="shared" si="127"/>
        <v>2015</v>
      </c>
      <c r="N2733" t="b">
        <v>0</v>
      </c>
      <c r="O2733">
        <v>20</v>
      </c>
      <c r="P2733" t="b">
        <v>1</v>
      </c>
      <c r="Q2733" t="s">
        <v>8269</v>
      </c>
      <c r="R2733" t="s">
        <v>8323</v>
      </c>
      <c r="S2733" t="s">
        <v>8326</v>
      </c>
      <c r="T2733" s="9">
        <f t="shared" si="128"/>
        <v>143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 s="12">
        <v>1421596356</v>
      </c>
      <c r="K2734" s="10">
        <f t="shared" si="126"/>
        <v>42063.5</v>
      </c>
      <c r="L2734" s="10">
        <f t="shared" si="126"/>
        <v>42022.661527777775</v>
      </c>
      <c r="M2734" s="15">
        <f t="shared" si="127"/>
        <v>2015</v>
      </c>
      <c r="N2734" t="b">
        <v>0</v>
      </c>
      <c r="O2734">
        <v>13</v>
      </c>
      <c r="P2734" t="b">
        <v>0</v>
      </c>
      <c r="Q2734" t="s">
        <v>8269</v>
      </c>
      <c r="R2734" t="s">
        <v>8323</v>
      </c>
      <c r="S2734" t="s">
        <v>8326</v>
      </c>
      <c r="T2734" s="9">
        <f t="shared" si="128"/>
        <v>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 s="12">
        <v>1427405896</v>
      </c>
      <c r="K2735" s="10">
        <f t="shared" si="126"/>
        <v>42149.901574074072</v>
      </c>
      <c r="L2735" s="10">
        <f t="shared" si="126"/>
        <v>42089.901574074072</v>
      </c>
      <c r="M2735" s="15">
        <f t="shared" si="127"/>
        <v>2015</v>
      </c>
      <c r="N2735" t="b">
        <v>0</v>
      </c>
      <c r="O2735">
        <v>7</v>
      </c>
      <c r="P2735" t="b">
        <v>0</v>
      </c>
      <c r="Q2735" t="s">
        <v>8269</v>
      </c>
      <c r="R2735" t="s">
        <v>8323</v>
      </c>
      <c r="S2735" t="s">
        <v>8326</v>
      </c>
      <c r="T2735" s="9">
        <f t="shared" si="128"/>
        <v>28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 s="12">
        <v>1426815638</v>
      </c>
      <c r="K2736" s="10">
        <f t="shared" si="126"/>
        <v>42128.069884259261</v>
      </c>
      <c r="L2736" s="10">
        <f t="shared" si="126"/>
        <v>42083.069884259261</v>
      </c>
      <c r="M2736" s="15">
        <f t="shared" si="127"/>
        <v>2015</v>
      </c>
      <c r="N2736" t="b">
        <v>0</v>
      </c>
      <c r="O2736">
        <v>8</v>
      </c>
      <c r="P2736" t="b">
        <v>0</v>
      </c>
      <c r="Q2736" t="s">
        <v>8270</v>
      </c>
      <c r="R2736" t="s">
        <v>8308</v>
      </c>
      <c r="S2736" t="s">
        <v>8342</v>
      </c>
      <c r="T2736" s="9">
        <f t="shared" si="128"/>
        <v>0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 s="12">
        <v>1417536816</v>
      </c>
      <c r="K2737" s="10">
        <f t="shared" si="126"/>
        <v>42006.676111111112</v>
      </c>
      <c r="L2737" s="10">
        <f t="shared" si="126"/>
        <v>41975.676111111112</v>
      </c>
      <c r="M2737" s="15">
        <f t="shared" si="127"/>
        <v>2015</v>
      </c>
      <c r="N2737" t="b">
        <v>0</v>
      </c>
      <c r="O2737">
        <v>9</v>
      </c>
      <c r="P2737" t="b">
        <v>0</v>
      </c>
      <c r="Q2737" t="s">
        <v>8303</v>
      </c>
      <c r="R2737" t="s">
        <v>8323</v>
      </c>
      <c r="S2737" t="s">
        <v>8335</v>
      </c>
      <c r="T2737" s="9">
        <f t="shared" si="128"/>
        <v>9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 s="12">
        <v>1307848482</v>
      </c>
      <c r="K2738" s="10">
        <f t="shared" si="126"/>
        <v>40736.135208333333</v>
      </c>
      <c r="L2738" s="10">
        <f t="shared" si="126"/>
        <v>40706.135208333333</v>
      </c>
      <c r="M2738" s="15">
        <f t="shared" si="127"/>
        <v>2011</v>
      </c>
      <c r="N2738" t="b">
        <v>0</v>
      </c>
      <c r="O2738">
        <v>8</v>
      </c>
      <c r="P2738" t="b">
        <v>1</v>
      </c>
      <c r="Q2738" t="s">
        <v>8264</v>
      </c>
      <c r="R2738" t="s">
        <v>8321</v>
      </c>
      <c r="S2738" t="s">
        <v>8343</v>
      </c>
      <c r="T2738" s="9">
        <f t="shared" si="128"/>
        <v>106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 s="12">
        <v>1383095125</v>
      </c>
      <c r="K2739" s="10">
        <f t="shared" si="126"/>
        <v>41617.249305555553</v>
      </c>
      <c r="L2739" s="10">
        <f t="shared" si="126"/>
        <v>41577.045428240745</v>
      </c>
      <c r="M2739" s="15">
        <f t="shared" si="127"/>
        <v>2013</v>
      </c>
      <c r="N2739" t="b">
        <v>0</v>
      </c>
      <c r="O2739">
        <v>24</v>
      </c>
      <c r="P2739" t="b">
        <v>0</v>
      </c>
      <c r="Q2739" t="s">
        <v>8280</v>
      </c>
      <c r="R2739" t="s">
        <v>8316</v>
      </c>
      <c r="S2739" t="s">
        <v>8334</v>
      </c>
      <c r="T2739" s="9">
        <f t="shared" si="128"/>
        <v>5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 s="12">
        <v>1427817651</v>
      </c>
      <c r="K2740" s="10">
        <f t="shared" si="126"/>
        <v>42124.667256944449</v>
      </c>
      <c r="L2740" s="10">
        <f t="shared" si="126"/>
        <v>42094.667256944449</v>
      </c>
      <c r="M2740" s="15">
        <f t="shared" si="127"/>
        <v>2015</v>
      </c>
      <c r="N2740" t="b">
        <v>0</v>
      </c>
      <c r="O2740">
        <v>7</v>
      </c>
      <c r="P2740" t="b">
        <v>0</v>
      </c>
      <c r="Q2740" t="s">
        <v>8281</v>
      </c>
      <c r="R2740" t="s">
        <v>8316</v>
      </c>
      <c r="S2740" t="s">
        <v>8344</v>
      </c>
      <c r="T2740" s="9">
        <f t="shared" si="128"/>
        <v>0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 s="12">
        <v>1445539113</v>
      </c>
      <c r="K2741" s="10">
        <f t="shared" si="126"/>
        <v>42310.333333333328</v>
      </c>
      <c r="L2741" s="10">
        <f t="shared" si="126"/>
        <v>42299.776770833334</v>
      </c>
      <c r="M2741" s="15">
        <f t="shared" si="127"/>
        <v>2015</v>
      </c>
      <c r="N2741" t="b">
        <v>0</v>
      </c>
      <c r="O2741">
        <v>9</v>
      </c>
      <c r="P2741" t="b">
        <v>1</v>
      </c>
      <c r="Q2741" t="s">
        <v>8278</v>
      </c>
      <c r="R2741" t="s">
        <v>8327</v>
      </c>
      <c r="S2741" t="s">
        <v>8329</v>
      </c>
      <c r="T2741" s="9">
        <f t="shared" si="128"/>
        <v>101</v>
      </c>
    </row>
    <row r="2742" spans="1:20" ht="45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 s="12">
        <v>1446150141</v>
      </c>
      <c r="K2742" s="10">
        <f t="shared" si="126"/>
        <v>42336.890520833331</v>
      </c>
      <c r="L2742" s="10">
        <f t="shared" si="126"/>
        <v>42306.848854166667</v>
      </c>
      <c r="M2742" s="15">
        <f t="shared" si="127"/>
        <v>2015</v>
      </c>
      <c r="N2742" t="b">
        <v>0</v>
      </c>
      <c r="O2742">
        <v>8</v>
      </c>
      <c r="P2742" t="b">
        <v>0</v>
      </c>
      <c r="Q2742" t="s">
        <v>8269</v>
      </c>
      <c r="R2742" t="s">
        <v>8323</v>
      </c>
      <c r="S2742" t="s">
        <v>8326</v>
      </c>
      <c r="T2742" s="9">
        <f t="shared" si="128"/>
        <v>24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 s="12">
        <v>1357157965</v>
      </c>
      <c r="K2743" s="10">
        <f t="shared" si="126"/>
        <v>41290.846817129626</v>
      </c>
      <c r="L2743" s="10">
        <f t="shared" si="126"/>
        <v>41276.846817129626</v>
      </c>
      <c r="M2743" s="15">
        <f t="shared" si="127"/>
        <v>2013</v>
      </c>
      <c r="N2743" t="b">
        <v>0</v>
      </c>
      <c r="O2743">
        <v>28</v>
      </c>
      <c r="P2743" t="b">
        <v>1</v>
      </c>
      <c r="Q2743" t="s">
        <v>8278</v>
      </c>
      <c r="R2743" t="s">
        <v>8327</v>
      </c>
      <c r="S2743" t="s">
        <v>8329</v>
      </c>
      <c r="T2743" s="9">
        <f t="shared" si="128"/>
        <v>383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 s="12">
        <v>1432402266</v>
      </c>
      <c r="K2744" s="10">
        <f t="shared" si="126"/>
        <v>42177.729930555557</v>
      </c>
      <c r="L2744" s="10">
        <f t="shared" si="126"/>
        <v>42147.729930555557</v>
      </c>
      <c r="M2744" s="15">
        <f t="shared" si="127"/>
        <v>2015</v>
      </c>
      <c r="N2744" t="b">
        <v>0</v>
      </c>
      <c r="O2744">
        <v>4</v>
      </c>
      <c r="P2744" t="b">
        <v>1</v>
      </c>
      <c r="Q2744" t="s">
        <v>8269</v>
      </c>
      <c r="R2744" t="s">
        <v>8323</v>
      </c>
      <c r="S2744" t="s">
        <v>8326</v>
      </c>
      <c r="T2744" s="9">
        <f t="shared" si="128"/>
        <v>210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 s="12">
        <v>1471638385</v>
      </c>
      <c r="K2745" s="10">
        <f t="shared" si="126"/>
        <v>42631.851678240739</v>
      </c>
      <c r="L2745" s="10">
        <f t="shared" si="126"/>
        <v>42601.851678240739</v>
      </c>
      <c r="M2745" s="15">
        <f t="shared" si="127"/>
        <v>2016</v>
      </c>
      <c r="N2745" t="b">
        <v>0</v>
      </c>
      <c r="O2745">
        <v>4</v>
      </c>
      <c r="P2745" t="b">
        <v>0</v>
      </c>
      <c r="Q2745" t="s">
        <v>8285</v>
      </c>
      <c r="R2745" t="s">
        <v>8311</v>
      </c>
      <c r="S2745" t="s">
        <v>8348</v>
      </c>
      <c r="T2745" s="9">
        <f t="shared" si="128"/>
        <v>8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 s="12">
        <v>1429290719</v>
      </c>
      <c r="K2746" s="10">
        <f t="shared" si="126"/>
        <v>42131.71665509259</v>
      </c>
      <c r="L2746" s="10">
        <f t="shared" si="126"/>
        <v>42111.71665509259</v>
      </c>
      <c r="M2746" s="15">
        <f t="shared" si="127"/>
        <v>2015</v>
      </c>
      <c r="N2746" t="b">
        <v>0</v>
      </c>
      <c r="O2746">
        <v>14</v>
      </c>
      <c r="P2746" t="b">
        <v>0</v>
      </c>
      <c r="Q2746" t="s">
        <v>8269</v>
      </c>
      <c r="R2746" t="s">
        <v>8323</v>
      </c>
      <c r="S2746" t="s">
        <v>8326</v>
      </c>
      <c r="T2746" s="9">
        <f t="shared" si="128"/>
        <v>42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 s="12">
        <v>1263474049</v>
      </c>
      <c r="K2747" s="10">
        <f t="shared" si="126"/>
        <v>40224.208333333336</v>
      </c>
      <c r="L2747" s="10">
        <f t="shared" si="126"/>
        <v>40192.542233796295</v>
      </c>
      <c r="M2747" s="15">
        <f t="shared" si="127"/>
        <v>2010</v>
      </c>
      <c r="N2747" t="b">
        <v>1</v>
      </c>
      <c r="O2747">
        <v>22</v>
      </c>
      <c r="P2747" t="b">
        <v>1</v>
      </c>
      <c r="Q2747" t="s">
        <v>8277</v>
      </c>
      <c r="R2747" t="s">
        <v>8327</v>
      </c>
      <c r="S2747" t="s">
        <v>8328</v>
      </c>
      <c r="T2747" s="9">
        <f t="shared" si="128"/>
        <v>104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 s="12">
        <v>1465160083</v>
      </c>
      <c r="K2748" s="10">
        <f t="shared" si="126"/>
        <v>42556.871331018519</v>
      </c>
      <c r="L2748" s="10">
        <f t="shared" si="126"/>
        <v>42526.871331018519</v>
      </c>
      <c r="M2748" s="15">
        <f t="shared" si="127"/>
        <v>2016</v>
      </c>
      <c r="N2748" t="b">
        <v>0</v>
      </c>
      <c r="O2748">
        <v>8</v>
      </c>
      <c r="P2748" t="b">
        <v>0</v>
      </c>
      <c r="Q2748" t="s">
        <v>8268</v>
      </c>
      <c r="R2748" t="s">
        <v>8321</v>
      </c>
      <c r="S2748" t="s">
        <v>8339</v>
      </c>
      <c r="T2748" s="9">
        <f t="shared" si="128"/>
        <v>14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 s="12">
        <v>1445023516</v>
      </c>
      <c r="K2749" s="10">
        <f t="shared" si="126"/>
        <v>42353.85087962963</v>
      </c>
      <c r="L2749" s="10">
        <f t="shared" si="126"/>
        <v>42293.809212962966</v>
      </c>
      <c r="M2749" s="15">
        <f t="shared" si="127"/>
        <v>2015</v>
      </c>
      <c r="N2749" t="b">
        <v>0</v>
      </c>
      <c r="O2749">
        <v>7</v>
      </c>
      <c r="P2749" t="b">
        <v>0</v>
      </c>
      <c r="Q2749" t="s">
        <v>8269</v>
      </c>
      <c r="R2749" t="s">
        <v>8323</v>
      </c>
      <c r="S2749" t="s">
        <v>8326</v>
      </c>
      <c r="T2749" s="9">
        <f t="shared" si="128"/>
        <v>7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 s="12">
        <v>1441844493</v>
      </c>
      <c r="K2750" s="10">
        <f t="shared" si="126"/>
        <v>42317.056631944448</v>
      </c>
      <c r="L2750" s="10">
        <f t="shared" si="126"/>
        <v>42257.014965277776</v>
      </c>
      <c r="M2750" s="15">
        <f t="shared" si="127"/>
        <v>2015</v>
      </c>
      <c r="N2750" t="b">
        <v>0</v>
      </c>
      <c r="O2750">
        <v>8</v>
      </c>
      <c r="P2750" t="b">
        <v>0</v>
      </c>
      <c r="Q2750" t="s">
        <v>8271</v>
      </c>
      <c r="R2750" t="s">
        <v>8308</v>
      </c>
      <c r="S2750" t="s">
        <v>8310</v>
      </c>
      <c r="T2750" s="9">
        <f t="shared" si="128"/>
        <v>2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 s="12">
        <v>1418766740</v>
      </c>
      <c r="K2751" s="10">
        <f t="shared" si="126"/>
        <v>42005.332638888889</v>
      </c>
      <c r="L2751" s="10">
        <f t="shared" si="126"/>
        <v>41989.91134259259</v>
      </c>
      <c r="M2751" s="15">
        <f t="shared" si="127"/>
        <v>2015</v>
      </c>
      <c r="N2751" t="b">
        <v>0</v>
      </c>
      <c r="O2751">
        <v>8</v>
      </c>
      <c r="P2751" t="b">
        <v>1</v>
      </c>
      <c r="Q2751" t="s">
        <v>8263</v>
      </c>
      <c r="R2751" t="s">
        <v>8321</v>
      </c>
      <c r="S2751" t="s">
        <v>8332</v>
      </c>
      <c r="T2751" s="9">
        <f t="shared" si="128"/>
        <v>117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 s="12">
        <v>1401810583</v>
      </c>
      <c r="K2752" s="10">
        <f t="shared" si="126"/>
        <v>41853.659525462965</v>
      </c>
      <c r="L2752" s="10">
        <f t="shared" si="126"/>
        <v>41793.659525462965</v>
      </c>
      <c r="M2752" s="15">
        <f t="shared" si="127"/>
        <v>2014</v>
      </c>
      <c r="N2752" t="b">
        <v>0</v>
      </c>
      <c r="O2752">
        <v>1</v>
      </c>
      <c r="P2752" t="b">
        <v>0</v>
      </c>
      <c r="Q2752" t="s">
        <v>8280</v>
      </c>
      <c r="R2752" t="s">
        <v>8316</v>
      </c>
      <c r="S2752" t="s">
        <v>8334</v>
      </c>
      <c r="T2752" s="9">
        <f t="shared" si="128"/>
        <v>1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 s="12">
        <v>1486191507</v>
      </c>
      <c r="K2753" s="10">
        <f t="shared" si="126"/>
        <v>42800.290590277778</v>
      </c>
      <c r="L2753" s="10">
        <f t="shared" si="126"/>
        <v>42770.290590277778</v>
      </c>
      <c r="M2753" s="15">
        <f t="shared" si="127"/>
        <v>2017</v>
      </c>
      <c r="N2753" t="b">
        <v>0</v>
      </c>
      <c r="O2753">
        <v>10</v>
      </c>
      <c r="P2753" t="b">
        <v>0</v>
      </c>
      <c r="Q2753" t="s">
        <v>8269</v>
      </c>
      <c r="R2753" t="s">
        <v>8323</v>
      </c>
      <c r="S2753" t="s">
        <v>8326</v>
      </c>
      <c r="T2753" s="9">
        <f t="shared" si="128"/>
        <v>24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 s="12">
        <v>1459528394</v>
      </c>
      <c r="K2754" s="10">
        <f t="shared" si="126"/>
        <v>42521.689745370371</v>
      </c>
      <c r="L2754" s="10">
        <f t="shared" si="126"/>
        <v>42461.689745370371</v>
      </c>
      <c r="M2754" s="15">
        <f t="shared" si="127"/>
        <v>2016</v>
      </c>
      <c r="N2754" t="b">
        <v>0</v>
      </c>
      <c r="O2754">
        <v>27</v>
      </c>
      <c r="P2754" t="b">
        <v>1</v>
      </c>
      <c r="Q2754" t="s">
        <v>8269</v>
      </c>
      <c r="R2754" t="s">
        <v>8323</v>
      </c>
      <c r="S2754" t="s">
        <v>8326</v>
      </c>
      <c r="T2754" s="9">
        <f t="shared" si="128"/>
        <v>136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 s="12">
        <v>1414041545</v>
      </c>
      <c r="K2755" s="10">
        <f t="shared" ref="K2755:L2818" si="129">(I2755/86400)+DATE(1970,1,1)</f>
        <v>41975.263252314813</v>
      </c>
      <c r="L2755" s="10">
        <f t="shared" si="129"/>
        <v>41935.221585648149</v>
      </c>
      <c r="M2755" s="15">
        <f t="shared" ref="M2755:M2818" si="130">+YEAR(K2755)</f>
        <v>2014</v>
      </c>
      <c r="N2755" t="b">
        <v>0</v>
      </c>
      <c r="O2755">
        <v>9</v>
      </c>
      <c r="P2755" t="b">
        <v>0</v>
      </c>
      <c r="Q2755" t="s">
        <v>8271</v>
      </c>
      <c r="R2755" t="s">
        <v>8308</v>
      </c>
      <c r="S2755" t="s">
        <v>8310</v>
      </c>
      <c r="T2755" s="9">
        <f t="shared" ref="T2755:T2818" si="131">ROUND(E2755/D2755*100,0)</f>
        <v>1</v>
      </c>
    </row>
    <row r="2756" spans="1:20" ht="15.7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 s="12">
        <v>1465800599</v>
      </c>
      <c r="K2756" s="10">
        <f t="shared" si="129"/>
        <v>42564.284710648149</v>
      </c>
      <c r="L2756" s="10">
        <f t="shared" si="129"/>
        <v>42534.284710648149</v>
      </c>
      <c r="M2756" s="15">
        <f t="shared" si="130"/>
        <v>2016</v>
      </c>
      <c r="N2756" t="b">
        <v>0</v>
      </c>
      <c r="O2756">
        <v>4</v>
      </c>
      <c r="P2756" t="b">
        <v>0</v>
      </c>
      <c r="Q2756" t="s">
        <v>8280</v>
      </c>
      <c r="R2756" t="s">
        <v>8316</v>
      </c>
      <c r="S2756" t="s">
        <v>8334</v>
      </c>
      <c r="T2756" s="9">
        <f t="shared" si="131"/>
        <v>1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 s="12">
        <v>1401354597</v>
      </c>
      <c r="K2757" s="10">
        <f t="shared" si="129"/>
        <v>41821.791666666664</v>
      </c>
      <c r="L2757" s="10">
        <f t="shared" si="129"/>
        <v>41788.381909722222</v>
      </c>
      <c r="M2757" s="15">
        <f t="shared" si="130"/>
        <v>2014</v>
      </c>
      <c r="N2757" t="b">
        <v>0</v>
      </c>
      <c r="O2757">
        <v>5</v>
      </c>
      <c r="P2757" t="b">
        <v>0</v>
      </c>
      <c r="Q2757" t="s">
        <v>8265</v>
      </c>
      <c r="R2757" t="s">
        <v>8321</v>
      </c>
      <c r="S2757" t="s">
        <v>8337</v>
      </c>
      <c r="T2757" s="9">
        <f t="shared" si="131"/>
        <v>13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 s="12">
        <v>1481473881</v>
      </c>
      <c r="K2758" s="10">
        <f t="shared" si="129"/>
        <v>42745.688437500001</v>
      </c>
      <c r="L2758" s="10">
        <f t="shared" si="129"/>
        <v>42715.688437500001</v>
      </c>
      <c r="M2758" s="15">
        <f t="shared" si="130"/>
        <v>2017</v>
      </c>
      <c r="N2758" t="b">
        <v>0</v>
      </c>
      <c r="O2758">
        <v>31</v>
      </c>
      <c r="P2758" t="b">
        <v>0</v>
      </c>
      <c r="Q2758" t="s">
        <v>8271</v>
      </c>
      <c r="R2758" t="s">
        <v>8308</v>
      </c>
      <c r="S2758" t="s">
        <v>8310</v>
      </c>
      <c r="T2758" s="9">
        <f t="shared" si="131"/>
        <v>3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 s="12">
        <v>1416339088</v>
      </c>
      <c r="K2759" s="10">
        <f t="shared" si="129"/>
        <v>41992.813518518524</v>
      </c>
      <c r="L2759" s="10">
        <f t="shared" si="129"/>
        <v>41961.813518518524</v>
      </c>
      <c r="M2759" s="15">
        <f t="shared" si="130"/>
        <v>2014</v>
      </c>
      <c r="N2759" t="b">
        <v>0</v>
      </c>
      <c r="O2759">
        <v>5</v>
      </c>
      <c r="P2759" t="b">
        <v>0</v>
      </c>
      <c r="Q2759" t="s">
        <v>8285</v>
      </c>
      <c r="R2759" t="s">
        <v>8311</v>
      </c>
      <c r="S2759" t="s">
        <v>8348</v>
      </c>
      <c r="T2759" s="9">
        <f t="shared" si="131"/>
        <v>8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 s="12">
        <v>1455142843</v>
      </c>
      <c r="K2760" s="10">
        <f t="shared" si="129"/>
        <v>42440.93105324074</v>
      </c>
      <c r="L2760" s="10">
        <f t="shared" si="129"/>
        <v>42410.93105324074</v>
      </c>
      <c r="M2760" s="15">
        <f t="shared" si="130"/>
        <v>2016</v>
      </c>
      <c r="N2760" t="b">
        <v>0</v>
      </c>
      <c r="O2760">
        <v>4</v>
      </c>
      <c r="P2760" t="b">
        <v>0</v>
      </c>
      <c r="Q2760" t="s">
        <v>8303</v>
      </c>
      <c r="R2760" t="s">
        <v>8323</v>
      </c>
      <c r="S2760" t="s">
        <v>8335</v>
      </c>
      <c r="T2760" s="9">
        <f t="shared" si="131"/>
        <v>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 s="12">
        <v>1425512843</v>
      </c>
      <c r="K2761" s="10">
        <f t="shared" si="129"/>
        <v>42107.791666666672</v>
      </c>
      <c r="L2761" s="10">
        <f t="shared" si="129"/>
        <v>42067.991238425922</v>
      </c>
      <c r="M2761" s="15">
        <f t="shared" si="130"/>
        <v>2015</v>
      </c>
      <c r="N2761" t="b">
        <v>0</v>
      </c>
      <c r="O2761">
        <v>13</v>
      </c>
      <c r="P2761" t="b">
        <v>0</v>
      </c>
      <c r="Q2761" t="s">
        <v>8266</v>
      </c>
      <c r="R2761" t="s">
        <v>8321</v>
      </c>
      <c r="S2761" t="s">
        <v>8325</v>
      </c>
      <c r="T2761" s="9">
        <f t="shared" si="131"/>
        <v>33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 s="12">
        <v>1431391859</v>
      </c>
      <c r="K2762" s="10">
        <f t="shared" si="129"/>
        <v>42176.035405092596</v>
      </c>
      <c r="L2762" s="10">
        <f t="shared" si="129"/>
        <v>42136.035405092596</v>
      </c>
      <c r="M2762" s="15">
        <f t="shared" si="130"/>
        <v>2015</v>
      </c>
      <c r="N2762" t="b">
        <v>0</v>
      </c>
      <c r="O2762">
        <v>5</v>
      </c>
      <c r="P2762" t="b">
        <v>0</v>
      </c>
      <c r="Q2762" t="s">
        <v>8266</v>
      </c>
      <c r="R2762" t="s">
        <v>8321</v>
      </c>
      <c r="S2762" t="s">
        <v>8325</v>
      </c>
      <c r="T2762" s="9">
        <f t="shared" si="131"/>
        <v>40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 s="12">
        <v>1342545994</v>
      </c>
      <c r="K2763" s="10">
        <f t="shared" si="129"/>
        <v>41118.083333333336</v>
      </c>
      <c r="L2763" s="10">
        <f t="shared" si="129"/>
        <v>41107.726782407408</v>
      </c>
      <c r="M2763" s="15">
        <f t="shared" si="130"/>
        <v>2012</v>
      </c>
      <c r="N2763" t="b">
        <v>0</v>
      </c>
      <c r="O2763">
        <v>16</v>
      </c>
      <c r="P2763" t="b">
        <v>1</v>
      </c>
      <c r="Q2763" t="s">
        <v>8277</v>
      </c>
      <c r="R2763" t="s">
        <v>8327</v>
      </c>
      <c r="S2763" t="s">
        <v>8328</v>
      </c>
      <c r="T2763" s="9">
        <f t="shared" si="131"/>
        <v>133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 s="12">
        <v>1332808501</v>
      </c>
      <c r="K2764" s="10">
        <f t="shared" si="129"/>
        <v>41054.593055555553</v>
      </c>
      <c r="L2764" s="10">
        <f t="shared" si="129"/>
        <v>40995.024317129632</v>
      </c>
      <c r="M2764" s="15">
        <f t="shared" si="130"/>
        <v>2012</v>
      </c>
      <c r="N2764" t="b">
        <v>0</v>
      </c>
      <c r="O2764">
        <v>3</v>
      </c>
      <c r="P2764" t="b">
        <v>0</v>
      </c>
      <c r="Q2764" t="s">
        <v>8268</v>
      </c>
      <c r="R2764" t="s">
        <v>8321</v>
      </c>
      <c r="S2764" t="s">
        <v>8339</v>
      </c>
      <c r="T2764" s="9">
        <f t="shared" si="131"/>
        <v>1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 s="12">
        <v>1284567905</v>
      </c>
      <c r="K2765" s="10">
        <f t="shared" si="129"/>
        <v>40466.166666666664</v>
      </c>
      <c r="L2765" s="10">
        <f t="shared" si="129"/>
        <v>40436.68408564815</v>
      </c>
      <c r="M2765" s="15">
        <f t="shared" si="130"/>
        <v>2010</v>
      </c>
      <c r="N2765" t="b">
        <v>0</v>
      </c>
      <c r="O2765">
        <v>6</v>
      </c>
      <c r="P2765" t="b">
        <v>0</v>
      </c>
      <c r="Q2765" t="s">
        <v>8273</v>
      </c>
      <c r="R2765" t="s">
        <v>8311</v>
      </c>
      <c r="S2765" t="s">
        <v>8352</v>
      </c>
      <c r="T2765" s="9">
        <f t="shared" si="131"/>
        <v>3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 s="12">
        <v>1479186575</v>
      </c>
      <c r="K2766" s="10">
        <f t="shared" si="129"/>
        <v>42700.25</v>
      </c>
      <c r="L2766" s="10">
        <f t="shared" si="129"/>
        <v>42689.214988425927</v>
      </c>
      <c r="M2766" s="15">
        <f t="shared" si="130"/>
        <v>2016</v>
      </c>
      <c r="N2766" t="b">
        <v>0</v>
      </c>
      <c r="O2766">
        <v>13</v>
      </c>
      <c r="P2766" t="b">
        <v>1</v>
      </c>
      <c r="Q2766" t="s">
        <v>8269</v>
      </c>
      <c r="R2766" t="s">
        <v>8323</v>
      </c>
      <c r="S2766" t="s">
        <v>8326</v>
      </c>
      <c r="T2766" s="9">
        <f t="shared" si="131"/>
        <v>100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 s="12">
        <v>1452008599</v>
      </c>
      <c r="K2767" s="10">
        <f t="shared" si="129"/>
        <v>42403.78402777778</v>
      </c>
      <c r="L2767" s="10">
        <f t="shared" si="129"/>
        <v>42374.655081018514</v>
      </c>
      <c r="M2767" s="15">
        <f t="shared" si="130"/>
        <v>2016</v>
      </c>
      <c r="N2767" t="b">
        <v>0</v>
      </c>
      <c r="O2767">
        <v>6</v>
      </c>
      <c r="P2767" t="b">
        <v>0</v>
      </c>
      <c r="Q2767" t="s">
        <v>8269</v>
      </c>
      <c r="R2767" t="s">
        <v>8323</v>
      </c>
      <c r="S2767" t="s">
        <v>8326</v>
      </c>
      <c r="T2767" s="9">
        <f t="shared" si="131"/>
        <v>16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 s="12">
        <v>1484484219</v>
      </c>
      <c r="K2768" s="10">
        <f t="shared" si="129"/>
        <v>42794.368750000001</v>
      </c>
      <c r="L2768" s="10">
        <f t="shared" si="129"/>
        <v>42750.530312499999</v>
      </c>
      <c r="M2768" s="15">
        <f t="shared" si="130"/>
        <v>2017</v>
      </c>
      <c r="N2768" t="b">
        <v>0</v>
      </c>
      <c r="O2768">
        <v>5</v>
      </c>
      <c r="P2768" t="b">
        <v>0</v>
      </c>
      <c r="Q2768" t="s">
        <v>8269</v>
      </c>
      <c r="R2768" t="s">
        <v>8323</v>
      </c>
      <c r="S2768" t="s">
        <v>8326</v>
      </c>
      <c r="T2768" s="9">
        <f t="shared" si="131"/>
        <v>11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 s="12">
        <v>1432763054</v>
      </c>
      <c r="K2769" s="10">
        <f t="shared" si="129"/>
        <v>42182.905717592592</v>
      </c>
      <c r="L2769" s="10">
        <f t="shared" si="129"/>
        <v>42151.905717592592</v>
      </c>
      <c r="M2769" s="15">
        <f t="shared" si="130"/>
        <v>2015</v>
      </c>
      <c r="N2769" t="b">
        <v>0</v>
      </c>
      <c r="O2769">
        <v>5</v>
      </c>
      <c r="P2769" t="b">
        <v>0</v>
      </c>
      <c r="Q2769" t="s">
        <v>8269</v>
      </c>
      <c r="R2769" t="s">
        <v>8323</v>
      </c>
      <c r="S2769" t="s">
        <v>8326</v>
      </c>
      <c r="T2769" s="9">
        <f t="shared" si="131"/>
        <v>12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 s="12">
        <v>1389825800</v>
      </c>
      <c r="K2770" s="10">
        <f t="shared" si="129"/>
        <v>41684.946759259255</v>
      </c>
      <c r="L2770" s="10">
        <f t="shared" si="129"/>
        <v>41654.946759259255</v>
      </c>
      <c r="M2770" s="15">
        <f t="shared" si="130"/>
        <v>2014</v>
      </c>
      <c r="N2770" t="b">
        <v>0</v>
      </c>
      <c r="O2770">
        <v>7</v>
      </c>
      <c r="P2770" t="b">
        <v>0</v>
      </c>
      <c r="Q2770" t="s">
        <v>8268</v>
      </c>
      <c r="R2770" t="s">
        <v>8321</v>
      </c>
      <c r="S2770" t="s">
        <v>8339</v>
      </c>
      <c r="T2770" s="9">
        <f t="shared" si="131"/>
        <v>1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 s="12">
        <v>1291257298</v>
      </c>
      <c r="K2771" s="10">
        <f t="shared" si="129"/>
        <v>40545.125</v>
      </c>
      <c r="L2771" s="10">
        <f t="shared" si="129"/>
        <v>40514.107615740737</v>
      </c>
      <c r="M2771" s="15">
        <f t="shared" si="130"/>
        <v>2011</v>
      </c>
      <c r="N2771" t="b">
        <v>0</v>
      </c>
      <c r="O2771">
        <v>13</v>
      </c>
      <c r="P2771" t="b">
        <v>1</v>
      </c>
      <c r="Q2771" t="s">
        <v>8298</v>
      </c>
      <c r="R2771" t="s">
        <v>8327</v>
      </c>
      <c r="S2771" t="s">
        <v>8341</v>
      </c>
      <c r="T2771" s="9">
        <f t="shared" si="131"/>
        <v>156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 s="12">
        <v>1465946956</v>
      </c>
      <c r="K2772" s="10">
        <f t="shared" si="129"/>
        <v>42595.97865740741</v>
      </c>
      <c r="L2772" s="10">
        <f t="shared" si="129"/>
        <v>42535.97865740741</v>
      </c>
      <c r="M2772" s="15">
        <f t="shared" si="130"/>
        <v>2016</v>
      </c>
      <c r="N2772" t="b">
        <v>0</v>
      </c>
      <c r="O2772">
        <v>14</v>
      </c>
      <c r="P2772" t="b">
        <v>1</v>
      </c>
      <c r="Q2772" t="s">
        <v>8269</v>
      </c>
      <c r="R2772" t="s">
        <v>8323</v>
      </c>
      <c r="S2772" t="s">
        <v>8326</v>
      </c>
      <c r="T2772" s="9">
        <f t="shared" si="131"/>
        <v>128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 s="12">
        <v>1427724426</v>
      </c>
      <c r="K2773" s="10">
        <f t="shared" si="129"/>
        <v>42123.588263888887</v>
      </c>
      <c r="L2773" s="10">
        <f t="shared" si="129"/>
        <v>42093.588263888887</v>
      </c>
      <c r="M2773" s="15">
        <f t="shared" si="130"/>
        <v>2015</v>
      </c>
      <c r="N2773" t="b">
        <v>0</v>
      </c>
      <c r="O2773">
        <v>6</v>
      </c>
      <c r="P2773" t="b">
        <v>0</v>
      </c>
      <c r="Q2773" t="s">
        <v>8269</v>
      </c>
      <c r="R2773" t="s">
        <v>8323</v>
      </c>
      <c r="S2773" t="s">
        <v>8326</v>
      </c>
      <c r="T2773" s="9">
        <f t="shared" si="131"/>
        <v>19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 s="12">
        <v>1402334665</v>
      </c>
      <c r="K2774" s="10">
        <f t="shared" si="129"/>
        <v>41829.725289351853</v>
      </c>
      <c r="L2774" s="10">
        <f t="shared" si="129"/>
        <v>41799.725289351853</v>
      </c>
      <c r="M2774" s="15">
        <f t="shared" si="130"/>
        <v>2014</v>
      </c>
      <c r="N2774" t="b">
        <v>0</v>
      </c>
      <c r="O2774">
        <v>12</v>
      </c>
      <c r="P2774" t="b">
        <v>0</v>
      </c>
      <c r="Q2774" t="s">
        <v>8294</v>
      </c>
      <c r="R2774" t="s">
        <v>8313</v>
      </c>
      <c r="S2774" t="s">
        <v>8353</v>
      </c>
      <c r="T2774" s="9">
        <f t="shared" si="131"/>
        <v>5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 s="12">
        <v>1454366467</v>
      </c>
      <c r="K2775" s="10">
        <f t="shared" si="129"/>
        <v>42418.895833333328</v>
      </c>
      <c r="L2775" s="10">
        <f t="shared" si="129"/>
        <v>42401.945219907408</v>
      </c>
      <c r="M2775" s="15">
        <f t="shared" si="130"/>
        <v>2016</v>
      </c>
      <c r="N2775" t="b">
        <v>0</v>
      </c>
      <c r="O2775">
        <v>15</v>
      </c>
      <c r="P2775" t="b">
        <v>1</v>
      </c>
      <c r="Q2775" t="s">
        <v>8269</v>
      </c>
      <c r="R2775" t="s">
        <v>8323</v>
      </c>
      <c r="S2775" t="s">
        <v>8326</v>
      </c>
      <c r="T2775" s="9">
        <f t="shared" si="131"/>
        <v>127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 s="12">
        <v>1421696329</v>
      </c>
      <c r="K2776" s="10">
        <f t="shared" si="129"/>
        <v>42043.818622685183</v>
      </c>
      <c r="L2776" s="10">
        <f t="shared" si="129"/>
        <v>42023.818622685183</v>
      </c>
      <c r="M2776" s="15">
        <f t="shared" si="130"/>
        <v>2015</v>
      </c>
      <c r="N2776" t="b">
        <v>0</v>
      </c>
      <c r="O2776">
        <v>7</v>
      </c>
      <c r="P2776" t="b">
        <v>0</v>
      </c>
      <c r="Q2776" t="s">
        <v>8266</v>
      </c>
      <c r="R2776" t="s">
        <v>8321</v>
      </c>
      <c r="S2776" t="s">
        <v>8325</v>
      </c>
      <c r="T2776" s="9">
        <f t="shared" si="131"/>
        <v>58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 s="12">
        <v>1422222439</v>
      </c>
      <c r="K2777" s="10">
        <f t="shared" si="129"/>
        <v>42064.907858796301</v>
      </c>
      <c r="L2777" s="10">
        <f t="shared" si="129"/>
        <v>42029.907858796301</v>
      </c>
      <c r="M2777" s="15">
        <f t="shared" si="130"/>
        <v>2015</v>
      </c>
      <c r="N2777" t="b">
        <v>1</v>
      </c>
      <c r="O2777">
        <v>9</v>
      </c>
      <c r="P2777" t="b">
        <v>0</v>
      </c>
      <c r="Q2777" t="s">
        <v>8283</v>
      </c>
      <c r="R2777" t="s">
        <v>8313</v>
      </c>
      <c r="S2777" t="s">
        <v>8314</v>
      </c>
      <c r="T2777" s="9">
        <f t="shared" si="131"/>
        <v>11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 s="12">
        <v>1343425023</v>
      </c>
      <c r="K2778" s="10">
        <f t="shared" si="129"/>
        <v>41147.900729166664</v>
      </c>
      <c r="L2778" s="10">
        <f t="shared" si="129"/>
        <v>41117.900729166664</v>
      </c>
      <c r="M2778" s="15">
        <f t="shared" si="130"/>
        <v>2012</v>
      </c>
      <c r="N2778" t="b">
        <v>0</v>
      </c>
      <c r="O2778">
        <v>8</v>
      </c>
      <c r="P2778" t="b">
        <v>0</v>
      </c>
      <c r="Q2778" t="s">
        <v>8302</v>
      </c>
      <c r="R2778" t="s">
        <v>8311</v>
      </c>
      <c r="S2778" t="s">
        <v>8356</v>
      </c>
      <c r="T2778" s="9">
        <f t="shared" si="131"/>
        <v>19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 s="12">
        <v>1473693319</v>
      </c>
      <c r="K2779" s="10">
        <f t="shared" si="129"/>
        <v>42660.635636574079</v>
      </c>
      <c r="L2779" s="10">
        <f t="shared" si="129"/>
        <v>42625.635636574079</v>
      </c>
      <c r="M2779" s="15">
        <f t="shared" si="130"/>
        <v>2016</v>
      </c>
      <c r="N2779" t="b">
        <v>0</v>
      </c>
      <c r="O2779">
        <v>9</v>
      </c>
      <c r="P2779" t="b">
        <v>0</v>
      </c>
      <c r="Q2779" t="s">
        <v>8271</v>
      </c>
      <c r="R2779" t="s">
        <v>8308</v>
      </c>
      <c r="S2779" t="s">
        <v>8310</v>
      </c>
      <c r="T2779" s="9">
        <f t="shared" si="131"/>
        <v>1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 s="12">
        <v>1456408244</v>
      </c>
      <c r="K2780" s="10">
        <f t="shared" si="129"/>
        <v>42465.666666666672</v>
      </c>
      <c r="L2780" s="10">
        <f t="shared" si="129"/>
        <v>42425.576898148152</v>
      </c>
      <c r="M2780" s="15">
        <f t="shared" si="130"/>
        <v>2016</v>
      </c>
      <c r="N2780" t="b">
        <v>0</v>
      </c>
      <c r="O2780">
        <v>9</v>
      </c>
      <c r="P2780" t="b">
        <v>1</v>
      </c>
      <c r="Q2780" t="s">
        <v>8267</v>
      </c>
      <c r="R2780" t="s">
        <v>8321</v>
      </c>
      <c r="S2780" t="s">
        <v>8322</v>
      </c>
      <c r="T2780" s="9">
        <f t="shared" si="131"/>
        <v>125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 s="12">
        <v>1414456844</v>
      </c>
      <c r="K2781" s="10">
        <f t="shared" si="129"/>
        <v>42000.0699537037</v>
      </c>
      <c r="L2781" s="10">
        <f t="shared" si="129"/>
        <v>41940.028287037036</v>
      </c>
      <c r="M2781" s="15">
        <f t="shared" si="130"/>
        <v>2014</v>
      </c>
      <c r="N2781" t="b">
        <v>0</v>
      </c>
      <c r="O2781">
        <v>7</v>
      </c>
      <c r="P2781" t="b">
        <v>0</v>
      </c>
      <c r="Q2781" t="s">
        <v>8301</v>
      </c>
      <c r="R2781" t="s">
        <v>8323</v>
      </c>
      <c r="S2781" t="s">
        <v>8324</v>
      </c>
      <c r="T2781" s="9">
        <f t="shared" si="131"/>
        <v>0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 s="12">
        <v>1327853914</v>
      </c>
      <c r="K2782" s="10">
        <f t="shared" si="129"/>
        <v>40969.207638888889</v>
      </c>
      <c r="L2782" s="10">
        <f t="shared" si="129"/>
        <v>40937.679560185185</v>
      </c>
      <c r="M2782" s="15">
        <f t="shared" si="130"/>
        <v>2012</v>
      </c>
      <c r="N2782" t="b">
        <v>0</v>
      </c>
      <c r="O2782">
        <v>9</v>
      </c>
      <c r="P2782" t="b">
        <v>0</v>
      </c>
      <c r="Q2782" t="s">
        <v>8276</v>
      </c>
      <c r="R2782" t="s">
        <v>8327</v>
      </c>
      <c r="S2782" t="s">
        <v>8350</v>
      </c>
      <c r="T2782" s="9">
        <f t="shared" si="131"/>
        <v>6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 s="12">
        <v>1402342359</v>
      </c>
      <c r="K2783" s="10">
        <f t="shared" si="129"/>
        <v>41834.814340277779</v>
      </c>
      <c r="L2783" s="10">
        <f t="shared" si="129"/>
        <v>41799.814340277779</v>
      </c>
      <c r="M2783" s="15">
        <f t="shared" si="130"/>
        <v>2014</v>
      </c>
      <c r="N2783" t="b">
        <v>0</v>
      </c>
      <c r="O2783">
        <v>7</v>
      </c>
      <c r="P2783" t="b">
        <v>1</v>
      </c>
      <c r="Q2783" t="s">
        <v>8272</v>
      </c>
      <c r="R2783" t="s">
        <v>8311</v>
      </c>
      <c r="S2783" t="s">
        <v>8333</v>
      </c>
      <c r="T2783" s="9">
        <f t="shared" si="131"/>
        <v>125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 s="12">
        <v>1489504916</v>
      </c>
      <c r="K2784" s="10">
        <f t="shared" si="129"/>
        <v>42839.207638888889</v>
      </c>
      <c r="L2784" s="10">
        <f t="shared" si="129"/>
        <v>42808.640231481477</v>
      </c>
      <c r="M2784" s="15">
        <f t="shared" si="130"/>
        <v>2017</v>
      </c>
      <c r="N2784" t="b">
        <v>0</v>
      </c>
      <c r="O2784">
        <v>4</v>
      </c>
      <c r="P2784" t="b">
        <v>0</v>
      </c>
      <c r="Q2784" t="s">
        <v>8269</v>
      </c>
      <c r="R2784" t="s">
        <v>8323</v>
      </c>
      <c r="S2784" t="s">
        <v>8326</v>
      </c>
      <c r="T2784" s="9">
        <f t="shared" si="131"/>
        <v>4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 s="12">
        <v>1465345902</v>
      </c>
      <c r="K2785" s="10">
        <f t="shared" si="129"/>
        <v>42566.901388888888</v>
      </c>
      <c r="L2785" s="10">
        <f t="shared" si="129"/>
        <v>42529.022013888884</v>
      </c>
      <c r="M2785" s="15">
        <f t="shared" si="130"/>
        <v>2016</v>
      </c>
      <c r="N2785" t="b">
        <v>0</v>
      </c>
      <c r="O2785">
        <v>9</v>
      </c>
      <c r="P2785" t="b">
        <v>1</v>
      </c>
      <c r="Q2785" t="s">
        <v>8269</v>
      </c>
      <c r="R2785" t="s">
        <v>8323</v>
      </c>
      <c r="S2785" t="s">
        <v>8326</v>
      </c>
      <c r="T2785" s="9">
        <f t="shared" si="131"/>
        <v>150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 s="12">
        <v>1448536516</v>
      </c>
      <c r="K2786" s="10">
        <f t="shared" si="129"/>
        <v>42361.957638888889</v>
      </c>
      <c r="L2786" s="10">
        <f t="shared" si="129"/>
        <v>42334.468935185185</v>
      </c>
      <c r="M2786" s="15">
        <f t="shared" si="130"/>
        <v>2015</v>
      </c>
      <c r="N2786" t="b">
        <v>0</v>
      </c>
      <c r="O2786">
        <v>25</v>
      </c>
      <c r="P2786" t="b">
        <v>1</v>
      </c>
      <c r="Q2786" t="s">
        <v>8301</v>
      </c>
      <c r="R2786" t="s">
        <v>8323</v>
      </c>
      <c r="S2786" t="s">
        <v>8324</v>
      </c>
      <c r="T2786" s="9">
        <f t="shared" si="131"/>
        <v>124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 s="12">
        <v>1464307491</v>
      </c>
      <c r="K2787" s="10">
        <f t="shared" si="129"/>
        <v>42547.003368055557</v>
      </c>
      <c r="L2787" s="10">
        <f t="shared" si="129"/>
        <v>42517.003368055557</v>
      </c>
      <c r="M2787" s="15">
        <f t="shared" si="130"/>
        <v>2016</v>
      </c>
      <c r="N2787" t="b">
        <v>0</v>
      </c>
      <c r="O2787">
        <v>8</v>
      </c>
      <c r="P2787" t="b">
        <v>1</v>
      </c>
      <c r="Q2787" t="s">
        <v>8269</v>
      </c>
      <c r="R2787" t="s">
        <v>8323</v>
      </c>
      <c r="S2787" t="s">
        <v>8326</v>
      </c>
      <c r="T2787" s="9">
        <f t="shared" si="131"/>
        <v>123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 s="12">
        <v>1401585752</v>
      </c>
      <c r="K2788" s="10">
        <f t="shared" si="129"/>
        <v>41835.21597222222</v>
      </c>
      <c r="L2788" s="10">
        <f t="shared" si="129"/>
        <v>41791.057314814811</v>
      </c>
      <c r="M2788" s="15">
        <f t="shared" si="130"/>
        <v>2014</v>
      </c>
      <c r="N2788" t="b">
        <v>0</v>
      </c>
      <c r="O2788">
        <v>9</v>
      </c>
      <c r="P2788" t="b">
        <v>0</v>
      </c>
      <c r="Q2788" t="s">
        <v>8289</v>
      </c>
      <c r="R2788" t="s">
        <v>8313</v>
      </c>
      <c r="S2788" t="s">
        <v>8351</v>
      </c>
      <c r="T2788" s="9">
        <f t="shared" si="131"/>
        <v>7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 s="12">
        <v>1423198512</v>
      </c>
      <c r="K2789" s="10">
        <f t="shared" si="129"/>
        <v>42086.16333333333</v>
      </c>
      <c r="L2789" s="10">
        <f t="shared" si="129"/>
        <v>42041.205000000002</v>
      </c>
      <c r="M2789" s="15">
        <f t="shared" si="130"/>
        <v>2015</v>
      </c>
      <c r="N2789" t="b">
        <v>0</v>
      </c>
      <c r="O2789">
        <v>5</v>
      </c>
      <c r="P2789" t="b">
        <v>0</v>
      </c>
      <c r="Q2789" t="s">
        <v>8269</v>
      </c>
      <c r="R2789" t="s">
        <v>8323</v>
      </c>
      <c r="S2789" t="s">
        <v>8326</v>
      </c>
      <c r="T2789" s="9">
        <f t="shared" si="131"/>
        <v>7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 s="12">
        <v>1451723535</v>
      </c>
      <c r="K2790" s="10">
        <f t="shared" si="129"/>
        <v>42400.178472222222</v>
      </c>
      <c r="L2790" s="10">
        <f t="shared" si="129"/>
        <v>42371.355729166666</v>
      </c>
      <c r="M2790" s="15">
        <f t="shared" si="130"/>
        <v>2016</v>
      </c>
      <c r="N2790" t="b">
        <v>0</v>
      </c>
      <c r="O2790">
        <v>11</v>
      </c>
      <c r="P2790" t="b">
        <v>0</v>
      </c>
      <c r="Q2790" t="s">
        <v>8281</v>
      </c>
      <c r="R2790" t="s">
        <v>8316</v>
      </c>
      <c r="S2790" t="s">
        <v>8344</v>
      </c>
      <c r="T2790" s="9">
        <f t="shared" si="131"/>
        <v>10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 s="12">
        <v>1436542030</v>
      </c>
      <c r="K2791" s="10">
        <f t="shared" si="129"/>
        <v>42236.837500000001</v>
      </c>
      <c r="L2791" s="10">
        <f t="shared" si="129"/>
        <v>42195.643865740742</v>
      </c>
      <c r="M2791" s="15">
        <f t="shared" si="130"/>
        <v>2015</v>
      </c>
      <c r="N2791" t="b">
        <v>0</v>
      </c>
      <c r="O2791">
        <v>3</v>
      </c>
      <c r="P2791" t="b">
        <v>0</v>
      </c>
      <c r="Q2791" t="s">
        <v>8266</v>
      </c>
      <c r="R2791" t="s">
        <v>8321</v>
      </c>
      <c r="S2791" t="s">
        <v>8325</v>
      </c>
      <c r="T2791" s="9">
        <f t="shared" si="131"/>
        <v>1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 s="12">
        <v>1386336660</v>
      </c>
      <c r="K2792" s="10">
        <f t="shared" si="129"/>
        <v>41644.563194444447</v>
      </c>
      <c r="L2792" s="10">
        <f t="shared" si="129"/>
        <v>41614.563194444447</v>
      </c>
      <c r="M2792" s="15">
        <f t="shared" si="130"/>
        <v>2014</v>
      </c>
      <c r="N2792" t="b">
        <v>0</v>
      </c>
      <c r="O2792">
        <v>6</v>
      </c>
      <c r="P2792" t="b">
        <v>0</v>
      </c>
      <c r="Q2792" t="s">
        <v>8273</v>
      </c>
      <c r="R2792" t="s">
        <v>8311</v>
      </c>
      <c r="S2792" t="s">
        <v>8352</v>
      </c>
      <c r="T2792" s="9">
        <f t="shared" si="131"/>
        <v>2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 s="12">
        <v>1487743223</v>
      </c>
      <c r="K2793" s="10">
        <f t="shared" si="129"/>
        <v>42818.208599537036</v>
      </c>
      <c r="L2793" s="10">
        <f t="shared" si="129"/>
        <v>42788.2502662037</v>
      </c>
      <c r="M2793" s="15">
        <f t="shared" si="130"/>
        <v>2017</v>
      </c>
      <c r="N2793" t="b">
        <v>0</v>
      </c>
      <c r="O2793">
        <v>15</v>
      </c>
      <c r="P2793" t="b">
        <v>0</v>
      </c>
      <c r="Q2793" t="s">
        <v>8291</v>
      </c>
      <c r="R2793" t="s">
        <v>8327</v>
      </c>
      <c r="S2793" t="s">
        <v>8330</v>
      </c>
      <c r="T2793" s="9">
        <f t="shared" si="131"/>
        <v>103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 s="12">
        <v>1413900244</v>
      </c>
      <c r="K2794" s="10">
        <f t="shared" si="129"/>
        <v>41975.627824074079</v>
      </c>
      <c r="L2794" s="10">
        <f t="shared" si="129"/>
        <v>41933.586157407408</v>
      </c>
      <c r="M2794" s="15">
        <f t="shared" si="130"/>
        <v>2014</v>
      </c>
      <c r="N2794" t="b">
        <v>0</v>
      </c>
      <c r="O2794">
        <v>10</v>
      </c>
      <c r="P2794" t="b">
        <v>0</v>
      </c>
      <c r="Q2794" t="s">
        <v>8265</v>
      </c>
      <c r="R2794" t="s">
        <v>8321</v>
      </c>
      <c r="S2794" t="s">
        <v>8337</v>
      </c>
      <c r="T2794" s="9">
        <f t="shared" si="131"/>
        <v>1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 s="12">
        <v>1479740343</v>
      </c>
      <c r="K2795" s="10">
        <f t="shared" si="129"/>
        <v>42725.624340277776</v>
      </c>
      <c r="L2795" s="10">
        <f t="shared" si="129"/>
        <v>42695.624340277776</v>
      </c>
      <c r="M2795" s="15">
        <f t="shared" si="130"/>
        <v>2016</v>
      </c>
      <c r="N2795" t="b">
        <v>0</v>
      </c>
      <c r="O2795">
        <v>5</v>
      </c>
      <c r="P2795" t="b">
        <v>0</v>
      </c>
      <c r="Q2795" t="s">
        <v>8299</v>
      </c>
      <c r="R2795" t="s">
        <v>8308</v>
      </c>
      <c r="S2795" t="s">
        <v>8315</v>
      </c>
      <c r="T2795" s="9">
        <f t="shared" si="131"/>
        <v>1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 s="12">
        <v>1405217355</v>
      </c>
      <c r="K2796" s="10">
        <f t="shared" si="129"/>
        <v>41863.079143518517</v>
      </c>
      <c r="L2796" s="10">
        <f t="shared" si="129"/>
        <v>41833.089756944442</v>
      </c>
      <c r="M2796" s="15">
        <f t="shared" si="130"/>
        <v>2014</v>
      </c>
      <c r="N2796" t="b">
        <v>0</v>
      </c>
      <c r="O2796">
        <v>14</v>
      </c>
      <c r="P2796" t="b">
        <v>0</v>
      </c>
      <c r="Q2796" t="s">
        <v>8269</v>
      </c>
      <c r="R2796" t="s">
        <v>8323</v>
      </c>
      <c r="S2796" t="s">
        <v>8326</v>
      </c>
      <c r="T2796" s="9">
        <f t="shared" si="131"/>
        <v>18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 s="12">
        <v>1439567660</v>
      </c>
      <c r="K2797" s="10">
        <f t="shared" si="129"/>
        <v>42245.165972222225</v>
      </c>
      <c r="L2797" s="10">
        <f t="shared" si="129"/>
        <v>42230.662731481483</v>
      </c>
      <c r="M2797" s="15">
        <f t="shared" si="130"/>
        <v>2015</v>
      </c>
      <c r="N2797" t="b">
        <v>0</v>
      </c>
      <c r="O2797">
        <v>6</v>
      </c>
      <c r="P2797" t="b">
        <v>1</v>
      </c>
      <c r="Q2797" t="s">
        <v>8269</v>
      </c>
      <c r="R2797" t="s">
        <v>8323</v>
      </c>
      <c r="S2797" t="s">
        <v>8326</v>
      </c>
      <c r="T2797" s="9">
        <f t="shared" si="131"/>
        <v>101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 s="12">
        <v>1418766895</v>
      </c>
      <c r="K2798" s="10">
        <f t="shared" si="129"/>
        <v>42019.913136574076</v>
      </c>
      <c r="L2798" s="10">
        <f t="shared" si="129"/>
        <v>41989.913136574076</v>
      </c>
      <c r="M2798" s="15">
        <f t="shared" si="130"/>
        <v>2015</v>
      </c>
      <c r="N2798" t="b">
        <v>0</v>
      </c>
      <c r="O2798">
        <v>14</v>
      </c>
      <c r="P2798" t="b">
        <v>1</v>
      </c>
      <c r="Q2798" t="s">
        <v>8299</v>
      </c>
      <c r="R2798" t="s">
        <v>8308</v>
      </c>
      <c r="S2798" t="s">
        <v>8315</v>
      </c>
      <c r="T2798" s="9">
        <f t="shared" si="131"/>
        <v>102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 s="12">
        <v>1390589018</v>
      </c>
      <c r="K2799" s="10">
        <f t="shared" si="129"/>
        <v>41693.780300925922</v>
      </c>
      <c r="L2799" s="10">
        <f t="shared" si="129"/>
        <v>41663.780300925922</v>
      </c>
      <c r="M2799" s="15">
        <f t="shared" si="130"/>
        <v>2014</v>
      </c>
      <c r="N2799" t="b">
        <v>0</v>
      </c>
      <c r="O2799">
        <v>9</v>
      </c>
      <c r="P2799" t="b">
        <v>0</v>
      </c>
      <c r="Q2799" t="s">
        <v>8273</v>
      </c>
      <c r="R2799" t="s">
        <v>8311</v>
      </c>
      <c r="S2799" t="s">
        <v>8352</v>
      </c>
      <c r="T2799" s="9">
        <f t="shared" si="131"/>
        <v>70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 s="12">
        <v>1434113406</v>
      </c>
      <c r="K2800" s="10">
        <f t="shared" si="129"/>
        <v>42196.165972222225</v>
      </c>
      <c r="L2800" s="10">
        <f t="shared" si="129"/>
        <v>42167.534791666665</v>
      </c>
      <c r="M2800" s="15">
        <f t="shared" si="130"/>
        <v>2015</v>
      </c>
      <c r="N2800" t="b">
        <v>0</v>
      </c>
      <c r="O2800">
        <v>10</v>
      </c>
      <c r="P2800" t="b">
        <v>1</v>
      </c>
      <c r="Q2800" t="s">
        <v>8303</v>
      </c>
      <c r="R2800" t="s">
        <v>8323</v>
      </c>
      <c r="S2800" t="s">
        <v>8335</v>
      </c>
      <c r="T2800" s="9">
        <f t="shared" si="131"/>
        <v>100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 s="12">
        <v>1460647108</v>
      </c>
      <c r="K2801" s="10">
        <f t="shared" si="129"/>
        <v>42504.637824074074</v>
      </c>
      <c r="L2801" s="10">
        <f t="shared" si="129"/>
        <v>42474.637824074074</v>
      </c>
      <c r="M2801" s="15">
        <f t="shared" si="130"/>
        <v>2016</v>
      </c>
      <c r="N2801" t="b">
        <v>0</v>
      </c>
      <c r="O2801">
        <v>3</v>
      </c>
      <c r="P2801" t="b">
        <v>0</v>
      </c>
      <c r="Q2801" t="s">
        <v>8270</v>
      </c>
      <c r="R2801" t="s">
        <v>8308</v>
      </c>
      <c r="S2801" t="s">
        <v>8342</v>
      </c>
      <c r="T2801" s="9">
        <f t="shared" si="131"/>
        <v>0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 s="12">
        <v>1391293745</v>
      </c>
      <c r="K2802" s="10">
        <f t="shared" si="129"/>
        <v>41687</v>
      </c>
      <c r="L2802" s="10">
        <f t="shared" si="129"/>
        <v>41671.93686342593</v>
      </c>
      <c r="M2802" s="15">
        <f t="shared" si="130"/>
        <v>2014</v>
      </c>
      <c r="N2802" t="b">
        <v>0</v>
      </c>
      <c r="O2802">
        <v>13</v>
      </c>
      <c r="P2802" t="b">
        <v>0</v>
      </c>
      <c r="Q2802" t="s">
        <v>8288</v>
      </c>
      <c r="R2802" t="s">
        <v>8311</v>
      </c>
      <c r="S2802" t="s">
        <v>8349</v>
      </c>
      <c r="T2802" s="9">
        <f t="shared" si="131"/>
        <v>4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 s="12">
        <v>1427320341</v>
      </c>
      <c r="K2803" s="10">
        <f t="shared" si="129"/>
        <v>42118.911354166667</v>
      </c>
      <c r="L2803" s="10">
        <f t="shared" si="129"/>
        <v>42088.911354166667</v>
      </c>
      <c r="M2803" s="15">
        <f t="shared" si="130"/>
        <v>2015</v>
      </c>
      <c r="N2803" t="b">
        <v>0</v>
      </c>
      <c r="O2803">
        <v>10</v>
      </c>
      <c r="P2803" t="b">
        <v>1</v>
      </c>
      <c r="Q2803" t="s">
        <v>8269</v>
      </c>
      <c r="R2803" t="s">
        <v>8323</v>
      </c>
      <c r="S2803" t="s">
        <v>8326</v>
      </c>
      <c r="T2803" s="9">
        <f t="shared" si="131"/>
        <v>140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 s="12">
        <v>1423231025</v>
      </c>
      <c r="K2804" s="10">
        <f t="shared" si="129"/>
        <v>42071.539641203708</v>
      </c>
      <c r="L2804" s="10">
        <f t="shared" si="129"/>
        <v>42041.581307870365</v>
      </c>
      <c r="M2804" s="15">
        <f t="shared" si="130"/>
        <v>2015</v>
      </c>
      <c r="N2804" t="b">
        <v>0</v>
      </c>
      <c r="O2804">
        <v>12</v>
      </c>
      <c r="P2804" t="b">
        <v>0</v>
      </c>
      <c r="Q2804" t="s">
        <v>8269</v>
      </c>
      <c r="R2804" t="s">
        <v>8323</v>
      </c>
      <c r="S2804" t="s">
        <v>8326</v>
      </c>
      <c r="T2804" s="9">
        <f t="shared" si="131"/>
        <v>16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 s="12">
        <v>1416445931</v>
      </c>
      <c r="K2805" s="10">
        <f t="shared" si="129"/>
        <v>42022.05</v>
      </c>
      <c r="L2805" s="10">
        <f t="shared" si="129"/>
        <v>41963.050127314811</v>
      </c>
      <c r="M2805" s="15">
        <f t="shared" si="130"/>
        <v>2015</v>
      </c>
      <c r="N2805" t="b">
        <v>0</v>
      </c>
      <c r="O2805">
        <v>9</v>
      </c>
      <c r="P2805" t="b">
        <v>0</v>
      </c>
      <c r="Q2805" t="s">
        <v>8270</v>
      </c>
      <c r="R2805" t="s">
        <v>8308</v>
      </c>
      <c r="S2805" t="s">
        <v>8342</v>
      </c>
      <c r="T2805" s="9">
        <f t="shared" si="131"/>
        <v>0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 s="12">
        <v>1467736477</v>
      </c>
      <c r="K2806" s="10">
        <f t="shared" si="129"/>
        <v>42616.690706018519</v>
      </c>
      <c r="L2806" s="10">
        <f t="shared" si="129"/>
        <v>42556.690706018519</v>
      </c>
      <c r="M2806" s="15">
        <f t="shared" si="130"/>
        <v>2016</v>
      </c>
      <c r="N2806" t="b">
        <v>0</v>
      </c>
      <c r="O2806">
        <v>5</v>
      </c>
      <c r="P2806" t="b">
        <v>0</v>
      </c>
      <c r="Q2806" t="s">
        <v>8266</v>
      </c>
      <c r="R2806" t="s">
        <v>8321</v>
      </c>
      <c r="S2806" t="s">
        <v>8325</v>
      </c>
      <c r="T2806" s="9">
        <f t="shared" si="131"/>
        <v>0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 s="12">
        <v>1273874306</v>
      </c>
      <c r="K2807" s="10">
        <f t="shared" si="129"/>
        <v>40354.897222222222</v>
      </c>
      <c r="L2807" s="10">
        <f t="shared" si="129"/>
        <v>40312.915578703702</v>
      </c>
      <c r="M2807" s="15">
        <f t="shared" si="130"/>
        <v>2010</v>
      </c>
      <c r="N2807" t="b">
        <v>0</v>
      </c>
      <c r="O2807">
        <v>5</v>
      </c>
      <c r="P2807" t="b">
        <v>0</v>
      </c>
      <c r="Q2807" t="s">
        <v>8276</v>
      </c>
      <c r="R2807" t="s">
        <v>8327</v>
      </c>
      <c r="S2807" t="s">
        <v>8350</v>
      </c>
      <c r="T2807" s="9">
        <f t="shared" si="131"/>
        <v>38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 s="12">
        <v>1465670138</v>
      </c>
      <c r="K2808" s="10">
        <f t="shared" si="129"/>
        <v>42552.774745370371</v>
      </c>
      <c r="L2808" s="10">
        <f t="shared" si="129"/>
        <v>42532.774745370371</v>
      </c>
      <c r="M2808" s="15">
        <f t="shared" si="130"/>
        <v>2016</v>
      </c>
      <c r="N2808" t="b">
        <v>0</v>
      </c>
      <c r="O2808">
        <v>9</v>
      </c>
      <c r="P2808" t="b">
        <v>0</v>
      </c>
      <c r="Q2808" t="s">
        <v>8270</v>
      </c>
      <c r="R2808" t="s">
        <v>8308</v>
      </c>
      <c r="S2808" t="s">
        <v>8342</v>
      </c>
      <c r="T2808" s="9">
        <f t="shared" si="131"/>
        <v>6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 s="12">
        <v>1412629704</v>
      </c>
      <c r="K2809" s="10">
        <f t="shared" si="129"/>
        <v>41946</v>
      </c>
      <c r="L2809" s="10">
        <f t="shared" si="129"/>
        <v>41918.880833333329</v>
      </c>
      <c r="M2809" s="15">
        <f t="shared" si="130"/>
        <v>2014</v>
      </c>
      <c r="N2809" t="b">
        <v>0</v>
      </c>
      <c r="O2809">
        <v>17</v>
      </c>
      <c r="P2809" t="b">
        <v>1</v>
      </c>
      <c r="Q2809" t="s">
        <v>8269</v>
      </c>
      <c r="R2809" t="s">
        <v>8323</v>
      </c>
      <c r="S2809" t="s">
        <v>8326</v>
      </c>
      <c r="T2809" s="9">
        <f t="shared" si="131"/>
        <v>113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 s="12">
        <v>1436965252</v>
      </c>
      <c r="K2810" s="10">
        <f t="shared" si="129"/>
        <v>42227.542268518519</v>
      </c>
      <c r="L2810" s="10">
        <f t="shared" si="129"/>
        <v>42200.542268518519</v>
      </c>
      <c r="M2810" s="15">
        <f t="shared" si="130"/>
        <v>2015</v>
      </c>
      <c r="N2810" t="b">
        <v>0</v>
      </c>
      <c r="O2810">
        <v>9</v>
      </c>
      <c r="P2810" t="b">
        <v>0</v>
      </c>
      <c r="Q2810" t="s">
        <v>8265</v>
      </c>
      <c r="R2810" t="s">
        <v>8321</v>
      </c>
      <c r="S2810" t="s">
        <v>8337</v>
      </c>
      <c r="T2810" s="9">
        <f t="shared" si="131"/>
        <v>8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 s="12">
        <v>1328916987</v>
      </c>
      <c r="K2811" s="10">
        <f t="shared" si="129"/>
        <v>41009.941979166666</v>
      </c>
      <c r="L2811" s="10">
        <f t="shared" si="129"/>
        <v>40949.98364583333</v>
      </c>
      <c r="M2811" s="15">
        <f t="shared" si="130"/>
        <v>2012</v>
      </c>
      <c r="N2811" t="b">
        <v>0</v>
      </c>
      <c r="O2811">
        <v>5</v>
      </c>
      <c r="P2811" t="b">
        <v>0</v>
      </c>
      <c r="Q2811" t="s">
        <v>8268</v>
      </c>
      <c r="R2811" t="s">
        <v>8321</v>
      </c>
      <c r="S2811" t="s">
        <v>8339</v>
      </c>
      <c r="T2811" s="9">
        <f t="shared" si="131"/>
        <v>1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 s="12">
        <v>1411513071</v>
      </c>
      <c r="K2812" s="10">
        <f t="shared" si="129"/>
        <v>41941.95684027778</v>
      </c>
      <c r="L2812" s="10">
        <f t="shared" si="129"/>
        <v>41905.95684027778</v>
      </c>
      <c r="M2812" s="15">
        <f t="shared" si="130"/>
        <v>2014</v>
      </c>
      <c r="N2812" t="b">
        <v>1</v>
      </c>
      <c r="O2812">
        <v>4</v>
      </c>
      <c r="P2812" t="b">
        <v>0</v>
      </c>
      <c r="Q2812" t="s">
        <v>8283</v>
      </c>
      <c r="R2812" t="s">
        <v>8313</v>
      </c>
      <c r="S2812" t="s">
        <v>8314</v>
      </c>
      <c r="T2812" s="9">
        <f t="shared" si="131"/>
        <v>7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 s="12">
        <v>1466023346</v>
      </c>
      <c r="K2813" s="10">
        <f t="shared" si="129"/>
        <v>42566.862800925926</v>
      </c>
      <c r="L2813" s="10">
        <f t="shared" si="129"/>
        <v>42536.862800925926</v>
      </c>
      <c r="M2813" s="15">
        <f t="shared" si="130"/>
        <v>2016</v>
      </c>
      <c r="N2813" t="b">
        <v>0</v>
      </c>
      <c r="O2813">
        <v>6</v>
      </c>
      <c r="P2813" t="b">
        <v>0</v>
      </c>
      <c r="Q2813" t="s">
        <v>8282</v>
      </c>
      <c r="R2813" t="s">
        <v>8319</v>
      </c>
      <c r="S2813" t="s">
        <v>8345</v>
      </c>
      <c r="T2813" s="9">
        <f t="shared" si="131"/>
        <v>1</v>
      </c>
    </row>
    <row r="2814" spans="1:20" ht="30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 s="12">
        <v>1440830134</v>
      </c>
      <c r="K2814" s="10">
        <f t="shared" si="129"/>
        <v>42275.274699074071</v>
      </c>
      <c r="L2814" s="10">
        <f t="shared" si="129"/>
        <v>42245.274699074071</v>
      </c>
      <c r="M2814" s="15">
        <f t="shared" si="130"/>
        <v>2015</v>
      </c>
      <c r="N2814" t="b">
        <v>0</v>
      </c>
      <c r="O2814">
        <v>6</v>
      </c>
      <c r="P2814" t="b">
        <v>0</v>
      </c>
      <c r="Q2814" t="s">
        <v>8301</v>
      </c>
      <c r="R2814" t="s">
        <v>8323</v>
      </c>
      <c r="S2814" t="s">
        <v>8324</v>
      </c>
      <c r="T2814" s="9">
        <f t="shared" si="131"/>
        <v>0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 s="12">
        <v>1479317769</v>
      </c>
      <c r="K2815" s="10">
        <f t="shared" si="129"/>
        <v>42711.733437499999</v>
      </c>
      <c r="L2815" s="10">
        <f t="shared" si="129"/>
        <v>42690.733437499999</v>
      </c>
      <c r="M2815" s="15">
        <f t="shared" si="130"/>
        <v>2016</v>
      </c>
      <c r="N2815" t="b">
        <v>0</v>
      </c>
      <c r="O2815">
        <v>16</v>
      </c>
      <c r="P2815" t="b">
        <v>0</v>
      </c>
      <c r="Q2815" t="s">
        <v>8301</v>
      </c>
      <c r="R2815" t="s">
        <v>8323</v>
      </c>
      <c r="S2815" t="s">
        <v>8324</v>
      </c>
      <c r="T2815" s="9">
        <f t="shared" si="131"/>
        <v>3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 s="12">
        <v>1414018923</v>
      </c>
      <c r="K2816" s="10">
        <f t="shared" si="129"/>
        <v>41965.001423611116</v>
      </c>
      <c r="L2816" s="10">
        <f t="shared" si="129"/>
        <v>41934.959756944445</v>
      </c>
      <c r="M2816" s="15">
        <f t="shared" si="130"/>
        <v>2014</v>
      </c>
      <c r="N2816" t="b">
        <v>0</v>
      </c>
      <c r="O2816">
        <v>6</v>
      </c>
      <c r="P2816" t="b">
        <v>0</v>
      </c>
      <c r="Q2816" t="s">
        <v>8276</v>
      </c>
      <c r="R2816" t="s">
        <v>8327</v>
      </c>
      <c r="S2816" t="s">
        <v>8350</v>
      </c>
      <c r="T2816" s="9">
        <f t="shared" si="131"/>
        <v>2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 s="12">
        <v>1358203069</v>
      </c>
      <c r="K2817" s="10">
        <f t="shared" si="129"/>
        <v>41318.942928240736</v>
      </c>
      <c r="L2817" s="10">
        <f t="shared" si="129"/>
        <v>41288.942928240736</v>
      </c>
      <c r="M2817" s="15">
        <f t="shared" si="130"/>
        <v>2013</v>
      </c>
      <c r="N2817" t="b">
        <v>0</v>
      </c>
      <c r="O2817">
        <v>15</v>
      </c>
      <c r="P2817" t="b">
        <v>0</v>
      </c>
      <c r="Q2817" t="s">
        <v>8276</v>
      </c>
      <c r="R2817" t="s">
        <v>8327</v>
      </c>
      <c r="S2817" t="s">
        <v>8350</v>
      </c>
      <c r="T2817" s="9">
        <f t="shared" si="131"/>
        <v>11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 s="12">
        <v>1447193566</v>
      </c>
      <c r="K2818" s="10">
        <f t="shared" si="129"/>
        <v>42348.925532407404</v>
      </c>
      <c r="L2818" s="10">
        <f t="shared" si="129"/>
        <v>42318.925532407404</v>
      </c>
      <c r="M2818" s="15">
        <f t="shared" si="130"/>
        <v>2015</v>
      </c>
      <c r="N2818" t="b">
        <v>0</v>
      </c>
      <c r="O2818">
        <v>4</v>
      </c>
      <c r="P2818" t="b">
        <v>0</v>
      </c>
      <c r="Q2818" t="s">
        <v>8270</v>
      </c>
      <c r="R2818" t="s">
        <v>8308</v>
      </c>
      <c r="S2818" t="s">
        <v>8342</v>
      </c>
      <c r="T2818" s="9">
        <f t="shared" si="131"/>
        <v>11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 s="12">
        <v>1424203370</v>
      </c>
      <c r="K2819" s="10">
        <f t="shared" ref="K2819:L2882" si="132">(I2819/86400)+DATE(1970,1,1)</f>
        <v>42082.793634259258</v>
      </c>
      <c r="L2819" s="10">
        <f t="shared" si="132"/>
        <v>42052.83530092593</v>
      </c>
      <c r="M2819" s="15">
        <f t="shared" ref="M2819:M2882" si="133">+YEAR(K2819)</f>
        <v>2015</v>
      </c>
      <c r="N2819" t="b">
        <v>0</v>
      </c>
      <c r="O2819">
        <v>3</v>
      </c>
      <c r="P2819" t="b">
        <v>0</v>
      </c>
      <c r="Q2819" t="s">
        <v>8266</v>
      </c>
      <c r="R2819" t="s">
        <v>8321</v>
      </c>
      <c r="S2819" t="s">
        <v>8325</v>
      </c>
      <c r="T2819" s="9">
        <f t="shared" ref="T2819:T2882" si="134">ROUND(E2819/D2819*100,0)</f>
        <v>4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 s="12">
        <v>1438385283</v>
      </c>
      <c r="K2820" s="10">
        <f t="shared" si="132"/>
        <v>42246.227777777778</v>
      </c>
      <c r="L2820" s="10">
        <f t="shared" si="132"/>
        <v>42216.977812500001</v>
      </c>
      <c r="M2820" s="15">
        <f t="shared" si="133"/>
        <v>2015</v>
      </c>
      <c r="N2820" t="b">
        <v>0</v>
      </c>
      <c r="O2820">
        <v>10</v>
      </c>
      <c r="P2820" t="b">
        <v>0</v>
      </c>
      <c r="Q2820" t="s">
        <v>8266</v>
      </c>
      <c r="R2820" t="s">
        <v>8321</v>
      </c>
      <c r="S2820" t="s">
        <v>8325</v>
      </c>
      <c r="T2820" s="9">
        <f t="shared" si="134"/>
        <v>3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 s="12">
        <v>1383139695</v>
      </c>
      <c r="K2821" s="10">
        <f t="shared" si="132"/>
        <v>41607.602951388893</v>
      </c>
      <c r="L2821" s="10">
        <f t="shared" si="132"/>
        <v>41577.561284722222</v>
      </c>
      <c r="M2821" s="15">
        <f t="shared" si="133"/>
        <v>2013</v>
      </c>
      <c r="N2821" t="b">
        <v>0</v>
      </c>
      <c r="O2821">
        <v>12</v>
      </c>
      <c r="P2821" t="b">
        <v>0</v>
      </c>
      <c r="Q2821" t="s">
        <v>8276</v>
      </c>
      <c r="R2821" t="s">
        <v>8327</v>
      </c>
      <c r="S2821" t="s">
        <v>8350</v>
      </c>
      <c r="T2821" s="9">
        <f t="shared" si="134"/>
        <v>5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 s="12">
        <v>1438915006</v>
      </c>
      <c r="K2822" s="10">
        <f t="shared" si="132"/>
        <v>42253.108865740738</v>
      </c>
      <c r="L2822" s="10">
        <f t="shared" si="132"/>
        <v>42223.108865740738</v>
      </c>
      <c r="M2822" s="15">
        <f t="shared" si="133"/>
        <v>2015</v>
      </c>
      <c r="N2822" t="b">
        <v>0</v>
      </c>
      <c r="O2822">
        <v>3</v>
      </c>
      <c r="P2822" t="b">
        <v>0</v>
      </c>
      <c r="Q2822" t="s">
        <v>8282</v>
      </c>
      <c r="R2822" t="s">
        <v>8319</v>
      </c>
      <c r="S2822" t="s">
        <v>8345</v>
      </c>
      <c r="T2822" s="9">
        <f t="shared" si="134"/>
        <v>7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 s="12">
        <v>1415064699</v>
      </c>
      <c r="K2823" s="10">
        <f t="shared" si="132"/>
        <v>41977.063645833332</v>
      </c>
      <c r="L2823" s="10">
        <f t="shared" si="132"/>
        <v>41947.063645833332</v>
      </c>
      <c r="M2823" s="15">
        <f t="shared" si="133"/>
        <v>2014</v>
      </c>
      <c r="N2823" t="b">
        <v>0</v>
      </c>
      <c r="O2823">
        <v>13</v>
      </c>
      <c r="P2823" t="b">
        <v>0</v>
      </c>
      <c r="Q2823" t="s">
        <v>8285</v>
      </c>
      <c r="R2823" t="s">
        <v>8311</v>
      </c>
      <c r="S2823" t="s">
        <v>8348</v>
      </c>
      <c r="T2823" s="9">
        <f t="shared" si="134"/>
        <v>5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 s="12">
        <v>1459463808</v>
      </c>
      <c r="K2824" s="10">
        <f t="shared" si="132"/>
        <v>42481.94222222222</v>
      </c>
      <c r="L2824" s="10">
        <f t="shared" si="132"/>
        <v>42460.94222222222</v>
      </c>
      <c r="M2824" s="15">
        <f t="shared" si="133"/>
        <v>2016</v>
      </c>
      <c r="N2824" t="b">
        <v>0</v>
      </c>
      <c r="O2824">
        <v>8</v>
      </c>
      <c r="P2824" t="b">
        <v>1</v>
      </c>
      <c r="Q2824" t="s">
        <v>8269</v>
      </c>
      <c r="R2824" t="s">
        <v>8323</v>
      </c>
      <c r="S2824" t="s">
        <v>8326</v>
      </c>
      <c r="T2824" s="9">
        <f t="shared" si="134"/>
        <v>160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 s="12">
        <v>1462280848</v>
      </c>
      <c r="K2825" s="10">
        <f t="shared" si="132"/>
        <v>42523.546851851846</v>
      </c>
      <c r="L2825" s="10">
        <f t="shared" si="132"/>
        <v>42493.546851851846</v>
      </c>
      <c r="M2825" s="15">
        <f t="shared" si="133"/>
        <v>2016</v>
      </c>
      <c r="N2825" t="b">
        <v>0</v>
      </c>
      <c r="O2825">
        <v>11</v>
      </c>
      <c r="P2825" t="b">
        <v>0</v>
      </c>
      <c r="Q2825" t="s">
        <v>8269</v>
      </c>
      <c r="R2825" t="s">
        <v>8323</v>
      </c>
      <c r="S2825" t="s">
        <v>8326</v>
      </c>
      <c r="T2825" s="9">
        <f t="shared" si="134"/>
        <v>32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 s="12">
        <v>1436464945</v>
      </c>
      <c r="K2826" s="10">
        <f t="shared" si="132"/>
        <v>42208.75167824074</v>
      </c>
      <c r="L2826" s="10">
        <f t="shared" si="132"/>
        <v>42194.75167824074</v>
      </c>
      <c r="M2826" s="15">
        <f t="shared" si="133"/>
        <v>2015</v>
      </c>
      <c r="N2826" t="b">
        <v>0</v>
      </c>
      <c r="O2826">
        <v>14</v>
      </c>
      <c r="P2826" t="b">
        <v>1</v>
      </c>
      <c r="Q2826" t="s">
        <v>8278</v>
      </c>
      <c r="R2826" t="s">
        <v>8327</v>
      </c>
      <c r="S2826" t="s">
        <v>8329</v>
      </c>
      <c r="T2826" s="9">
        <f t="shared" si="134"/>
        <v>106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 s="12">
        <v>1443715053</v>
      </c>
      <c r="K2827" s="10">
        <f t="shared" si="132"/>
        <v>42308.664965277778</v>
      </c>
      <c r="L2827" s="10">
        <f t="shared" si="132"/>
        <v>42278.664965277778</v>
      </c>
      <c r="M2827" s="15">
        <f t="shared" si="133"/>
        <v>2015</v>
      </c>
      <c r="N2827" t="b">
        <v>0</v>
      </c>
      <c r="O2827">
        <v>12</v>
      </c>
      <c r="P2827" t="b">
        <v>0</v>
      </c>
      <c r="Q2827" t="s">
        <v>8269</v>
      </c>
      <c r="R2827" t="s">
        <v>8323</v>
      </c>
      <c r="S2827" t="s">
        <v>8326</v>
      </c>
      <c r="T2827" s="9">
        <f t="shared" si="134"/>
        <v>4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 s="12">
        <v>1412836990</v>
      </c>
      <c r="K2828" s="10">
        <f t="shared" si="132"/>
        <v>41939.125</v>
      </c>
      <c r="L2828" s="10">
        <f t="shared" si="132"/>
        <v>41921.279976851853</v>
      </c>
      <c r="M2828" s="15">
        <f t="shared" si="133"/>
        <v>2014</v>
      </c>
      <c r="N2828" t="b">
        <v>0</v>
      </c>
      <c r="O2828">
        <v>6</v>
      </c>
      <c r="P2828" t="b">
        <v>1</v>
      </c>
      <c r="Q2828" t="s">
        <v>8269</v>
      </c>
      <c r="R2828" t="s">
        <v>8323</v>
      </c>
      <c r="S2828" t="s">
        <v>8326</v>
      </c>
      <c r="T2828" s="9">
        <f t="shared" si="134"/>
        <v>104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 s="12">
        <v>1407370211</v>
      </c>
      <c r="K2829" s="10">
        <f t="shared" si="132"/>
        <v>41888.007071759261</v>
      </c>
      <c r="L2829" s="10">
        <f t="shared" si="132"/>
        <v>41858.007071759261</v>
      </c>
      <c r="M2829" s="15">
        <f t="shared" si="133"/>
        <v>2014</v>
      </c>
      <c r="N2829" t="b">
        <v>0</v>
      </c>
      <c r="O2829">
        <v>13</v>
      </c>
      <c r="P2829" t="b">
        <v>0</v>
      </c>
      <c r="Q2829" t="s">
        <v>8269</v>
      </c>
      <c r="R2829" t="s">
        <v>8323</v>
      </c>
      <c r="S2829" t="s">
        <v>8326</v>
      </c>
      <c r="T2829" s="9">
        <f t="shared" si="134"/>
        <v>4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 s="12">
        <v>1326972107</v>
      </c>
      <c r="K2830" s="10">
        <f t="shared" si="132"/>
        <v>40953.825694444444</v>
      </c>
      <c r="L2830" s="10">
        <f t="shared" si="132"/>
        <v>40927.473460648151</v>
      </c>
      <c r="M2830" s="15">
        <f t="shared" si="133"/>
        <v>2012</v>
      </c>
      <c r="N2830" t="b">
        <v>0</v>
      </c>
      <c r="O2830">
        <v>11</v>
      </c>
      <c r="P2830" t="b">
        <v>1</v>
      </c>
      <c r="Q2830" t="s">
        <v>8274</v>
      </c>
      <c r="R2830" t="s">
        <v>8327</v>
      </c>
      <c r="S2830" t="s">
        <v>8331</v>
      </c>
      <c r="T2830" s="9">
        <f t="shared" si="134"/>
        <v>103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 s="12">
        <v>1481181169</v>
      </c>
      <c r="K2831" s="10">
        <f t="shared" si="132"/>
        <v>42742.300567129627</v>
      </c>
      <c r="L2831" s="10">
        <f t="shared" si="132"/>
        <v>42712.300567129627</v>
      </c>
      <c r="M2831" s="15">
        <f t="shared" si="133"/>
        <v>2017</v>
      </c>
      <c r="N2831" t="b">
        <v>0</v>
      </c>
      <c r="O2831">
        <v>3</v>
      </c>
      <c r="P2831" t="b">
        <v>0</v>
      </c>
      <c r="Q2831" t="s">
        <v>8280</v>
      </c>
      <c r="R2831" t="s">
        <v>8316</v>
      </c>
      <c r="S2831" t="s">
        <v>8334</v>
      </c>
      <c r="T2831" s="9">
        <f t="shared" si="134"/>
        <v>0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 s="12">
        <v>1411853108</v>
      </c>
      <c r="K2832" s="10">
        <f t="shared" si="132"/>
        <v>41939.892453703702</v>
      </c>
      <c r="L2832" s="10">
        <f t="shared" si="132"/>
        <v>41909.892453703702</v>
      </c>
      <c r="M2832" s="15">
        <f t="shared" si="133"/>
        <v>2014</v>
      </c>
      <c r="N2832" t="b">
        <v>0</v>
      </c>
      <c r="O2832">
        <v>9</v>
      </c>
      <c r="P2832" t="b">
        <v>0</v>
      </c>
      <c r="Q2832" t="s">
        <v>8282</v>
      </c>
      <c r="R2832" t="s">
        <v>8319</v>
      </c>
      <c r="S2832" t="s">
        <v>8345</v>
      </c>
      <c r="T2832" s="9">
        <f t="shared" si="134"/>
        <v>1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 s="12">
        <v>1423529152</v>
      </c>
      <c r="K2833" s="10">
        <f t="shared" si="132"/>
        <v>42074.99018518519</v>
      </c>
      <c r="L2833" s="10">
        <f t="shared" si="132"/>
        <v>42045.031851851847</v>
      </c>
      <c r="M2833" s="15">
        <f t="shared" si="133"/>
        <v>2015</v>
      </c>
      <c r="N2833" t="b">
        <v>0</v>
      </c>
      <c r="O2833">
        <v>17</v>
      </c>
      <c r="P2833" t="b">
        <v>1</v>
      </c>
      <c r="Q2833" t="s">
        <v>8293</v>
      </c>
      <c r="R2833" t="s">
        <v>8308</v>
      </c>
      <c r="S2833" t="s">
        <v>8309</v>
      </c>
      <c r="T2833" s="9">
        <f t="shared" si="134"/>
        <v>103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 s="12">
        <v>1407357002</v>
      </c>
      <c r="K2834" s="10">
        <f t="shared" si="132"/>
        <v>41887.854189814811</v>
      </c>
      <c r="L2834" s="10">
        <f t="shared" si="132"/>
        <v>41857.854189814811</v>
      </c>
      <c r="M2834" s="15">
        <f t="shared" si="133"/>
        <v>2014</v>
      </c>
      <c r="N2834" t="b">
        <v>0</v>
      </c>
      <c r="O2834">
        <v>4</v>
      </c>
      <c r="P2834" t="b">
        <v>0</v>
      </c>
      <c r="Q2834" t="s">
        <v>8271</v>
      </c>
      <c r="R2834" t="s">
        <v>8308</v>
      </c>
      <c r="S2834" t="s">
        <v>8310</v>
      </c>
      <c r="T2834" s="9">
        <f t="shared" si="134"/>
        <v>0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 s="12">
        <v>1312490350</v>
      </c>
      <c r="K2835" s="10">
        <f t="shared" si="132"/>
        <v>40792.860532407409</v>
      </c>
      <c r="L2835" s="10">
        <f t="shared" si="132"/>
        <v>40759.860532407409</v>
      </c>
      <c r="M2835" s="15">
        <f t="shared" si="133"/>
        <v>2011</v>
      </c>
      <c r="N2835" t="b">
        <v>0</v>
      </c>
      <c r="O2835">
        <v>14</v>
      </c>
      <c r="P2835" t="b">
        <v>0</v>
      </c>
      <c r="Q2835" t="s">
        <v>8277</v>
      </c>
      <c r="R2835" t="s">
        <v>8327</v>
      </c>
      <c r="S2835" t="s">
        <v>8328</v>
      </c>
      <c r="T2835" s="9">
        <f t="shared" si="134"/>
        <v>20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 s="12">
        <v>1434973656</v>
      </c>
      <c r="K2836" s="10">
        <f t="shared" si="132"/>
        <v>42237.491388888884</v>
      </c>
      <c r="L2836" s="10">
        <f t="shared" si="132"/>
        <v>42177.491388888884</v>
      </c>
      <c r="M2836" s="15">
        <f t="shared" si="133"/>
        <v>2015</v>
      </c>
      <c r="N2836" t="b">
        <v>0</v>
      </c>
      <c r="O2836">
        <v>6</v>
      </c>
      <c r="P2836" t="b">
        <v>0</v>
      </c>
      <c r="Q2836" t="s">
        <v>8268</v>
      </c>
      <c r="R2836" t="s">
        <v>8321</v>
      </c>
      <c r="S2836" t="s">
        <v>8339</v>
      </c>
      <c r="T2836" s="9">
        <f t="shared" si="134"/>
        <v>2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 s="12">
        <v>1474223286</v>
      </c>
      <c r="K2837" s="10">
        <f t="shared" si="132"/>
        <v>42691.811180555553</v>
      </c>
      <c r="L2837" s="10">
        <f t="shared" si="132"/>
        <v>42631.769513888888</v>
      </c>
      <c r="M2837" s="15">
        <f t="shared" si="133"/>
        <v>2016</v>
      </c>
      <c r="N2837" t="b">
        <v>0</v>
      </c>
      <c r="O2837">
        <v>2</v>
      </c>
      <c r="P2837" t="b">
        <v>0</v>
      </c>
      <c r="Q2837" t="s">
        <v>8270</v>
      </c>
      <c r="R2837" t="s">
        <v>8308</v>
      </c>
      <c r="S2837" t="s">
        <v>8342</v>
      </c>
      <c r="T2837" s="9">
        <f t="shared" si="134"/>
        <v>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 s="12">
        <v>1347913059</v>
      </c>
      <c r="K2838" s="10">
        <f t="shared" si="132"/>
        <v>41199.845590277779</v>
      </c>
      <c r="L2838" s="10">
        <f t="shared" si="132"/>
        <v>41169.845590277779</v>
      </c>
      <c r="M2838" s="15">
        <f t="shared" si="133"/>
        <v>2012</v>
      </c>
      <c r="N2838" t="b">
        <v>0</v>
      </c>
      <c r="O2838">
        <v>8</v>
      </c>
      <c r="P2838" t="b">
        <v>1</v>
      </c>
      <c r="Q2838" t="s">
        <v>8274</v>
      </c>
      <c r="R2838" t="s">
        <v>8327</v>
      </c>
      <c r="S2838" t="s">
        <v>8331</v>
      </c>
      <c r="T2838" s="9">
        <f t="shared" si="134"/>
        <v>100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 s="12">
        <v>1313612532</v>
      </c>
      <c r="K2839" s="10">
        <f t="shared" si="132"/>
        <v>40813.207638888889</v>
      </c>
      <c r="L2839" s="10">
        <f t="shared" si="132"/>
        <v>40772.848749999997</v>
      </c>
      <c r="M2839" s="15">
        <f t="shared" si="133"/>
        <v>2011</v>
      </c>
      <c r="N2839" t="b">
        <v>0</v>
      </c>
      <c r="O2839">
        <v>13</v>
      </c>
      <c r="P2839" t="b">
        <v>1</v>
      </c>
      <c r="Q2839" t="s">
        <v>8277</v>
      </c>
      <c r="R2839" t="s">
        <v>8327</v>
      </c>
      <c r="S2839" t="s">
        <v>8328</v>
      </c>
      <c r="T2839" s="9">
        <f t="shared" si="134"/>
        <v>241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 s="12">
        <v>1408389010</v>
      </c>
      <c r="K2840" s="10">
        <f t="shared" si="132"/>
        <v>41929.798726851848</v>
      </c>
      <c r="L2840" s="10">
        <f t="shared" si="132"/>
        <v>41869.798726851848</v>
      </c>
      <c r="M2840" s="15">
        <f t="shared" si="133"/>
        <v>2014</v>
      </c>
      <c r="N2840" t="b">
        <v>0</v>
      </c>
      <c r="O2840">
        <v>4</v>
      </c>
      <c r="P2840" t="b">
        <v>0</v>
      </c>
      <c r="Q2840" t="s">
        <v>8269</v>
      </c>
      <c r="R2840" t="s">
        <v>8323</v>
      </c>
      <c r="S2840" t="s">
        <v>8326</v>
      </c>
      <c r="T2840" s="9">
        <f t="shared" si="134"/>
        <v>12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 s="12">
        <v>1405098738</v>
      </c>
      <c r="K2841" s="10">
        <f t="shared" si="132"/>
        <v>41876.716874999998</v>
      </c>
      <c r="L2841" s="10">
        <f t="shared" si="132"/>
        <v>41831.716874999998</v>
      </c>
      <c r="M2841" s="15">
        <f t="shared" si="133"/>
        <v>2014</v>
      </c>
      <c r="N2841" t="b">
        <v>0</v>
      </c>
      <c r="O2841">
        <v>1</v>
      </c>
      <c r="P2841" t="b">
        <v>0</v>
      </c>
      <c r="Q2841" t="s">
        <v>8270</v>
      </c>
      <c r="R2841" t="s">
        <v>8308</v>
      </c>
      <c r="S2841" t="s">
        <v>8342</v>
      </c>
      <c r="T2841" s="9">
        <f t="shared" si="134"/>
        <v>1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 s="12">
        <v>1426446033</v>
      </c>
      <c r="K2842" s="10">
        <f t="shared" si="132"/>
        <v>42108.792048611111</v>
      </c>
      <c r="L2842" s="10">
        <f t="shared" si="132"/>
        <v>42078.792048611111</v>
      </c>
      <c r="M2842" s="15">
        <f t="shared" si="133"/>
        <v>2015</v>
      </c>
      <c r="N2842" t="b">
        <v>0</v>
      </c>
      <c r="O2842">
        <v>16</v>
      </c>
      <c r="P2842" t="b">
        <v>1</v>
      </c>
      <c r="Q2842" t="s">
        <v>8275</v>
      </c>
      <c r="R2842" t="s">
        <v>8327</v>
      </c>
      <c r="S2842" t="s">
        <v>8336</v>
      </c>
      <c r="T2842" s="9">
        <f t="shared" si="134"/>
        <v>100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 s="12">
        <v>1421524709</v>
      </c>
      <c r="K2843" s="10">
        <f t="shared" si="132"/>
        <v>42051.832280092596</v>
      </c>
      <c r="L2843" s="10">
        <f t="shared" si="132"/>
        <v>42021.832280092596</v>
      </c>
      <c r="M2843" s="15">
        <f t="shared" si="133"/>
        <v>2015</v>
      </c>
      <c r="N2843" t="b">
        <v>0</v>
      </c>
      <c r="O2843">
        <v>10</v>
      </c>
      <c r="P2843" t="b">
        <v>1</v>
      </c>
      <c r="Q2843" t="s">
        <v>8275</v>
      </c>
      <c r="R2843" t="s">
        <v>8327</v>
      </c>
      <c r="S2843" t="s">
        <v>8336</v>
      </c>
      <c r="T2843" s="9">
        <f t="shared" si="134"/>
        <v>100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 s="12">
        <v>1388084862</v>
      </c>
      <c r="K2844" s="10">
        <f t="shared" si="132"/>
        <v>41670.792361111111</v>
      </c>
      <c r="L2844" s="10">
        <f t="shared" si="132"/>
        <v>41634.797013888892</v>
      </c>
      <c r="M2844" s="15">
        <f t="shared" si="133"/>
        <v>2014</v>
      </c>
      <c r="N2844" t="b">
        <v>0</v>
      </c>
      <c r="O2844">
        <v>11</v>
      </c>
      <c r="P2844" t="b">
        <v>1</v>
      </c>
      <c r="Q2844" t="s">
        <v>8274</v>
      </c>
      <c r="R2844" t="s">
        <v>8327</v>
      </c>
      <c r="S2844" t="s">
        <v>8331</v>
      </c>
      <c r="T2844" s="9">
        <f t="shared" si="134"/>
        <v>100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 s="12">
        <v>1364854593</v>
      </c>
      <c r="K2845" s="10">
        <f t="shared" si="132"/>
        <v>41379.928159722222</v>
      </c>
      <c r="L2845" s="10">
        <f t="shared" si="132"/>
        <v>41365.928159722222</v>
      </c>
      <c r="M2845" s="15">
        <f t="shared" si="133"/>
        <v>2013</v>
      </c>
      <c r="N2845" t="b">
        <v>0</v>
      </c>
      <c r="O2845">
        <v>11</v>
      </c>
      <c r="P2845" t="b">
        <v>1</v>
      </c>
      <c r="Q2845" t="s">
        <v>8277</v>
      </c>
      <c r="R2845" t="s">
        <v>8327</v>
      </c>
      <c r="S2845" t="s">
        <v>8328</v>
      </c>
      <c r="T2845" s="9">
        <f t="shared" si="134"/>
        <v>100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 s="12">
        <v>1447962505</v>
      </c>
      <c r="K2846" s="10">
        <f t="shared" si="132"/>
        <v>42377.82430555555</v>
      </c>
      <c r="L2846" s="10">
        <f t="shared" si="132"/>
        <v>42327.825289351851</v>
      </c>
      <c r="M2846" s="15">
        <f t="shared" si="133"/>
        <v>2016</v>
      </c>
      <c r="N2846" t="b">
        <v>0</v>
      </c>
      <c r="O2846">
        <v>1</v>
      </c>
      <c r="P2846" t="b">
        <v>0</v>
      </c>
      <c r="Q2846" t="s">
        <v>8270</v>
      </c>
      <c r="R2846" t="s">
        <v>8308</v>
      </c>
      <c r="S2846" t="s">
        <v>8342</v>
      </c>
      <c r="T2846" s="9">
        <f t="shared" si="134"/>
        <v>3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 s="12">
        <v>1451607071</v>
      </c>
      <c r="K2847" s="10">
        <f t="shared" si="132"/>
        <v>42398.981944444444</v>
      </c>
      <c r="L2847" s="10">
        <f t="shared" si="132"/>
        <v>42370.007766203707</v>
      </c>
      <c r="M2847" s="15">
        <f t="shared" si="133"/>
        <v>2016</v>
      </c>
      <c r="N2847" t="b">
        <v>0</v>
      </c>
      <c r="O2847">
        <v>5</v>
      </c>
      <c r="P2847" t="b">
        <v>0</v>
      </c>
      <c r="Q2847" t="s">
        <v>8269</v>
      </c>
      <c r="R2847" t="s">
        <v>8323</v>
      </c>
      <c r="S2847" t="s">
        <v>8326</v>
      </c>
      <c r="T2847" s="9">
        <f t="shared" si="134"/>
        <v>50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 s="12">
        <v>1420774779</v>
      </c>
      <c r="K2848" s="10">
        <f t="shared" si="132"/>
        <v>42028.125</v>
      </c>
      <c r="L2848" s="10">
        <f t="shared" si="132"/>
        <v>42013.15253472222</v>
      </c>
      <c r="M2848" s="15">
        <f t="shared" si="133"/>
        <v>2015</v>
      </c>
      <c r="N2848" t="b">
        <v>0</v>
      </c>
      <c r="O2848">
        <v>10</v>
      </c>
      <c r="P2848" t="b">
        <v>1</v>
      </c>
      <c r="Q2848" t="s">
        <v>8303</v>
      </c>
      <c r="R2848" t="s">
        <v>8323</v>
      </c>
      <c r="S2848" t="s">
        <v>8335</v>
      </c>
      <c r="T2848" s="9">
        <f t="shared" si="134"/>
        <v>100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 s="12">
        <v>1434445937</v>
      </c>
      <c r="K2849" s="10">
        <f t="shared" si="132"/>
        <v>42201.330555555556</v>
      </c>
      <c r="L2849" s="10">
        <f t="shared" si="132"/>
        <v>42171.383530092593</v>
      </c>
      <c r="M2849" s="15">
        <f t="shared" si="133"/>
        <v>2015</v>
      </c>
      <c r="N2849" t="b">
        <v>0</v>
      </c>
      <c r="O2849">
        <v>12</v>
      </c>
      <c r="P2849" t="b">
        <v>0</v>
      </c>
      <c r="Q2849" t="s">
        <v>8301</v>
      </c>
      <c r="R2849" t="s">
        <v>8323</v>
      </c>
      <c r="S2849" t="s">
        <v>8324</v>
      </c>
      <c r="T2849" s="9">
        <f t="shared" si="134"/>
        <v>12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 s="12">
        <v>1462531427</v>
      </c>
      <c r="K2850" s="10">
        <f t="shared" si="132"/>
        <v>42526.447071759263</v>
      </c>
      <c r="L2850" s="10">
        <f t="shared" si="132"/>
        <v>42496.447071759263</v>
      </c>
      <c r="M2850" s="15">
        <f t="shared" si="133"/>
        <v>2016</v>
      </c>
      <c r="N2850" t="b">
        <v>0</v>
      </c>
      <c r="O2850">
        <v>1</v>
      </c>
      <c r="P2850" t="b">
        <v>0</v>
      </c>
      <c r="Q2850" t="s">
        <v>8301</v>
      </c>
      <c r="R2850" t="s">
        <v>8323</v>
      </c>
      <c r="S2850" t="s">
        <v>8324</v>
      </c>
      <c r="T2850" s="9">
        <f t="shared" si="134"/>
        <v>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 s="12">
        <v>1446048367</v>
      </c>
      <c r="K2851" s="10">
        <f t="shared" si="132"/>
        <v>42339.249305555553</v>
      </c>
      <c r="L2851" s="10">
        <f t="shared" si="132"/>
        <v>42305.670914351853</v>
      </c>
      <c r="M2851" s="15">
        <f t="shared" si="133"/>
        <v>2015</v>
      </c>
      <c r="N2851" t="b">
        <v>0</v>
      </c>
      <c r="O2851">
        <v>5</v>
      </c>
      <c r="P2851" t="b">
        <v>0</v>
      </c>
      <c r="Q2851" t="s">
        <v>8269</v>
      </c>
      <c r="R2851" t="s">
        <v>8323</v>
      </c>
      <c r="S2851" t="s">
        <v>8326</v>
      </c>
      <c r="T2851" s="9">
        <f t="shared" si="134"/>
        <v>60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 s="12">
        <v>1474493764</v>
      </c>
      <c r="K2852" s="10">
        <f t="shared" si="132"/>
        <v>42674.900046296301</v>
      </c>
      <c r="L2852" s="10">
        <f t="shared" si="132"/>
        <v>42634.900046296301</v>
      </c>
      <c r="M2852" s="15">
        <f t="shared" si="133"/>
        <v>2016</v>
      </c>
      <c r="N2852" t="b">
        <v>0</v>
      </c>
      <c r="O2852">
        <v>3</v>
      </c>
      <c r="P2852" t="b">
        <v>0</v>
      </c>
      <c r="Q2852" t="s">
        <v>8271</v>
      </c>
      <c r="R2852" t="s">
        <v>8308</v>
      </c>
      <c r="S2852" t="s">
        <v>8310</v>
      </c>
      <c r="T2852" s="9">
        <f t="shared" si="134"/>
        <v>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 s="12">
        <v>1474676646</v>
      </c>
      <c r="K2853" s="10">
        <f t="shared" si="132"/>
        <v>42669.165972222225</v>
      </c>
      <c r="L2853" s="10">
        <f t="shared" si="132"/>
        <v>42637.016736111109</v>
      </c>
      <c r="M2853" s="15">
        <f t="shared" si="133"/>
        <v>2016</v>
      </c>
      <c r="N2853" t="b">
        <v>0</v>
      </c>
      <c r="O2853">
        <v>6</v>
      </c>
      <c r="P2853" t="b">
        <v>0</v>
      </c>
      <c r="Q2853" t="s">
        <v>8271</v>
      </c>
      <c r="R2853" t="s">
        <v>8308</v>
      </c>
      <c r="S2853" t="s">
        <v>8310</v>
      </c>
      <c r="T2853" s="9">
        <f t="shared" si="134"/>
        <v>1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 s="12">
        <v>1409338556</v>
      </c>
      <c r="K2854" s="10">
        <f t="shared" si="132"/>
        <v>41910.788842592592</v>
      </c>
      <c r="L2854" s="10">
        <f t="shared" si="132"/>
        <v>41880.788842592592</v>
      </c>
      <c r="M2854" s="15">
        <f t="shared" si="133"/>
        <v>2014</v>
      </c>
      <c r="N2854" t="b">
        <v>0</v>
      </c>
      <c r="O2854">
        <v>12</v>
      </c>
      <c r="P2854" t="b">
        <v>0</v>
      </c>
      <c r="Q2854" t="s">
        <v>8269</v>
      </c>
      <c r="R2854" t="s">
        <v>8323</v>
      </c>
      <c r="S2854" t="s">
        <v>8326</v>
      </c>
      <c r="T2854" s="9">
        <f t="shared" si="134"/>
        <v>24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 s="12">
        <v>1484222978</v>
      </c>
      <c r="K2855" s="10">
        <f t="shared" si="132"/>
        <v>42777.506689814814</v>
      </c>
      <c r="L2855" s="10">
        <f t="shared" si="132"/>
        <v>42747.506689814814</v>
      </c>
      <c r="M2855" s="15">
        <f t="shared" si="133"/>
        <v>2017</v>
      </c>
      <c r="N2855" t="b">
        <v>0</v>
      </c>
      <c r="O2855">
        <v>15</v>
      </c>
      <c r="P2855" t="b">
        <v>1</v>
      </c>
      <c r="Q2855" t="s">
        <v>8283</v>
      </c>
      <c r="R2855" t="s">
        <v>8313</v>
      </c>
      <c r="S2855" t="s">
        <v>8314</v>
      </c>
      <c r="T2855" s="9">
        <f t="shared" si="134"/>
        <v>290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 s="12">
        <v>1477843305</v>
      </c>
      <c r="K2856" s="10">
        <f t="shared" si="132"/>
        <v>42703.709548611107</v>
      </c>
      <c r="L2856" s="10">
        <f t="shared" si="132"/>
        <v>42673.66788194445</v>
      </c>
      <c r="M2856" s="15">
        <f t="shared" si="133"/>
        <v>2016</v>
      </c>
      <c r="N2856" t="b">
        <v>0</v>
      </c>
      <c r="O2856">
        <v>12</v>
      </c>
      <c r="P2856" t="b">
        <v>0</v>
      </c>
      <c r="Q2856" t="s">
        <v>8271</v>
      </c>
      <c r="R2856" t="s">
        <v>8308</v>
      </c>
      <c r="S2856" t="s">
        <v>8310</v>
      </c>
      <c r="T2856" s="9">
        <f t="shared" si="134"/>
        <v>10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 s="12">
        <v>1405746399</v>
      </c>
      <c r="K2857" s="10">
        <f t="shared" si="132"/>
        <v>41899.212951388887</v>
      </c>
      <c r="L2857" s="10">
        <f t="shared" si="132"/>
        <v>41839.212951388887</v>
      </c>
      <c r="M2857" s="15">
        <f t="shared" si="133"/>
        <v>2014</v>
      </c>
      <c r="N2857" t="b">
        <v>0</v>
      </c>
      <c r="O2857">
        <v>11</v>
      </c>
      <c r="P2857" t="b">
        <v>0</v>
      </c>
      <c r="Q2857" t="s">
        <v>8287</v>
      </c>
      <c r="R2857" t="s">
        <v>8313</v>
      </c>
      <c r="S2857" t="s">
        <v>8355</v>
      </c>
      <c r="T2857" s="9">
        <f t="shared" si="134"/>
        <v>29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 s="12">
        <v>1444069748</v>
      </c>
      <c r="K2858" s="10">
        <f t="shared" si="132"/>
        <v>42342.811898148153</v>
      </c>
      <c r="L2858" s="10">
        <f t="shared" si="132"/>
        <v>42282.770231481481</v>
      </c>
      <c r="M2858" s="15">
        <f t="shared" si="133"/>
        <v>2015</v>
      </c>
      <c r="N2858" t="b">
        <v>0</v>
      </c>
      <c r="O2858">
        <v>15</v>
      </c>
      <c r="P2858" t="b">
        <v>1</v>
      </c>
      <c r="Q2858" t="s">
        <v>8269</v>
      </c>
      <c r="R2858" t="s">
        <v>8323</v>
      </c>
      <c r="S2858" t="s">
        <v>8326</v>
      </c>
      <c r="T2858" s="9">
        <f t="shared" si="134"/>
        <v>286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 s="12">
        <v>1470852048</v>
      </c>
      <c r="K2859" s="10">
        <f t="shared" si="132"/>
        <v>42622.750555555554</v>
      </c>
      <c r="L2859" s="10">
        <f t="shared" si="132"/>
        <v>42592.750555555554</v>
      </c>
      <c r="M2859" s="15">
        <f t="shared" si="133"/>
        <v>2016</v>
      </c>
      <c r="N2859" t="b">
        <v>0</v>
      </c>
      <c r="O2859">
        <v>5</v>
      </c>
      <c r="P2859" t="b">
        <v>0</v>
      </c>
      <c r="Q2859" t="s">
        <v>8271</v>
      </c>
      <c r="R2859" t="s">
        <v>8308</v>
      </c>
      <c r="S2859" t="s">
        <v>8310</v>
      </c>
      <c r="T2859" s="9">
        <f t="shared" si="134"/>
        <v>2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 s="12">
        <v>1455428380</v>
      </c>
      <c r="K2860" s="10">
        <f t="shared" si="132"/>
        <v>42474.194212962961</v>
      </c>
      <c r="L2860" s="10">
        <f t="shared" si="132"/>
        <v>42414.235879629632</v>
      </c>
      <c r="M2860" s="15">
        <f t="shared" si="133"/>
        <v>2016</v>
      </c>
      <c r="N2860" t="b">
        <v>0</v>
      </c>
      <c r="O2860">
        <v>4</v>
      </c>
      <c r="P2860" t="b">
        <v>0</v>
      </c>
      <c r="Q2860" t="s">
        <v>8269</v>
      </c>
      <c r="R2860" t="s">
        <v>8323</v>
      </c>
      <c r="S2860" t="s">
        <v>8326</v>
      </c>
      <c r="T2860" s="9">
        <f t="shared" si="134"/>
        <v>14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 s="12">
        <v>1400604056</v>
      </c>
      <c r="K2861" s="10">
        <f t="shared" si="132"/>
        <v>41813.666666666664</v>
      </c>
      <c r="L2861" s="10">
        <f t="shared" si="132"/>
        <v>41779.695092592592</v>
      </c>
      <c r="M2861" s="15">
        <f t="shared" si="133"/>
        <v>2014</v>
      </c>
      <c r="N2861" t="b">
        <v>0</v>
      </c>
      <c r="O2861">
        <v>5</v>
      </c>
      <c r="P2861" t="b">
        <v>0</v>
      </c>
      <c r="Q2861" t="s">
        <v>8269</v>
      </c>
      <c r="R2861" t="s">
        <v>8323</v>
      </c>
      <c r="S2861" t="s">
        <v>8326</v>
      </c>
      <c r="T2861" s="9">
        <f t="shared" si="134"/>
        <v>3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 s="12">
        <v>1481564948</v>
      </c>
      <c r="K2862" s="10">
        <f t="shared" si="132"/>
        <v>42746.7424537037</v>
      </c>
      <c r="L2862" s="10">
        <f t="shared" si="132"/>
        <v>42716.7424537037</v>
      </c>
      <c r="M2862" s="15">
        <f t="shared" si="133"/>
        <v>2017</v>
      </c>
      <c r="N2862" t="b">
        <v>0</v>
      </c>
      <c r="O2862">
        <v>10</v>
      </c>
      <c r="P2862" t="b">
        <v>0</v>
      </c>
      <c r="Q2862" t="s">
        <v>8280</v>
      </c>
      <c r="R2862" t="s">
        <v>8316</v>
      </c>
      <c r="S2862" t="s">
        <v>8334</v>
      </c>
      <c r="T2862" s="9">
        <f t="shared" si="134"/>
        <v>1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 s="12">
        <v>1440787104</v>
      </c>
      <c r="K2863" s="10">
        <f t="shared" si="132"/>
        <v>42274.776666666672</v>
      </c>
      <c r="L2863" s="10">
        <f t="shared" si="132"/>
        <v>42244.776666666672</v>
      </c>
      <c r="M2863" s="15">
        <f t="shared" si="133"/>
        <v>2015</v>
      </c>
      <c r="N2863" t="b">
        <v>0</v>
      </c>
      <c r="O2863">
        <v>7</v>
      </c>
      <c r="P2863" t="b">
        <v>0</v>
      </c>
      <c r="Q2863" t="s">
        <v>8297</v>
      </c>
      <c r="R2863" t="s">
        <v>8319</v>
      </c>
      <c r="S2863" t="s">
        <v>8357</v>
      </c>
      <c r="T2863" s="9">
        <f t="shared" si="134"/>
        <v>3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 s="12">
        <v>1302661362</v>
      </c>
      <c r="K2864" s="10">
        <f t="shared" si="132"/>
        <v>40691.099097222221</v>
      </c>
      <c r="L2864" s="10">
        <f t="shared" si="132"/>
        <v>40646.099097222221</v>
      </c>
      <c r="M2864" s="15">
        <f t="shared" si="133"/>
        <v>2011</v>
      </c>
      <c r="N2864" t="b">
        <v>0</v>
      </c>
      <c r="O2864">
        <v>8</v>
      </c>
      <c r="P2864" t="b">
        <v>0</v>
      </c>
      <c r="Q2864" t="s">
        <v>8277</v>
      </c>
      <c r="R2864" t="s">
        <v>8327</v>
      </c>
      <c r="S2864" t="s">
        <v>8328</v>
      </c>
      <c r="T2864" s="9">
        <f t="shared" si="134"/>
        <v>37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 s="12">
        <v>1456336756</v>
      </c>
      <c r="K2865" s="10">
        <f t="shared" si="132"/>
        <v>42454.707824074074</v>
      </c>
      <c r="L2865" s="10">
        <f t="shared" si="132"/>
        <v>42424.749490740738</v>
      </c>
      <c r="M2865" s="15">
        <f t="shared" si="133"/>
        <v>2016</v>
      </c>
      <c r="N2865" t="b">
        <v>0</v>
      </c>
      <c r="O2865">
        <v>3</v>
      </c>
      <c r="P2865" t="b">
        <v>0</v>
      </c>
      <c r="Q2865" t="s">
        <v>8271</v>
      </c>
      <c r="R2865" t="s">
        <v>8308</v>
      </c>
      <c r="S2865" t="s">
        <v>8310</v>
      </c>
      <c r="T2865" s="9">
        <f t="shared" si="134"/>
        <v>1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 s="12">
        <v>1400634728</v>
      </c>
      <c r="K2866" s="10">
        <f t="shared" si="132"/>
        <v>41808.842361111107</v>
      </c>
      <c r="L2866" s="10">
        <f t="shared" si="132"/>
        <v>41780.050092592595</v>
      </c>
      <c r="M2866" s="15">
        <f t="shared" si="133"/>
        <v>2014</v>
      </c>
      <c r="N2866" t="b">
        <v>0</v>
      </c>
      <c r="O2866">
        <v>7</v>
      </c>
      <c r="P2866" t="b">
        <v>0</v>
      </c>
      <c r="Q2866" t="s">
        <v>8289</v>
      </c>
      <c r="R2866" t="s">
        <v>8313</v>
      </c>
      <c r="S2866" t="s">
        <v>8351</v>
      </c>
      <c r="T2866" s="9">
        <f t="shared" si="134"/>
        <v>0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 s="12">
        <v>1489097112</v>
      </c>
      <c r="K2867" s="10">
        <f t="shared" si="132"/>
        <v>42834.833333333328</v>
      </c>
      <c r="L2867" s="10">
        <f t="shared" si="132"/>
        <v>42803.920277777783</v>
      </c>
      <c r="M2867" s="15">
        <f t="shared" si="133"/>
        <v>2017</v>
      </c>
      <c r="N2867" t="b">
        <v>0</v>
      </c>
      <c r="O2867">
        <v>8</v>
      </c>
      <c r="P2867" t="b">
        <v>0</v>
      </c>
      <c r="Q2867" t="s">
        <v>8291</v>
      </c>
      <c r="R2867" t="s">
        <v>8327</v>
      </c>
      <c r="S2867" t="s">
        <v>8330</v>
      </c>
      <c r="T2867" s="9">
        <f t="shared" si="134"/>
        <v>9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 s="12">
        <v>1422317772</v>
      </c>
      <c r="K2868" s="10">
        <f t="shared" si="132"/>
        <v>42090.969583333332</v>
      </c>
      <c r="L2868" s="10">
        <f t="shared" si="132"/>
        <v>42031.011249999996</v>
      </c>
      <c r="M2868" s="15">
        <f t="shared" si="133"/>
        <v>2015</v>
      </c>
      <c r="N2868" t="b">
        <v>0</v>
      </c>
      <c r="O2868">
        <v>3</v>
      </c>
      <c r="P2868" t="b">
        <v>0</v>
      </c>
      <c r="Q2868" t="s">
        <v>8301</v>
      </c>
      <c r="R2868" t="s">
        <v>8323</v>
      </c>
      <c r="S2868" t="s">
        <v>8324</v>
      </c>
      <c r="T2868" s="9">
        <f t="shared" si="134"/>
        <v>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 s="12">
        <v>1452338929</v>
      </c>
      <c r="K2869" s="10">
        <f t="shared" si="132"/>
        <v>42418.916666666672</v>
      </c>
      <c r="L2869" s="10">
        <f t="shared" si="132"/>
        <v>42378.478344907402</v>
      </c>
      <c r="M2869" s="15">
        <f t="shared" si="133"/>
        <v>2016</v>
      </c>
      <c r="N2869" t="b">
        <v>0</v>
      </c>
      <c r="O2869">
        <v>24</v>
      </c>
      <c r="P2869" t="b">
        <v>1</v>
      </c>
      <c r="Q2869" t="s">
        <v>8269</v>
      </c>
      <c r="R2869" t="s">
        <v>8323</v>
      </c>
      <c r="S2869" t="s">
        <v>8326</v>
      </c>
      <c r="T2869" s="9">
        <f t="shared" si="134"/>
        <v>112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 s="12">
        <v>1409908322</v>
      </c>
      <c r="K2870" s="10">
        <f t="shared" si="132"/>
        <v>41917.383356481485</v>
      </c>
      <c r="L2870" s="10">
        <f t="shared" si="132"/>
        <v>41887.383356481485</v>
      </c>
      <c r="M2870" s="15">
        <f t="shared" si="133"/>
        <v>2014</v>
      </c>
      <c r="N2870" t="b">
        <v>0</v>
      </c>
      <c r="O2870">
        <v>6</v>
      </c>
      <c r="P2870" t="b">
        <v>0</v>
      </c>
      <c r="Q2870" t="s">
        <v>8266</v>
      </c>
      <c r="R2870" t="s">
        <v>8321</v>
      </c>
      <c r="S2870" t="s">
        <v>8325</v>
      </c>
      <c r="T2870" s="9">
        <f t="shared" si="134"/>
        <v>1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 s="12">
        <v>1452659591</v>
      </c>
      <c r="K2871" s="10">
        <f t="shared" si="132"/>
        <v>42412.189710648148</v>
      </c>
      <c r="L2871" s="10">
        <f t="shared" si="132"/>
        <v>42382.189710648148</v>
      </c>
      <c r="M2871" s="15">
        <f t="shared" si="133"/>
        <v>2016</v>
      </c>
      <c r="N2871" t="b">
        <v>0</v>
      </c>
      <c r="O2871">
        <v>5</v>
      </c>
      <c r="P2871" t="b">
        <v>0</v>
      </c>
      <c r="Q2871" t="s">
        <v>8301</v>
      </c>
      <c r="R2871" t="s">
        <v>8323</v>
      </c>
      <c r="S2871" t="s">
        <v>8324</v>
      </c>
      <c r="T2871" s="9">
        <f t="shared" si="134"/>
        <v>14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 s="12">
        <v>1405626903</v>
      </c>
      <c r="K2872" s="10">
        <f t="shared" si="132"/>
        <v>41897.829895833333</v>
      </c>
      <c r="L2872" s="10">
        <f t="shared" si="132"/>
        <v>41837.829895833333</v>
      </c>
      <c r="M2872" s="15">
        <f t="shared" si="133"/>
        <v>2014</v>
      </c>
      <c r="N2872" t="b">
        <v>0</v>
      </c>
      <c r="O2872">
        <v>12</v>
      </c>
      <c r="P2872" t="b">
        <v>0</v>
      </c>
      <c r="Q2872" t="s">
        <v>8282</v>
      </c>
      <c r="R2872" t="s">
        <v>8319</v>
      </c>
      <c r="S2872" t="s">
        <v>8345</v>
      </c>
      <c r="T2872" s="9">
        <f t="shared" si="134"/>
        <v>0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 s="12">
        <v>1446670765</v>
      </c>
      <c r="K2873" s="10">
        <f t="shared" si="132"/>
        <v>42340.874594907407</v>
      </c>
      <c r="L2873" s="10">
        <f t="shared" si="132"/>
        <v>42312.874594907407</v>
      </c>
      <c r="M2873" s="15">
        <f t="shared" si="133"/>
        <v>2015</v>
      </c>
      <c r="N2873" t="b">
        <v>0</v>
      </c>
      <c r="O2873">
        <v>9</v>
      </c>
      <c r="P2873" t="b">
        <v>1</v>
      </c>
      <c r="Q2873" t="s">
        <v>8269</v>
      </c>
      <c r="R2873" t="s">
        <v>8323</v>
      </c>
      <c r="S2873" t="s">
        <v>8326</v>
      </c>
      <c r="T2873" s="9">
        <f t="shared" si="134"/>
        <v>139</v>
      </c>
    </row>
    <row r="2874" spans="1:20" ht="15.7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 s="12">
        <v>1457327091</v>
      </c>
      <c r="K2874" s="10">
        <f t="shared" si="132"/>
        <v>42466.170034722221</v>
      </c>
      <c r="L2874" s="10">
        <f t="shared" si="132"/>
        <v>42436.211701388893</v>
      </c>
      <c r="M2874" s="15">
        <f t="shared" si="133"/>
        <v>2016</v>
      </c>
      <c r="N2874" t="b">
        <v>0</v>
      </c>
      <c r="O2874">
        <v>4</v>
      </c>
      <c r="P2874" t="b">
        <v>0</v>
      </c>
      <c r="Q2874" t="s">
        <v>8300</v>
      </c>
      <c r="R2874" t="s">
        <v>8308</v>
      </c>
      <c r="S2874" t="s">
        <v>8340</v>
      </c>
      <c r="T2874" s="9">
        <f t="shared" si="134"/>
        <v>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 s="12">
        <v>1450832576</v>
      </c>
      <c r="K2875" s="10">
        <f t="shared" si="132"/>
        <v>42421.043703703705</v>
      </c>
      <c r="L2875" s="10">
        <f t="shared" si="132"/>
        <v>42361.043703703705</v>
      </c>
      <c r="M2875" s="15">
        <f t="shared" si="133"/>
        <v>2016</v>
      </c>
      <c r="N2875" t="b">
        <v>0</v>
      </c>
      <c r="O2875">
        <v>7</v>
      </c>
      <c r="P2875" t="b">
        <v>0</v>
      </c>
      <c r="Q2875" t="s">
        <v>8271</v>
      </c>
      <c r="R2875" t="s">
        <v>8308</v>
      </c>
      <c r="S2875" t="s">
        <v>8310</v>
      </c>
      <c r="T2875" s="9">
        <f t="shared" si="134"/>
        <v>1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 s="12">
        <v>1455570728</v>
      </c>
      <c r="K2876" s="10">
        <f t="shared" si="132"/>
        <v>42475.84175925926</v>
      </c>
      <c r="L2876" s="10">
        <f t="shared" si="132"/>
        <v>42415.883425925931</v>
      </c>
      <c r="M2876" s="15">
        <f t="shared" si="133"/>
        <v>2016</v>
      </c>
      <c r="N2876" t="b">
        <v>0</v>
      </c>
      <c r="O2876">
        <v>10</v>
      </c>
      <c r="P2876" t="b">
        <v>0</v>
      </c>
      <c r="Q2876" t="s">
        <v>8269</v>
      </c>
      <c r="R2876" t="s">
        <v>8323</v>
      </c>
      <c r="S2876" t="s">
        <v>8326</v>
      </c>
      <c r="T2876" s="9">
        <f t="shared" si="134"/>
        <v>3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 s="12">
        <v>1427878772</v>
      </c>
      <c r="K2877" s="10">
        <f t="shared" si="132"/>
        <v>42125.374675925923</v>
      </c>
      <c r="L2877" s="10">
        <f t="shared" si="132"/>
        <v>42095.374675925923</v>
      </c>
      <c r="M2877" s="15">
        <f t="shared" si="133"/>
        <v>2015</v>
      </c>
      <c r="N2877" t="b">
        <v>0</v>
      </c>
      <c r="O2877">
        <v>12</v>
      </c>
      <c r="P2877" t="b">
        <v>0</v>
      </c>
      <c r="Q2877" t="s">
        <v>8303</v>
      </c>
      <c r="R2877" t="s">
        <v>8323</v>
      </c>
      <c r="S2877" t="s">
        <v>8335</v>
      </c>
      <c r="T2877" s="9">
        <f t="shared" si="134"/>
        <v>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 s="12">
        <v>1454337589</v>
      </c>
      <c r="K2878" s="10">
        <f t="shared" si="132"/>
        <v>42426</v>
      </c>
      <c r="L2878" s="10">
        <f t="shared" si="132"/>
        <v>42401.610983796301</v>
      </c>
      <c r="M2878" s="15">
        <f t="shared" si="133"/>
        <v>2016</v>
      </c>
      <c r="N2878" t="b">
        <v>0</v>
      </c>
      <c r="O2878">
        <v>20</v>
      </c>
      <c r="P2878" t="b">
        <v>1</v>
      </c>
      <c r="Q2878" t="s">
        <v>8269</v>
      </c>
      <c r="R2878" t="s">
        <v>8323</v>
      </c>
      <c r="S2878" t="s">
        <v>8326</v>
      </c>
      <c r="T2878" s="9">
        <f t="shared" si="134"/>
        <v>136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 s="12">
        <v>1482092186</v>
      </c>
      <c r="K2879" s="10">
        <f t="shared" si="132"/>
        <v>42752.84474537037</v>
      </c>
      <c r="L2879" s="10">
        <f t="shared" si="132"/>
        <v>42722.84474537037</v>
      </c>
      <c r="M2879" s="15">
        <f t="shared" si="133"/>
        <v>2017</v>
      </c>
      <c r="N2879" t="b">
        <v>0</v>
      </c>
      <c r="O2879">
        <v>3</v>
      </c>
      <c r="P2879" t="b">
        <v>0</v>
      </c>
      <c r="Q2879" t="s">
        <v>8269</v>
      </c>
      <c r="R2879" t="s">
        <v>8323</v>
      </c>
      <c r="S2879" t="s">
        <v>8326</v>
      </c>
      <c r="T2879" s="9">
        <f t="shared" si="134"/>
        <v>5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 s="12">
        <v>1447949229</v>
      </c>
      <c r="K2880" s="10">
        <f t="shared" si="132"/>
        <v>42357.671631944446</v>
      </c>
      <c r="L2880" s="10">
        <f t="shared" si="132"/>
        <v>42327.671631944446</v>
      </c>
      <c r="M2880" s="15">
        <f t="shared" si="133"/>
        <v>2015</v>
      </c>
      <c r="N2880" t="b">
        <v>0</v>
      </c>
      <c r="O2880">
        <v>6</v>
      </c>
      <c r="P2880" t="b">
        <v>0</v>
      </c>
      <c r="Q2880" t="s">
        <v>8281</v>
      </c>
      <c r="R2880" t="s">
        <v>8316</v>
      </c>
      <c r="S2880" t="s">
        <v>8344</v>
      </c>
      <c r="T2880" s="9">
        <f t="shared" si="134"/>
        <v>6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 s="12">
        <v>1450822938</v>
      </c>
      <c r="K2881" s="10">
        <f t="shared" si="132"/>
        <v>42420.932152777779</v>
      </c>
      <c r="L2881" s="10">
        <f t="shared" si="132"/>
        <v>42360.932152777779</v>
      </c>
      <c r="M2881" s="15">
        <f t="shared" si="133"/>
        <v>2016</v>
      </c>
      <c r="N2881" t="b">
        <v>0</v>
      </c>
      <c r="O2881">
        <v>5</v>
      </c>
      <c r="P2881" t="b">
        <v>0</v>
      </c>
      <c r="Q2881" t="s">
        <v>8270</v>
      </c>
      <c r="R2881" t="s">
        <v>8308</v>
      </c>
      <c r="S2881" t="s">
        <v>8342</v>
      </c>
      <c r="T2881" s="9">
        <f t="shared" si="134"/>
        <v>0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 s="12">
        <v>1403562705</v>
      </c>
      <c r="K2882" s="10">
        <f t="shared" si="132"/>
        <v>41835.916666666664</v>
      </c>
      <c r="L2882" s="10">
        <f t="shared" si="132"/>
        <v>41813.938715277778</v>
      </c>
      <c r="M2882" s="15">
        <f t="shared" si="133"/>
        <v>2014</v>
      </c>
      <c r="N2882" t="b">
        <v>0</v>
      </c>
      <c r="O2882">
        <v>6</v>
      </c>
      <c r="P2882" t="b">
        <v>0</v>
      </c>
      <c r="Q2882" t="s">
        <v>8269</v>
      </c>
      <c r="R2882" t="s">
        <v>8323</v>
      </c>
      <c r="S2882" t="s">
        <v>8326</v>
      </c>
      <c r="T2882" s="9">
        <f t="shared" si="134"/>
        <v>18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 s="12">
        <v>1469026903</v>
      </c>
      <c r="K2883" s="10">
        <f t="shared" ref="K2883:L2946" si="135">(I2883/86400)+DATE(1970,1,1)</f>
        <v>42583.570138888885</v>
      </c>
      <c r="L2883" s="10">
        <f t="shared" si="135"/>
        <v>42571.626192129625</v>
      </c>
      <c r="M2883" s="15">
        <f t="shared" ref="M2883:M2946" si="136">+YEAR(K2883)</f>
        <v>2016</v>
      </c>
      <c r="N2883" t="b">
        <v>0</v>
      </c>
      <c r="O2883">
        <v>7</v>
      </c>
      <c r="P2883" t="b">
        <v>1</v>
      </c>
      <c r="Q2883" t="s">
        <v>8269</v>
      </c>
      <c r="R2883" t="s">
        <v>8323</v>
      </c>
      <c r="S2883" t="s">
        <v>8326</v>
      </c>
      <c r="T2883" s="9">
        <f t="shared" ref="T2883:T2946" si="137">ROUND(E2883/D2883*100,0)</f>
        <v>108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 s="12">
        <v>1406235550</v>
      </c>
      <c r="K2884" s="10">
        <f t="shared" si="135"/>
        <v>41874.874421296292</v>
      </c>
      <c r="L2884" s="10">
        <f t="shared" si="135"/>
        <v>41844.874421296292</v>
      </c>
      <c r="M2884" s="15">
        <f t="shared" si="136"/>
        <v>2014</v>
      </c>
      <c r="N2884" t="b">
        <v>0</v>
      </c>
      <c r="O2884">
        <v>8</v>
      </c>
      <c r="P2884" t="b">
        <v>0</v>
      </c>
      <c r="Q2884" t="s">
        <v>8279</v>
      </c>
      <c r="R2884" t="s">
        <v>8346</v>
      </c>
      <c r="S2884" t="s">
        <v>8347</v>
      </c>
      <c r="T2884" s="9">
        <f t="shared" si="137"/>
        <v>3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 s="12">
        <v>1461179576</v>
      </c>
      <c r="K2885" s="10">
        <f t="shared" si="135"/>
        <v>42540.80064814815</v>
      </c>
      <c r="L2885" s="10">
        <f t="shared" si="135"/>
        <v>42480.80064814815</v>
      </c>
      <c r="M2885" s="15">
        <f t="shared" si="136"/>
        <v>2016</v>
      </c>
      <c r="N2885" t="b">
        <v>0</v>
      </c>
      <c r="O2885">
        <v>9</v>
      </c>
      <c r="P2885" t="b">
        <v>0</v>
      </c>
      <c r="Q2885" t="s">
        <v>8269</v>
      </c>
      <c r="R2885" t="s">
        <v>8323</v>
      </c>
      <c r="S2885" t="s">
        <v>8326</v>
      </c>
      <c r="T2885" s="9">
        <f t="shared" si="137"/>
        <v>7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 s="12">
        <v>1462815219</v>
      </c>
      <c r="K2886" s="10">
        <f t="shared" si="135"/>
        <v>42529.73170138889</v>
      </c>
      <c r="L2886" s="10">
        <f t="shared" si="135"/>
        <v>42499.73170138889</v>
      </c>
      <c r="M2886" s="15">
        <f t="shared" si="136"/>
        <v>2016</v>
      </c>
      <c r="N2886" t="b">
        <v>0</v>
      </c>
      <c r="O2886">
        <v>5</v>
      </c>
      <c r="P2886" t="b">
        <v>0</v>
      </c>
      <c r="Q2886" t="s">
        <v>8269</v>
      </c>
      <c r="R2886" t="s">
        <v>8323</v>
      </c>
      <c r="S2886" t="s">
        <v>8326</v>
      </c>
      <c r="T2886" s="9">
        <f t="shared" si="137"/>
        <v>3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 s="12">
        <v>1483734100</v>
      </c>
      <c r="K2887" s="10">
        <f t="shared" si="135"/>
        <v>42783.875</v>
      </c>
      <c r="L2887" s="10">
        <f t="shared" si="135"/>
        <v>42741.848379629635</v>
      </c>
      <c r="M2887" s="15">
        <f t="shared" si="136"/>
        <v>2017</v>
      </c>
      <c r="N2887" t="b">
        <v>0</v>
      </c>
      <c r="O2887">
        <v>8</v>
      </c>
      <c r="P2887" t="b">
        <v>0</v>
      </c>
      <c r="Q2887" t="s">
        <v>8266</v>
      </c>
      <c r="R2887" t="s">
        <v>8321</v>
      </c>
      <c r="S2887" t="s">
        <v>8325</v>
      </c>
      <c r="T2887" s="9">
        <f t="shared" si="137"/>
        <v>10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 s="12">
        <v>1465342937</v>
      </c>
      <c r="K2888" s="10">
        <f t="shared" si="135"/>
        <v>42558.987696759257</v>
      </c>
      <c r="L2888" s="10">
        <f t="shared" si="135"/>
        <v>42528.987696759257</v>
      </c>
      <c r="M2888" s="15">
        <f t="shared" si="136"/>
        <v>2016</v>
      </c>
      <c r="N2888" t="b">
        <v>0</v>
      </c>
      <c r="O2888">
        <v>3</v>
      </c>
      <c r="P2888" t="b">
        <v>0</v>
      </c>
      <c r="Q2888" t="s">
        <v>8270</v>
      </c>
      <c r="R2888" t="s">
        <v>8308</v>
      </c>
      <c r="S2888" t="s">
        <v>8342</v>
      </c>
      <c r="T2888" s="9">
        <f t="shared" si="137"/>
        <v>1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 s="12">
        <v>1395162822</v>
      </c>
      <c r="K2889" s="10">
        <f t="shared" si="135"/>
        <v>41736.717847222222</v>
      </c>
      <c r="L2889" s="10">
        <f t="shared" si="135"/>
        <v>41716.717847222222</v>
      </c>
      <c r="M2889" s="15">
        <f t="shared" si="136"/>
        <v>2014</v>
      </c>
      <c r="N2889" t="b">
        <v>0</v>
      </c>
      <c r="O2889">
        <v>12</v>
      </c>
      <c r="P2889" t="b">
        <v>1</v>
      </c>
      <c r="Q2889" t="s">
        <v>8264</v>
      </c>
      <c r="R2889" t="s">
        <v>8321</v>
      </c>
      <c r="S2889" t="s">
        <v>8343</v>
      </c>
      <c r="T2889" s="9">
        <f t="shared" si="137"/>
        <v>104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 s="12">
        <v>1433292046</v>
      </c>
      <c r="K2890" s="10">
        <f t="shared" si="135"/>
        <v>42186.028310185182</v>
      </c>
      <c r="L2890" s="10">
        <f t="shared" si="135"/>
        <v>42158.028310185182</v>
      </c>
      <c r="M2890" s="15">
        <f t="shared" si="136"/>
        <v>2015</v>
      </c>
      <c r="N2890" t="b">
        <v>0</v>
      </c>
      <c r="O2890">
        <v>10</v>
      </c>
      <c r="P2890" t="b">
        <v>0</v>
      </c>
      <c r="Q2890" t="s">
        <v>8271</v>
      </c>
      <c r="R2890" t="s">
        <v>8308</v>
      </c>
      <c r="S2890" t="s">
        <v>8310</v>
      </c>
      <c r="T2890" s="9">
        <f t="shared" si="137"/>
        <v>1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 s="12">
        <v>1405989930</v>
      </c>
      <c r="K2891" s="10">
        <f t="shared" si="135"/>
        <v>41872.031597222223</v>
      </c>
      <c r="L2891" s="10">
        <f t="shared" si="135"/>
        <v>41842.031597222223</v>
      </c>
      <c r="M2891" s="15">
        <f t="shared" si="136"/>
        <v>2014</v>
      </c>
      <c r="N2891" t="b">
        <v>0</v>
      </c>
      <c r="O2891">
        <v>9</v>
      </c>
      <c r="P2891" t="b">
        <v>0</v>
      </c>
      <c r="Q2891" t="s">
        <v>8277</v>
      </c>
      <c r="R2891" t="s">
        <v>8327</v>
      </c>
      <c r="S2891" t="s">
        <v>8328</v>
      </c>
      <c r="T2891" s="9">
        <f t="shared" si="137"/>
        <v>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 s="12">
        <v>1404845851</v>
      </c>
      <c r="K2892" s="10">
        <f t="shared" si="135"/>
        <v>41863.789942129632</v>
      </c>
      <c r="L2892" s="10">
        <f t="shared" si="135"/>
        <v>41828.789942129632</v>
      </c>
      <c r="M2892" s="15">
        <f t="shared" si="136"/>
        <v>2014</v>
      </c>
      <c r="N2892" t="b">
        <v>0</v>
      </c>
      <c r="O2892">
        <v>9</v>
      </c>
      <c r="P2892" t="b">
        <v>0</v>
      </c>
      <c r="Q2892" t="s">
        <v>8292</v>
      </c>
      <c r="R2892" t="s">
        <v>8308</v>
      </c>
      <c r="S2892" t="s">
        <v>8318</v>
      </c>
      <c r="T2892" s="9">
        <f t="shared" si="137"/>
        <v>1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 s="12">
        <v>1425927527</v>
      </c>
      <c r="K2893" s="10">
        <f t="shared" si="135"/>
        <v>42102.790821759263</v>
      </c>
      <c r="L2893" s="10">
        <f t="shared" si="135"/>
        <v>42072.790821759263</v>
      </c>
      <c r="M2893" s="15">
        <f t="shared" si="136"/>
        <v>2015</v>
      </c>
      <c r="N2893" t="b">
        <v>0</v>
      </c>
      <c r="O2893">
        <v>15</v>
      </c>
      <c r="P2893" t="b">
        <v>0</v>
      </c>
      <c r="Q2893" t="s">
        <v>8302</v>
      </c>
      <c r="R2893" t="s">
        <v>8311</v>
      </c>
      <c r="S2893" t="s">
        <v>8356</v>
      </c>
      <c r="T2893" s="9">
        <f t="shared" si="137"/>
        <v>52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 s="12">
        <v>1404927690</v>
      </c>
      <c r="K2894" s="10">
        <f t="shared" si="135"/>
        <v>41852.716666666667</v>
      </c>
      <c r="L2894" s="10">
        <f t="shared" si="135"/>
        <v>41829.73715277778</v>
      </c>
      <c r="M2894" s="15">
        <f t="shared" si="136"/>
        <v>2014</v>
      </c>
      <c r="N2894" t="b">
        <v>0</v>
      </c>
      <c r="O2894">
        <v>4</v>
      </c>
      <c r="P2894" t="b">
        <v>0</v>
      </c>
      <c r="Q2894" t="s">
        <v>8269</v>
      </c>
      <c r="R2894" t="s">
        <v>8323</v>
      </c>
      <c r="S2894" t="s">
        <v>8326</v>
      </c>
      <c r="T2894" s="9">
        <f t="shared" si="137"/>
        <v>5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 s="12">
        <v>1424488244</v>
      </c>
      <c r="K2895" s="10">
        <f t="shared" si="135"/>
        <v>42086.207638888889</v>
      </c>
      <c r="L2895" s="10">
        <f t="shared" si="135"/>
        <v>42056.1324537037</v>
      </c>
      <c r="M2895" s="15">
        <f t="shared" si="136"/>
        <v>2015</v>
      </c>
      <c r="N2895" t="b">
        <v>0</v>
      </c>
      <c r="O2895">
        <v>7</v>
      </c>
      <c r="P2895" t="b">
        <v>0</v>
      </c>
      <c r="Q2895" t="s">
        <v>8269</v>
      </c>
      <c r="R2895" t="s">
        <v>8323</v>
      </c>
      <c r="S2895" t="s">
        <v>8326</v>
      </c>
      <c r="T2895" s="9">
        <f t="shared" si="137"/>
        <v>33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 s="12">
        <v>1431621443</v>
      </c>
      <c r="K2896" s="10">
        <f t="shared" si="135"/>
        <v>42168.692627314813</v>
      </c>
      <c r="L2896" s="10">
        <f t="shared" si="135"/>
        <v>42138.692627314813</v>
      </c>
      <c r="M2896" s="15">
        <f t="shared" si="136"/>
        <v>2015</v>
      </c>
      <c r="N2896" t="b">
        <v>0</v>
      </c>
      <c r="O2896">
        <v>4</v>
      </c>
      <c r="P2896" t="b">
        <v>0</v>
      </c>
      <c r="Q2896" t="s">
        <v>8270</v>
      </c>
      <c r="R2896" t="s">
        <v>8308</v>
      </c>
      <c r="S2896" t="s">
        <v>8342</v>
      </c>
      <c r="T2896" s="9">
        <f t="shared" si="137"/>
        <v>0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 s="12">
        <v>1488823488</v>
      </c>
      <c r="K2897" s="10">
        <f t="shared" si="135"/>
        <v>42841.833333333328</v>
      </c>
      <c r="L2897" s="10">
        <f t="shared" si="135"/>
        <v>42800.753333333334</v>
      </c>
      <c r="M2897" s="15">
        <f t="shared" si="136"/>
        <v>2017</v>
      </c>
      <c r="N2897" t="b">
        <v>0</v>
      </c>
      <c r="O2897">
        <v>8</v>
      </c>
      <c r="P2897" t="b">
        <v>0</v>
      </c>
      <c r="Q2897" t="s">
        <v>8269</v>
      </c>
      <c r="R2897" t="s">
        <v>8323</v>
      </c>
      <c r="S2897" t="s">
        <v>8326</v>
      </c>
      <c r="T2897" s="9">
        <f t="shared" si="137"/>
        <v>52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 s="12">
        <v>1352327022</v>
      </c>
      <c r="K2898" s="10">
        <f t="shared" si="135"/>
        <v>41250.933124999996</v>
      </c>
      <c r="L2898" s="10">
        <f t="shared" si="135"/>
        <v>41220.933124999996</v>
      </c>
      <c r="M2898" s="15">
        <f t="shared" si="136"/>
        <v>2012</v>
      </c>
      <c r="N2898" t="b">
        <v>0</v>
      </c>
      <c r="O2898">
        <v>11</v>
      </c>
      <c r="P2898" t="b">
        <v>0</v>
      </c>
      <c r="Q2898" t="s">
        <v>8280</v>
      </c>
      <c r="R2898" t="s">
        <v>8316</v>
      </c>
      <c r="S2898" t="s">
        <v>8334</v>
      </c>
      <c r="T2898" s="9">
        <f t="shared" si="137"/>
        <v>1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 s="12">
        <v>1447109675</v>
      </c>
      <c r="K2899" s="10">
        <f t="shared" si="135"/>
        <v>42377.954571759255</v>
      </c>
      <c r="L2899" s="10">
        <f t="shared" si="135"/>
        <v>42317.954571759255</v>
      </c>
      <c r="M2899" s="15">
        <f t="shared" si="136"/>
        <v>2016</v>
      </c>
      <c r="N2899" t="b">
        <v>0</v>
      </c>
      <c r="O2899">
        <v>6</v>
      </c>
      <c r="P2899" t="b">
        <v>0</v>
      </c>
      <c r="Q2899" t="s">
        <v>8282</v>
      </c>
      <c r="R2899" t="s">
        <v>8319</v>
      </c>
      <c r="S2899" t="s">
        <v>8345</v>
      </c>
      <c r="T2899" s="9">
        <f t="shared" si="137"/>
        <v>10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 s="12">
        <v>1459520318</v>
      </c>
      <c r="K2900" s="10">
        <f t="shared" si="135"/>
        <v>42491.596273148149</v>
      </c>
      <c r="L2900" s="10">
        <f t="shared" si="135"/>
        <v>42461.596273148149</v>
      </c>
      <c r="M2900" s="15">
        <f t="shared" si="136"/>
        <v>2016</v>
      </c>
      <c r="N2900" t="b">
        <v>0</v>
      </c>
      <c r="O2900">
        <v>4</v>
      </c>
      <c r="P2900" t="b">
        <v>0</v>
      </c>
      <c r="Q2900" t="s">
        <v>8269</v>
      </c>
      <c r="R2900" t="s">
        <v>8323</v>
      </c>
      <c r="S2900" t="s">
        <v>8326</v>
      </c>
      <c r="T2900" s="9">
        <f t="shared" si="137"/>
        <v>34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 s="12">
        <v>1426188159</v>
      </c>
      <c r="K2901" s="10">
        <f t="shared" si="135"/>
        <v>42105.807395833333</v>
      </c>
      <c r="L2901" s="10">
        <f t="shared" si="135"/>
        <v>42075.807395833333</v>
      </c>
      <c r="M2901" s="15">
        <f t="shared" si="136"/>
        <v>2015</v>
      </c>
      <c r="N2901" t="b">
        <v>0</v>
      </c>
      <c r="O2901">
        <v>8</v>
      </c>
      <c r="P2901" t="b">
        <v>1</v>
      </c>
      <c r="Q2901" t="s">
        <v>8269</v>
      </c>
      <c r="R2901" t="s">
        <v>8323</v>
      </c>
      <c r="S2901" t="s">
        <v>8326</v>
      </c>
      <c r="T2901" s="9">
        <f t="shared" si="137"/>
        <v>100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 s="12">
        <v>1463686339</v>
      </c>
      <c r="K2902" s="10">
        <f t="shared" si="135"/>
        <v>42539.814108796301</v>
      </c>
      <c r="L2902" s="10">
        <f t="shared" si="135"/>
        <v>42509.814108796301</v>
      </c>
      <c r="M2902" s="15">
        <f t="shared" si="136"/>
        <v>2016</v>
      </c>
      <c r="N2902" t="b">
        <v>0</v>
      </c>
      <c r="O2902">
        <v>5</v>
      </c>
      <c r="P2902" t="b">
        <v>0</v>
      </c>
      <c r="Q2902" t="s">
        <v>8269</v>
      </c>
      <c r="R2902" t="s">
        <v>8323</v>
      </c>
      <c r="S2902" t="s">
        <v>8326</v>
      </c>
      <c r="T2902" s="9">
        <f t="shared" si="137"/>
        <v>13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 s="12">
        <v>1440326138</v>
      </c>
      <c r="K2903" s="10">
        <f t="shared" si="135"/>
        <v>42279.441412037035</v>
      </c>
      <c r="L2903" s="10">
        <f t="shared" si="135"/>
        <v>42239.441412037035</v>
      </c>
      <c r="M2903" s="15">
        <f t="shared" si="136"/>
        <v>2015</v>
      </c>
      <c r="N2903" t="b">
        <v>0</v>
      </c>
      <c r="O2903">
        <v>3</v>
      </c>
      <c r="P2903" t="b">
        <v>0</v>
      </c>
      <c r="Q2903" t="s">
        <v>8266</v>
      </c>
      <c r="R2903" t="s">
        <v>8321</v>
      </c>
      <c r="S2903" t="s">
        <v>8325</v>
      </c>
      <c r="T2903" s="9">
        <f t="shared" si="137"/>
        <v>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 s="12">
        <v>1428854344</v>
      </c>
      <c r="K2904" s="10">
        <f t="shared" si="135"/>
        <v>42155.395138888889</v>
      </c>
      <c r="L2904" s="10">
        <f t="shared" si="135"/>
        <v>42106.666018518517</v>
      </c>
      <c r="M2904" s="15">
        <f t="shared" si="136"/>
        <v>2015</v>
      </c>
      <c r="N2904" t="b">
        <v>0</v>
      </c>
      <c r="O2904">
        <v>2</v>
      </c>
      <c r="P2904" t="b">
        <v>0</v>
      </c>
      <c r="Q2904" t="s">
        <v>8266</v>
      </c>
      <c r="R2904" t="s">
        <v>8321</v>
      </c>
      <c r="S2904" t="s">
        <v>8325</v>
      </c>
      <c r="T2904" s="9">
        <f t="shared" si="137"/>
        <v>1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 s="12">
        <v>1445308730</v>
      </c>
      <c r="K2905" s="10">
        <f t="shared" si="135"/>
        <v>42316.5</v>
      </c>
      <c r="L2905" s="10">
        <f t="shared" si="135"/>
        <v>42297.110300925924</v>
      </c>
      <c r="M2905" s="15">
        <f t="shared" si="136"/>
        <v>2015</v>
      </c>
      <c r="N2905" t="b">
        <v>0</v>
      </c>
      <c r="O2905">
        <v>5</v>
      </c>
      <c r="P2905" t="b">
        <v>0</v>
      </c>
      <c r="Q2905" t="s">
        <v>8266</v>
      </c>
      <c r="R2905" t="s">
        <v>8321</v>
      </c>
      <c r="S2905" t="s">
        <v>8325</v>
      </c>
      <c r="T2905" s="9">
        <f t="shared" si="137"/>
        <v>25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 s="12">
        <v>1373548520</v>
      </c>
      <c r="K2906" s="10">
        <f t="shared" si="135"/>
        <v>41496.552314814813</v>
      </c>
      <c r="L2906" s="10">
        <f t="shared" si="135"/>
        <v>41466.552314814813</v>
      </c>
      <c r="M2906" s="15">
        <f t="shared" si="136"/>
        <v>2013</v>
      </c>
      <c r="N2906" t="b">
        <v>0</v>
      </c>
      <c r="O2906">
        <v>1</v>
      </c>
      <c r="P2906" t="b">
        <v>0</v>
      </c>
      <c r="Q2906" t="s">
        <v>8268</v>
      </c>
      <c r="R2906" t="s">
        <v>8321</v>
      </c>
      <c r="S2906" t="s">
        <v>8339</v>
      </c>
      <c r="T2906" s="9">
        <f t="shared" si="137"/>
        <v>0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 s="12">
        <v>1414992860</v>
      </c>
      <c r="K2907" s="10">
        <f t="shared" si="135"/>
        <v>41976.232175925921</v>
      </c>
      <c r="L2907" s="10">
        <f t="shared" si="135"/>
        <v>41946.232175925928</v>
      </c>
      <c r="M2907" s="15">
        <f t="shared" si="136"/>
        <v>2014</v>
      </c>
      <c r="N2907" t="b">
        <v>0</v>
      </c>
      <c r="O2907">
        <v>1</v>
      </c>
      <c r="P2907" t="b">
        <v>0</v>
      </c>
      <c r="Q2907" t="s">
        <v>8270</v>
      </c>
      <c r="R2907" t="s">
        <v>8308</v>
      </c>
      <c r="S2907" t="s">
        <v>8342</v>
      </c>
      <c r="T2907" s="9">
        <f t="shared" si="137"/>
        <v>3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 s="12">
        <v>1480361115</v>
      </c>
      <c r="K2908" s="10">
        <f t="shared" si="135"/>
        <v>42732.809201388889</v>
      </c>
      <c r="L2908" s="10">
        <f t="shared" si="135"/>
        <v>42702.809201388889</v>
      </c>
      <c r="M2908" s="15">
        <f t="shared" si="136"/>
        <v>2016</v>
      </c>
      <c r="N2908" t="b">
        <v>0</v>
      </c>
      <c r="O2908">
        <v>1</v>
      </c>
      <c r="P2908" t="b">
        <v>0</v>
      </c>
      <c r="Q2908" t="s">
        <v>8271</v>
      </c>
      <c r="R2908" t="s">
        <v>8308</v>
      </c>
      <c r="S2908" t="s">
        <v>8310</v>
      </c>
      <c r="T2908" s="9">
        <f t="shared" si="137"/>
        <v>0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 s="12">
        <v>1469725209</v>
      </c>
      <c r="K2909" s="10">
        <f t="shared" si="135"/>
        <v>42609.708437499998</v>
      </c>
      <c r="L2909" s="10">
        <f t="shared" si="135"/>
        <v>42579.708437499998</v>
      </c>
      <c r="M2909" s="15">
        <f t="shared" si="136"/>
        <v>2016</v>
      </c>
      <c r="N2909" t="b">
        <v>0</v>
      </c>
      <c r="O2909">
        <v>1</v>
      </c>
      <c r="P2909" t="b">
        <v>0</v>
      </c>
      <c r="Q2909" t="s">
        <v>8279</v>
      </c>
      <c r="R2909" t="s">
        <v>8346</v>
      </c>
      <c r="S2909" t="s">
        <v>8347</v>
      </c>
      <c r="T2909" s="9">
        <f t="shared" si="137"/>
        <v>0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 s="12">
        <v>1458461521</v>
      </c>
      <c r="K2910" s="10">
        <f t="shared" si="135"/>
        <v>42509.341678240744</v>
      </c>
      <c r="L2910" s="10">
        <f t="shared" si="135"/>
        <v>42449.341678240744</v>
      </c>
      <c r="M2910" s="15">
        <f t="shared" si="136"/>
        <v>2016</v>
      </c>
      <c r="N2910" t="b">
        <v>0</v>
      </c>
      <c r="O2910">
        <v>4</v>
      </c>
      <c r="P2910" t="b">
        <v>0</v>
      </c>
      <c r="Q2910" t="s">
        <v>8282</v>
      </c>
      <c r="R2910" t="s">
        <v>8319</v>
      </c>
      <c r="S2910" t="s">
        <v>8345</v>
      </c>
      <c r="T2910" s="9">
        <f t="shared" si="137"/>
        <v>0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 s="12">
        <v>1440632622</v>
      </c>
      <c r="K2911" s="10">
        <f t="shared" si="135"/>
        <v>42272.988680555558</v>
      </c>
      <c r="L2911" s="10">
        <f t="shared" si="135"/>
        <v>42242.988680555558</v>
      </c>
      <c r="M2911" s="15">
        <f t="shared" si="136"/>
        <v>2015</v>
      </c>
      <c r="N2911" t="b">
        <v>0</v>
      </c>
      <c r="O2911">
        <v>6</v>
      </c>
      <c r="P2911" t="b">
        <v>0</v>
      </c>
      <c r="Q2911" t="s">
        <v>8303</v>
      </c>
      <c r="R2911" t="s">
        <v>8323</v>
      </c>
      <c r="S2911" t="s">
        <v>8335</v>
      </c>
      <c r="T2911" s="9">
        <f t="shared" si="137"/>
        <v>25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 s="12">
        <v>1457429646</v>
      </c>
      <c r="K2912" s="10">
        <f t="shared" si="135"/>
        <v>42465.35701388889</v>
      </c>
      <c r="L2912" s="10">
        <f t="shared" si="135"/>
        <v>42437.398680555554</v>
      </c>
      <c r="M2912" s="15">
        <f t="shared" si="136"/>
        <v>2016</v>
      </c>
      <c r="N2912" t="b">
        <v>0</v>
      </c>
      <c r="O2912">
        <v>9</v>
      </c>
      <c r="P2912" t="b">
        <v>1</v>
      </c>
      <c r="Q2912" t="s">
        <v>8269</v>
      </c>
      <c r="R2912" t="s">
        <v>8323</v>
      </c>
      <c r="S2912" t="s">
        <v>8326</v>
      </c>
      <c r="T2912" s="9">
        <f t="shared" si="137"/>
        <v>100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 s="12">
        <v>1430424672</v>
      </c>
      <c r="K2913" s="10">
        <f t="shared" si="135"/>
        <v>42154.841111111113</v>
      </c>
      <c r="L2913" s="10">
        <f t="shared" si="135"/>
        <v>42124.841111111113</v>
      </c>
      <c r="M2913" s="15">
        <f t="shared" si="136"/>
        <v>2015</v>
      </c>
      <c r="N2913" t="b">
        <v>0</v>
      </c>
      <c r="O2913">
        <v>8</v>
      </c>
      <c r="P2913" t="b">
        <v>1</v>
      </c>
      <c r="Q2913" t="s">
        <v>8269</v>
      </c>
      <c r="R2913" t="s">
        <v>8323</v>
      </c>
      <c r="S2913" t="s">
        <v>8326</v>
      </c>
      <c r="T2913" s="9">
        <f t="shared" si="137"/>
        <v>100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 s="12">
        <v>1417208925</v>
      </c>
      <c r="K2914" s="10">
        <f t="shared" si="135"/>
        <v>41996.881076388891</v>
      </c>
      <c r="L2914" s="10">
        <f t="shared" si="135"/>
        <v>41971.881076388891</v>
      </c>
      <c r="M2914" s="15">
        <f t="shared" si="136"/>
        <v>2014</v>
      </c>
      <c r="N2914" t="b">
        <v>0</v>
      </c>
      <c r="O2914">
        <v>22</v>
      </c>
      <c r="P2914" t="b">
        <v>1</v>
      </c>
      <c r="Q2914" t="s">
        <v>8269</v>
      </c>
      <c r="R2914" t="s">
        <v>8323</v>
      </c>
      <c r="S2914" t="s">
        <v>8326</v>
      </c>
      <c r="T2914" s="9">
        <f t="shared" si="137"/>
        <v>100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 s="12">
        <v>1432705336</v>
      </c>
      <c r="K2915" s="10">
        <f t="shared" si="135"/>
        <v>42211.237685185188</v>
      </c>
      <c r="L2915" s="10">
        <f t="shared" si="135"/>
        <v>42151.237685185188</v>
      </c>
      <c r="M2915" s="15">
        <f t="shared" si="136"/>
        <v>2015</v>
      </c>
      <c r="N2915" t="b">
        <v>0</v>
      </c>
      <c r="O2915">
        <v>4</v>
      </c>
      <c r="P2915" t="b">
        <v>0</v>
      </c>
      <c r="Q2915" t="s">
        <v>8269</v>
      </c>
      <c r="R2915" t="s">
        <v>8323</v>
      </c>
      <c r="S2915" t="s">
        <v>8326</v>
      </c>
      <c r="T2915" s="9">
        <f t="shared" si="137"/>
        <v>5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 s="12">
        <v>1408116152</v>
      </c>
      <c r="K2916" s="10">
        <f t="shared" si="135"/>
        <v>41898.125</v>
      </c>
      <c r="L2916" s="10">
        <f t="shared" si="135"/>
        <v>41866.640648148146</v>
      </c>
      <c r="M2916" s="15">
        <f t="shared" si="136"/>
        <v>2014</v>
      </c>
      <c r="N2916" t="b">
        <v>0</v>
      </c>
      <c r="O2916">
        <v>7</v>
      </c>
      <c r="P2916" t="b">
        <v>0</v>
      </c>
      <c r="Q2916" t="s">
        <v>8269</v>
      </c>
      <c r="R2916" t="s">
        <v>8323</v>
      </c>
      <c r="S2916" t="s">
        <v>8326</v>
      </c>
      <c r="T2916" s="9">
        <f t="shared" si="137"/>
        <v>3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 s="12">
        <v>1449785223</v>
      </c>
      <c r="K2917" s="10">
        <f t="shared" si="135"/>
        <v>42385.458333333328</v>
      </c>
      <c r="L2917" s="10">
        <f t="shared" si="135"/>
        <v>42348.9215625</v>
      </c>
      <c r="M2917" s="15">
        <f t="shared" si="136"/>
        <v>2016</v>
      </c>
      <c r="N2917" t="b">
        <v>0</v>
      </c>
      <c r="O2917">
        <v>5</v>
      </c>
      <c r="P2917" t="b">
        <v>0</v>
      </c>
      <c r="Q2917" t="s">
        <v>8270</v>
      </c>
      <c r="R2917" t="s">
        <v>8308</v>
      </c>
      <c r="S2917" t="s">
        <v>8342</v>
      </c>
      <c r="T2917" s="9">
        <f t="shared" si="137"/>
        <v>1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 s="12">
        <v>1461043190</v>
      </c>
      <c r="K2918" s="10">
        <f t="shared" si="135"/>
        <v>42539.22210648148</v>
      </c>
      <c r="L2918" s="10">
        <f t="shared" si="135"/>
        <v>42479.22210648148</v>
      </c>
      <c r="M2918" s="15">
        <f t="shared" si="136"/>
        <v>2016</v>
      </c>
      <c r="N2918" t="b">
        <v>0</v>
      </c>
      <c r="O2918">
        <v>15</v>
      </c>
      <c r="P2918" t="b">
        <v>0</v>
      </c>
      <c r="Q2918" t="s">
        <v>8280</v>
      </c>
      <c r="R2918" t="s">
        <v>8316</v>
      </c>
      <c r="S2918" t="s">
        <v>8334</v>
      </c>
      <c r="T2918" s="9">
        <f t="shared" si="137"/>
        <v>2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 s="12">
        <v>1368579457</v>
      </c>
      <c r="K2919" s="10">
        <f t="shared" si="135"/>
        <v>41467.910416666666</v>
      </c>
      <c r="L2919" s="10">
        <f t="shared" si="135"/>
        <v>41409.040011574078</v>
      </c>
      <c r="M2919" s="15">
        <f t="shared" si="136"/>
        <v>2013</v>
      </c>
      <c r="N2919" t="b">
        <v>0</v>
      </c>
      <c r="O2919">
        <v>8</v>
      </c>
      <c r="P2919" t="b">
        <v>0</v>
      </c>
      <c r="Q2919" t="s">
        <v>8284</v>
      </c>
      <c r="R2919" t="s">
        <v>8327</v>
      </c>
      <c r="S2919" t="s">
        <v>8354</v>
      </c>
      <c r="T2919" s="9">
        <f t="shared" si="137"/>
        <v>3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 s="12">
        <v>1422447285</v>
      </c>
      <c r="K2920" s="10">
        <f t="shared" si="135"/>
        <v>42057.510243055556</v>
      </c>
      <c r="L2920" s="10">
        <f t="shared" si="135"/>
        <v>42032.510243055556</v>
      </c>
      <c r="M2920" s="15">
        <f t="shared" si="136"/>
        <v>2015</v>
      </c>
      <c r="N2920" t="b">
        <v>1</v>
      </c>
      <c r="O2920">
        <v>5</v>
      </c>
      <c r="P2920" t="b">
        <v>0</v>
      </c>
      <c r="Q2920" t="s">
        <v>8285</v>
      </c>
      <c r="R2920" t="s">
        <v>8311</v>
      </c>
      <c r="S2920" t="s">
        <v>8348</v>
      </c>
      <c r="T2920" s="9">
        <f t="shared" si="137"/>
        <v>2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 s="12">
        <v>1431951611</v>
      </c>
      <c r="K2921" s="10">
        <f t="shared" si="135"/>
        <v>42155.958333333328</v>
      </c>
      <c r="L2921" s="10">
        <f t="shared" si="135"/>
        <v>42142.514016203699</v>
      </c>
      <c r="M2921" s="15">
        <f t="shared" si="136"/>
        <v>2015</v>
      </c>
      <c r="N2921" t="b">
        <v>0</v>
      </c>
      <c r="O2921">
        <v>12</v>
      </c>
      <c r="P2921" t="b">
        <v>1</v>
      </c>
      <c r="Q2921" t="s">
        <v>8269</v>
      </c>
      <c r="R2921" t="s">
        <v>8323</v>
      </c>
      <c r="S2921" t="s">
        <v>8326</v>
      </c>
      <c r="T2921" s="9">
        <f t="shared" si="137"/>
        <v>110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 s="12">
        <v>1445893495</v>
      </c>
      <c r="K2922" s="10">
        <f t="shared" si="135"/>
        <v>42333.920081018514</v>
      </c>
      <c r="L2922" s="10">
        <f t="shared" si="135"/>
        <v>42303.878414351857</v>
      </c>
      <c r="M2922" s="15">
        <f t="shared" si="136"/>
        <v>2015</v>
      </c>
      <c r="N2922" t="b">
        <v>0</v>
      </c>
      <c r="O2922">
        <v>6</v>
      </c>
      <c r="P2922" t="b">
        <v>0</v>
      </c>
      <c r="Q2922" t="s">
        <v>8271</v>
      </c>
      <c r="R2922" t="s">
        <v>8308</v>
      </c>
      <c r="S2922" t="s">
        <v>8310</v>
      </c>
      <c r="T2922" s="9">
        <f t="shared" si="137"/>
        <v>3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 s="12">
        <v>1430242488</v>
      </c>
      <c r="K2923" s="10">
        <f t="shared" si="135"/>
        <v>42155.732638888891</v>
      </c>
      <c r="L2923" s="10">
        <f t="shared" si="135"/>
        <v>42122.732499999998</v>
      </c>
      <c r="M2923" s="15">
        <f t="shared" si="136"/>
        <v>2015</v>
      </c>
      <c r="N2923" t="b">
        <v>0</v>
      </c>
      <c r="O2923">
        <v>8</v>
      </c>
      <c r="P2923" t="b">
        <v>0</v>
      </c>
      <c r="Q2923" t="s">
        <v>8269</v>
      </c>
      <c r="R2923" t="s">
        <v>8323</v>
      </c>
      <c r="S2923" t="s">
        <v>8326</v>
      </c>
      <c r="T2923" s="9">
        <f t="shared" si="137"/>
        <v>5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 s="12">
        <v>1429477249</v>
      </c>
      <c r="K2924" s="10">
        <f t="shared" si="135"/>
        <v>42143.875567129631</v>
      </c>
      <c r="L2924" s="10">
        <f t="shared" si="135"/>
        <v>42113.875567129631</v>
      </c>
      <c r="M2924" s="15">
        <f t="shared" si="136"/>
        <v>2015</v>
      </c>
      <c r="N2924" t="b">
        <v>0</v>
      </c>
      <c r="O2924">
        <v>8</v>
      </c>
      <c r="P2924" t="b">
        <v>0</v>
      </c>
      <c r="Q2924" t="s">
        <v>8292</v>
      </c>
      <c r="R2924" t="s">
        <v>8308</v>
      </c>
      <c r="S2924" t="s">
        <v>8318</v>
      </c>
      <c r="T2924" s="9">
        <f t="shared" si="137"/>
        <v>47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 s="12">
        <v>1413286508</v>
      </c>
      <c r="K2925" s="10">
        <f t="shared" si="135"/>
        <v>41956.524398148147</v>
      </c>
      <c r="L2925" s="10">
        <f t="shared" si="135"/>
        <v>41926.482731481483</v>
      </c>
      <c r="M2925" s="15">
        <f t="shared" si="136"/>
        <v>2014</v>
      </c>
      <c r="N2925" t="b">
        <v>0</v>
      </c>
      <c r="O2925">
        <v>7</v>
      </c>
      <c r="P2925" t="b">
        <v>0</v>
      </c>
      <c r="Q2925" t="s">
        <v>8294</v>
      </c>
      <c r="R2925" t="s">
        <v>8313</v>
      </c>
      <c r="S2925" t="s">
        <v>8353</v>
      </c>
      <c r="T2925" s="9">
        <f t="shared" si="137"/>
        <v>1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 s="12">
        <v>1454978100</v>
      </c>
      <c r="K2926" s="10">
        <f t="shared" si="135"/>
        <v>42439.024305555555</v>
      </c>
      <c r="L2926" s="10">
        <f t="shared" si="135"/>
        <v>42409.024305555555</v>
      </c>
      <c r="M2926" s="15">
        <f t="shared" si="136"/>
        <v>2016</v>
      </c>
      <c r="N2926" t="b">
        <v>0</v>
      </c>
      <c r="O2926">
        <v>12</v>
      </c>
      <c r="P2926" t="b">
        <v>0</v>
      </c>
      <c r="Q2926" t="s">
        <v>8280</v>
      </c>
      <c r="R2926" t="s">
        <v>8316</v>
      </c>
      <c r="S2926" t="s">
        <v>8334</v>
      </c>
      <c r="T2926" s="9">
        <f t="shared" si="137"/>
        <v>12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 s="12">
        <v>1388772126</v>
      </c>
      <c r="K2927" s="10">
        <f t="shared" si="135"/>
        <v>41672.751458333332</v>
      </c>
      <c r="L2927" s="10">
        <f t="shared" si="135"/>
        <v>41642.751458333332</v>
      </c>
      <c r="M2927" s="15">
        <f t="shared" si="136"/>
        <v>2014</v>
      </c>
      <c r="N2927" t="b">
        <v>0</v>
      </c>
      <c r="O2927">
        <v>6</v>
      </c>
      <c r="P2927" t="b">
        <v>0</v>
      </c>
      <c r="Q2927" t="s">
        <v>8273</v>
      </c>
      <c r="R2927" t="s">
        <v>8311</v>
      </c>
      <c r="S2927" t="s">
        <v>8352</v>
      </c>
      <c r="T2927" s="9">
        <f t="shared" si="137"/>
        <v>5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 s="12">
        <v>1417654672</v>
      </c>
      <c r="K2928" s="10">
        <f t="shared" si="135"/>
        <v>41985.299305555556</v>
      </c>
      <c r="L2928" s="10">
        <f t="shared" si="135"/>
        <v>41977.040185185186</v>
      </c>
      <c r="M2928" s="15">
        <f t="shared" si="136"/>
        <v>2014</v>
      </c>
      <c r="N2928" t="b">
        <v>0</v>
      </c>
      <c r="O2928">
        <v>8</v>
      </c>
      <c r="P2928" t="b">
        <v>0</v>
      </c>
      <c r="Q2928" t="s">
        <v>8271</v>
      </c>
      <c r="R2928" t="s">
        <v>8308</v>
      </c>
      <c r="S2928" t="s">
        <v>8310</v>
      </c>
      <c r="T2928" s="9">
        <f t="shared" si="137"/>
        <v>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 s="12">
        <v>1474886183</v>
      </c>
      <c r="K2929" s="10">
        <f t="shared" si="135"/>
        <v>42653.441932870366</v>
      </c>
      <c r="L2929" s="10">
        <f t="shared" si="135"/>
        <v>42639.441932870366</v>
      </c>
      <c r="M2929" s="15">
        <f t="shared" si="136"/>
        <v>2016</v>
      </c>
      <c r="N2929" t="b">
        <v>0</v>
      </c>
      <c r="O2929">
        <v>6</v>
      </c>
      <c r="P2929" t="b">
        <v>0</v>
      </c>
      <c r="Q2929" t="s">
        <v>8302</v>
      </c>
      <c r="R2929" t="s">
        <v>8311</v>
      </c>
      <c r="S2929" t="s">
        <v>8356</v>
      </c>
      <c r="T2929" s="9">
        <f t="shared" si="137"/>
        <v>12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 s="12">
        <v>1477133430</v>
      </c>
      <c r="K2930" s="10">
        <f t="shared" si="135"/>
        <v>42725.493402777778</v>
      </c>
      <c r="L2930" s="10">
        <f t="shared" si="135"/>
        <v>42665.451736111107</v>
      </c>
      <c r="M2930" s="15">
        <f t="shared" si="136"/>
        <v>2016</v>
      </c>
      <c r="N2930" t="b">
        <v>0</v>
      </c>
      <c r="O2930">
        <v>9</v>
      </c>
      <c r="P2930" t="b">
        <v>1</v>
      </c>
      <c r="Q2930" t="s">
        <v>8269</v>
      </c>
      <c r="R2930" t="s">
        <v>8323</v>
      </c>
      <c r="S2930" t="s">
        <v>8326</v>
      </c>
      <c r="T2930" s="9">
        <f t="shared" si="137"/>
        <v>104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 s="12">
        <v>1476710133</v>
      </c>
      <c r="K2931" s="10">
        <f t="shared" si="135"/>
        <v>42691.594131944439</v>
      </c>
      <c r="L2931" s="10">
        <f t="shared" si="135"/>
        <v>42660.552465277782</v>
      </c>
      <c r="M2931" s="15">
        <f t="shared" si="136"/>
        <v>2016</v>
      </c>
      <c r="N2931" t="b">
        <v>0</v>
      </c>
      <c r="O2931">
        <v>7</v>
      </c>
      <c r="P2931" t="b">
        <v>0</v>
      </c>
      <c r="Q2931" t="s">
        <v>8271</v>
      </c>
      <c r="R2931" t="s">
        <v>8308</v>
      </c>
      <c r="S2931" t="s">
        <v>8310</v>
      </c>
      <c r="T2931" s="9">
        <f t="shared" si="137"/>
        <v>2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 s="12">
        <v>1423325626</v>
      </c>
      <c r="K2932" s="10">
        <f t="shared" si="135"/>
        <v>42094.551388888889</v>
      </c>
      <c r="L2932" s="10">
        <f t="shared" si="135"/>
        <v>42042.676226851851</v>
      </c>
      <c r="M2932" s="15">
        <f t="shared" si="136"/>
        <v>2015</v>
      </c>
      <c r="N2932" t="b">
        <v>0</v>
      </c>
      <c r="O2932">
        <v>8</v>
      </c>
      <c r="P2932" t="b">
        <v>0</v>
      </c>
      <c r="Q2932" t="s">
        <v>8282</v>
      </c>
      <c r="R2932" t="s">
        <v>8319</v>
      </c>
      <c r="S2932" t="s">
        <v>8345</v>
      </c>
      <c r="T2932" s="9">
        <f t="shared" si="137"/>
        <v>4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 s="12">
        <v>1329484625</v>
      </c>
      <c r="K2933" s="10">
        <f t="shared" si="135"/>
        <v>40986.511863425927</v>
      </c>
      <c r="L2933" s="10">
        <f t="shared" si="135"/>
        <v>40956.553530092591</v>
      </c>
      <c r="M2933" s="15">
        <f t="shared" si="136"/>
        <v>2012</v>
      </c>
      <c r="N2933" t="b">
        <v>0</v>
      </c>
      <c r="O2933">
        <v>4</v>
      </c>
      <c r="P2933" t="b">
        <v>0</v>
      </c>
      <c r="Q2933" t="s">
        <v>8268</v>
      </c>
      <c r="R2933" t="s">
        <v>8321</v>
      </c>
      <c r="S2933" t="s">
        <v>8339</v>
      </c>
      <c r="T2933" s="9">
        <f t="shared" si="137"/>
        <v>1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 s="12">
        <v>1448040425</v>
      </c>
      <c r="K2934" s="10">
        <f t="shared" si="135"/>
        <v>42358.499305555553</v>
      </c>
      <c r="L2934" s="10">
        <f t="shared" si="135"/>
        <v>42328.727141203708</v>
      </c>
      <c r="M2934" s="15">
        <f t="shared" si="136"/>
        <v>2015</v>
      </c>
      <c r="N2934" t="b">
        <v>0</v>
      </c>
      <c r="O2934">
        <v>17</v>
      </c>
      <c r="P2934" t="b">
        <v>1</v>
      </c>
      <c r="Q2934" t="s">
        <v>8269</v>
      </c>
      <c r="R2934" t="s">
        <v>8323</v>
      </c>
      <c r="S2934" t="s">
        <v>8326</v>
      </c>
      <c r="T2934" s="9">
        <f t="shared" si="137"/>
        <v>153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 s="12">
        <v>1429290060</v>
      </c>
      <c r="K2935" s="10">
        <f t="shared" si="135"/>
        <v>42156.709027777775</v>
      </c>
      <c r="L2935" s="10">
        <f t="shared" si="135"/>
        <v>42111.709027777775</v>
      </c>
      <c r="M2935" s="15">
        <f t="shared" si="136"/>
        <v>2015</v>
      </c>
      <c r="N2935" t="b">
        <v>0</v>
      </c>
      <c r="O2935">
        <v>5</v>
      </c>
      <c r="P2935" t="b">
        <v>0</v>
      </c>
      <c r="Q2935" t="s">
        <v>8271</v>
      </c>
      <c r="R2935" t="s">
        <v>8308</v>
      </c>
      <c r="S2935" t="s">
        <v>8310</v>
      </c>
      <c r="T2935" s="9">
        <f t="shared" si="137"/>
        <v>0</v>
      </c>
    </row>
    <row r="2936" spans="1:20" ht="45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 s="12">
        <v>1412966871</v>
      </c>
      <c r="K2936" s="10">
        <f t="shared" si="135"/>
        <v>41952.824895833335</v>
      </c>
      <c r="L2936" s="10">
        <f t="shared" si="135"/>
        <v>41922.783229166671</v>
      </c>
      <c r="M2936" s="15">
        <f t="shared" si="136"/>
        <v>2014</v>
      </c>
      <c r="N2936" t="b">
        <v>0</v>
      </c>
      <c r="O2936">
        <v>8</v>
      </c>
      <c r="P2936" t="b">
        <v>0</v>
      </c>
      <c r="Q2936" t="s">
        <v>8291</v>
      </c>
      <c r="R2936" t="s">
        <v>8327</v>
      </c>
      <c r="S2936" t="s">
        <v>8330</v>
      </c>
      <c r="T2936" s="9">
        <f t="shared" si="137"/>
        <v>6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 s="12">
        <v>1275599812</v>
      </c>
      <c r="K2937" s="10">
        <f t="shared" si="135"/>
        <v>40380.791666666664</v>
      </c>
      <c r="L2937" s="10">
        <f t="shared" si="135"/>
        <v>40332.886712962965</v>
      </c>
      <c r="M2937" s="15">
        <f t="shared" si="136"/>
        <v>2010</v>
      </c>
      <c r="N2937" t="b">
        <v>0</v>
      </c>
      <c r="O2937">
        <v>5</v>
      </c>
      <c r="P2937" t="b">
        <v>0</v>
      </c>
      <c r="Q2937" t="s">
        <v>8280</v>
      </c>
      <c r="R2937" t="s">
        <v>8316</v>
      </c>
      <c r="S2937" t="s">
        <v>8334</v>
      </c>
      <c r="T2937" s="9">
        <f t="shared" si="137"/>
        <v>11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 s="12">
        <v>1488820619</v>
      </c>
      <c r="K2938" s="10">
        <f t="shared" si="135"/>
        <v>42821.678460648152</v>
      </c>
      <c r="L2938" s="10">
        <f t="shared" si="135"/>
        <v>42800.720127314809</v>
      </c>
      <c r="M2938" s="15">
        <f t="shared" si="136"/>
        <v>2017</v>
      </c>
      <c r="N2938" t="b">
        <v>0</v>
      </c>
      <c r="O2938">
        <v>12</v>
      </c>
      <c r="P2938" t="b">
        <v>0</v>
      </c>
      <c r="Q2938" t="s">
        <v>8269</v>
      </c>
      <c r="R2938" t="s">
        <v>8323</v>
      </c>
      <c r="S2938" t="s">
        <v>8326</v>
      </c>
      <c r="T2938" s="9">
        <f t="shared" si="137"/>
        <v>23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 s="12">
        <v>1463161611</v>
      </c>
      <c r="K2939" s="10">
        <f t="shared" si="135"/>
        <v>42517.740868055553</v>
      </c>
      <c r="L2939" s="10">
        <f t="shared" si="135"/>
        <v>42503.740868055553</v>
      </c>
      <c r="M2939" s="15">
        <f t="shared" si="136"/>
        <v>2016</v>
      </c>
      <c r="N2939" t="b">
        <v>0</v>
      </c>
      <c r="O2939">
        <v>3</v>
      </c>
      <c r="P2939" t="b">
        <v>1</v>
      </c>
      <c r="Q2939" t="s">
        <v>8269</v>
      </c>
      <c r="R2939" t="s">
        <v>8323</v>
      </c>
      <c r="S2939" t="s">
        <v>8326</v>
      </c>
      <c r="T2939" s="9">
        <f t="shared" si="137"/>
        <v>225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 s="12">
        <v>1426050982</v>
      </c>
      <c r="K2940" s="10">
        <f t="shared" si="135"/>
        <v>42104.208333333328</v>
      </c>
      <c r="L2940" s="10">
        <f t="shared" si="135"/>
        <v>42074.219699074078</v>
      </c>
      <c r="M2940" s="15">
        <f t="shared" si="136"/>
        <v>2015</v>
      </c>
      <c r="N2940" t="b">
        <v>0</v>
      </c>
      <c r="O2940">
        <v>4</v>
      </c>
      <c r="P2940" t="b">
        <v>0</v>
      </c>
      <c r="Q2940" t="s">
        <v>8269</v>
      </c>
      <c r="R2940" t="s">
        <v>8323</v>
      </c>
      <c r="S2940" t="s">
        <v>8326</v>
      </c>
      <c r="T2940" s="9">
        <f t="shared" si="137"/>
        <v>38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 s="12">
        <v>1452259131</v>
      </c>
      <c r="K2941" s="10">
        <f t="shared" si="135"/>
        <v>42408.542361111111</v>
      </c>
      <c r="L2941" s="10">
        <f t="shared" si="135"/>
        <v>42377.554756944446</v>
      </c>
      <c r="M2941" s="15">
        <f t="shared" si="136"/>
        <v>2016</v>
      </c>
      <c r="N2941" t="b">
        <v>0</v>
      </c>
      <c r="O2941">
        <v>9</v>
      </c>
      <c r="P2941" t="b">
        <v>0</v>
      </c>
      <c r="Q2941" t="s">
        <v>8270</v>
      </c>
      <c r="R2941" t="s">
        <v>8308</v>
      </c>
      <c r="S2941" t="s">
        <v>8342</v>
      </c>
      <c r="T2941" s="9">
        <f t="shared" si="137"/>
        <v>4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 s="12">
        <v>1487548802</v>
      </c>
      <c r="K2942" s="10">
        <f t="shared" si="135"/>
        <v>42826.165972222225</v>
      </c>
      <c r="L2942" s="10">
        <f t="shared" si="135"/>
        <v>42786.000023148154</v>
      </c>
      <c r="M2942" s="15">
        <f t="shared" si="136"/>
        <v>2017</v>
      </c>
      <c r="N2942" t="b">
        <v>0</v>
      </c>
      <c r="O2942">
        <v>3</v>
      </c>
      <c r="P2942" t="b">
        <v>0</v>
      </c>
      <c r="Q2942" t="s">
        <v>8288</v>
      </c>
      <c r="R2942" t="s">
        <v>8311</v>
      </c>
      <c r="S2942" t="s">
        <v>8349</v>
      </c>
      <c r="T2942" s="9">
        <f t="shared" si="137"/>
        <v>2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 s="12">
        <v>1468180462</v>
      </c>
      <c r="K2943" s="10">
        <f t="shared" si="135"/>
        <v>42618.124305555553</v>
      </c>
      <c r="L2943" s="10">
        <f t="shared" si="135"/>
        <v>42561.829421296294</v>
      </c>
      <c r="M2943" s="15">
        <f t="shared" si="136"/>
        <v>2016</v>
      </c>
      <c r="N2943" t="b">
        <v>0</v>
      </c>
      <c r="O2943">
        <v>4</v>
      </c>
      <c r="P2943" t="b">
        <v>0</v>
      </c>
      <c r="Q2943" t="s">
        <v>8271</v>
      </c>
      <c r="R2943" t="s">
        <v>8308</v>
      </c>
      <c r="S2943" t="s">
        <v>8310</v>
      </c>
      <c r="T2943" s="9">
        <f t="shared" si="137"/>
        <v>0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 s="12">
        <v>1489351445</v>
      </c>
      <c r="K2944" s="10">
        <f t="shared" si="135"/>
        <v>42836.863946759258</v>
      </c>
      <c r="L2944" s="10">
        <f t="shared" si="135"/>
        <v>42806.863946759258</v>
      </c>
      <c r="M2944" s="15">
        <f t="shared" si="136"/>
        <v>2017</v>
      </c>
      <c r="N2944" t="b">
        <v>0</v>
      </c>
      <c r="O2944">
        <v>4</v>
      </c>
      <c r="P2944" t="b">
        <v>0</v>
      </c>
      <c r="Q2944" t="s">
        <v>8291</v>
      </c>
      <c r="R2944" t="s">
        <v>8327</v>
      </c>
      <c r="S2944" t="s">
        <v>8330</v>
      </c>
      <c r="T2944" s="9">
        <f t="shared" si="137"/>
        <v>4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 s="12">
        <v>1424275732</v>
      </c>
      <c r="K2945" s="10">
        <f t="shared" si="135"/>
        <v>42113.631157407406</v>
      </c>
      <c r="L2945" s="10">
        <f t="shared" si="135"/>
        <v>42053.672824074078</v>
      </c>
      <c r="M2945" s="15">
        <f t="shared" si="136"/>
        <v>2015</v>
      </c>
      <c r="N2945" t="b">
        <v>0</v>
      </c>
      <c r="O2945">
        <v>2</v>
      </c>
      <c r="P2945" t="b">
        <v>0</v>
      </c>
      <c r="Q2945" t="s">
        <v>8303</v>
      </c>
      <c r="R2945" t="s">
        <v>8323</v>
      </c>
      <c r="S2945" t="s">
        <v>8335</v>
      </c>
      <c r="T2945" s="9">
        <f t="shared" si="137"/>
        <v>7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 s="12">
        <v>1418827324</v>
      </c>
      <c r="K2946" s="10">
        <f t="shared" si="135"/>
        <v>42020.43472222222</v>
      </c>
      <c r="L2946" s="10">
        <f t="shared" si="135"/>
        <v>41990.612546296295</v>
      </c>
      <c r="M2946" s="15">
        <f t="shared" si="136"/>
        <v>2015</v>
      </c>
      <c r="N2946" t="b">
        <v>0</v>
      </c>
      <c r="O2946">
        <v>3</v>
      </c>
      <c r="P2946" t="b">
        <v>0</v>
      </c>
      <c r="Q2946" t="s">
        <v>8269</v>
      </c>
      <c r="R2946" t="s">
        <v>8323</v>
      </c>
      <c r="S2946" t="s">
        <v>8326</v>
      </c>
      <c r="T2946" s="9">
        <f t="shared" si="137"/>
        <v>11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 s="12">
        <v>1323084816</v>
      </c>
      <c r="K2947" s="10">
        <f t="shared" ref="K2947:L3010" si="138">(I2947/86400)+DATE(1970,1,1)</f>
        <v>40913.481249999997</v>
      </c>
      <c r="L2947" s="10">
        <f t="shared" si="138"/>
        <v>40882.481666666667</v>
      </c>
      <c r="M2947" s="15">
        <f t="shared" ref="M2947:M3010" si="139">+YEAR(K2947)</f>
        <v>2012</v>
      </c>
      <c r="N2947" t="b">
        <v>0</v>
      </c>
      <c r="O2947">
        <v>3</v>
      </c>
      <c r="P2947" t="b">
        <v>0</v>
      </c>
      <c r="Q2947" t="s">
        <v>8268</v>
      </c>
      <c r="R2947" t="s">
        <v>8321</v>
      </c>
      <c r="S2947" t="s">
        <v>8339</v>
      </c>
      <c r="T2947" s="9">
        <f t="shared" ref="T2947:T3010" si="140">ROUND(E2947/D2947*100,0)</f>
        <v>0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 s="12">
        <v>1268255751</v>
      </c>
      <c r="K2948" s="10">
        <f t="shared" si="138"/>
        <v>40306.927777777775</v>
      </c>
      <c r="L2948" s="10">
        <f t="shared" si="138"/>
        <v>40247.886006944442</v>
      </c>
      <c r="M2948" s="15">
        <f t="shared" si="139"/>
        <v>2010</v>
      </c>
      <c r="N2948" t="b">
        <v>0</v>
      </c>
      <c r="O2948">
        <v>4</v>
      </c>
      <c r="P2948" t="b">
        <v>0</v>
      </c>
      <c r="Q2948" t="s">
        <v>8268</v>
      </c>
      <c r="R2948" t="s">
        <v>8321</v>
      </c>
      <c r="S2948" t="s">
        <v>8339</v>
      </c>
      <c r="T2948" s="9">
        <f t="shared" si="140"/>
        <v>3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 s="12">
        <v>1486077481</v>
      </c>
      <c r="K2949" s="10">
        <f t="shared" si="138"/>
        <v>42789.041666666672</v>
      </c>
      <c r="L2949" s="10">
        <f t="shared" si="138"/>
        <v>42768.97084490741</v>
      </c>
      <c r="M2949" s="15">
        <f t="shared" si="139"/>
        <v>2017</v>
      </c>
      <c r="N2949" t="b">
        <v>0</v>
      </c>
      <c r="O2949">
        <v>7</v>
      </c>
      <c r="P2949" t="b">
        <v>0</v>
      </c>
      <c r="Q2949" t="s">
        <v>8269</v>
      </c>
      <c r="R2949" t="s">
        <v>8323</v>
      </c>
      <c r="S2949" t="s">
        <v>8326</v>
      </c>
      <c r="T2949" s="9">
        <f t="shared" si="140"/>
        <v>7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 s="12">
        <v>1417533953</v>
      </c>
      <c r="K2950" s="10">
        <f t="shared" si="138"/>
        <v>42035.642974537041</v>
      </c>
      <c r="L2950" s="10">
        <f t="shared" si="138"/>
        <v>41975.642974537041</v>
      </c>
      <c r="M2950" s="15">
        <f t="shared" si="139"/>
        <v>2015</v>
      </c>
      <c r="N2950" t="b">
        <v>0</v>
      </c>
      <c r="O2950">
        <v>8</v>
      </c>
      <c r="P2950" t="b">
        <v>0</v>
      </c>
      <c r="Q2950" t="s">
        <v>8269</v>
      </c>
      <c r="R2950" t="s">
        <v>8323</v>
      </c>
      <c r="S2950" t="s">
        <v>8326</v>
      </c>
      <c r="T2950" s="9">
        <f t="shared" si="140"/>
        <v>11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 s="12">
        <v>1466186988</v>
      </c>
      <c r="K2951" s="10">
        <f t="shared" si="138"/>
        <v>42563.785416666666</v>
      </c>
      <c r="L2951" s="10">
        <f t="shared" si="138"/>
        <v>42538.75680555556</v>
      </c>
      <c r="M2951" s="15">
        <f t="shared" si="139"/>
        <v>2016</v>
      </c>
      <c r="N2951" t="b">
        <v>0</v>
      </c>
      <c r="O2951">
        <v>7</v>
      </c>
      <c r="P2951" t="b">
        <v>0</v>
      </c>
      <c r="Q2951" t="s">
        <v>8271</v>
      </c>
      <c r="R2951" t="s">
        <v>8308</v>
      </c>
      <c r="S2951" t="s">
        <v>8310</v>
      </c>
      <c r="T2951" s="9">
        <f t="shared" si="140"/>
        <v>4</v>
      </c>
    </row>
    <row r="2952" spans="1:20" ht="45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 s="12">
        <v>1471310189</v>
      </c>
      <c r="K2952" s="10">
        <f t="shared" si="138"/>
        <v>42638.053113425922</v>
      </c>
      <c r="L2952" s="10">
        <f t="shared" si="138"/>
        <v>42598.053113425922</v>
      </c>
      <c r="M2952" s="15">
        <f t="shared" si="139"/>
        <v>2016</v>
      </c>
      <c r="N2952" t="b">
        <v>0</v>
      </c>
      <c r="O2952">
        <v>4</v>
      </c>
      <c r="P2952" t="b">
        <v>0</v>
      </c>
      <c r="Q2952" t="s">
        <v>8279</v>
      </c>
      <c r="R2952" t="s">
        <v>8346</v>
      </c>
      <c r="S2952" t="s">
        <v>8347</v>
      </c>
      <c r="T2952" s="9">
        <f t="shared" si="140"/>
        <v>1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 s="12">
        <v>1433041602</v>
      </c>
      <c r="K2953" s="10">
        <f t="shared" si="138"/>
        <v>42185.129652777774</v>
      </c>
      <c r="L2953" s="10">
        <f t="shared" si="138"/>
        <v>42155.129652777774</v>
      </c>
      <c r="M2953" s="15">
        <f t="shared" si="139"/>
        <v>2015</v>
      </c>
      <c r="N2953" t="b">
        <v>0</v>
      </c>
      <c r="O2953">
        <v>13</v>
      </c>
      <c r="P2953" t="b">
        <v>0</v>
      </c>
      <c r="Q2953" t="s">
        <v>8281</v>
      </c>
      <c r="R2953" t="s">
        <v>8316</v>
      </c>
      <c r="S2953" t="s">
        <v>8344</v>
      </c>
      <c r="T2953" s="9">
        <f t="shared" si="140"/>
        <v>1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 s="12">
        <v>1471638646</v>
      </c>
      <c r="K2954" s="10">
        <f t="shared" si="138"/>
        <v>42611.163194444445</v>
      </c>
      <c r="L2954" s="10">
        <f t="shared" si="138"/>
        <v>42601.854699074072</v>
      </c>
      <c r="M2954" s="15">
        <f t="shared" si="139"/>
        <v>2016</v>
      </c>
      <c r="N2954" t="b">
        <v>0</v>
      </c>
      <c r="O2954">
        <v>6</v>
      </c>
      <c r="P2954" t="b">
        <v>0</v>
      </c>
      <c r="Q2954" t="s">
        <v>8269</v>
      </c>
      <c r="R2954" t="s">
        <v>8323</v>
      </c>
      <c r="S2954" t="s">
        <v>8326</v>
      </c>
      <c r="T2954" s="9">
        <f t="shared" si="140"/>
        <v>7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 s="12">
        <v>1418002634</v>
      </c>
      <c r="K2955" s="10">
        <f t="shared" si="138"/>
        <v>42041.067523148144</v>
      </c>
      <c r="L2955" s="10">
        <f t="shared" si="138"/>
        <v>41981.067523148144</v>
      </c>
      <c r="M2955" s="15">
        <f t="shared" si="139"/>
        <v>2015</v>
      </c>
      <c r="N2955" t="b">
        <v>0</v>
      </c>
      <c r="O2955">
        <v>8</v>
      </c>
      <c r="P2955" t="b">
        <v>0</v>
      </c>
      <c r="Q2955" t="s">
        <v>8269</v>
      </c>
      <c r="R2955" t="s">
        <v>8323</v>
      </c>
      <c r="S2955" t="s">
        <v>8326</v>
      </c>
      <c r="T2955" s="9">
        <f t="shared" si="140"/>
        <v>21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 s="12">
        <v>1383621299</v>
      </c>
      <c r="K2956" s="10">
        <f t="shared" si="138"/>
        <v>41623.135405092595</v>
      </c>
      <c r="L2956" s="10">
        <f t="shared" si="138"/>
        <v>41583.135405092595</v>
      </c>
      <c r="M2956" s="15">
        <f t="shared" si="139"/>
        <v>2013</v>
      </c>
      <c r="N2956" t="b">
        <v>0</v>
      </c>
      <c r="O2956">
        <v>6</v>
      </c>
      <c r="P2956" t="b">
        <v>0</v>
      </c>
      <c r="Q2956" t="s">
        <v>8284</v>
      </c>
      <c r="R2956" t="s">
        <v>8327</v>
      </c>
      <c r="S2956" t="s">
        <v>8354</v>
      </c>
      <c r="T2956" s="9">
        <f t="shared" si="140"/>
        <v>3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 s="12">
        <v>1407057677</v>
      </c>
      <c r="K2957" s="10">
        <f t="shared" si="138"/>
        <v>41871.389780092592</v>
      </c>
      <c r="L2957" s="10">
        <f t="shared" si="138"/>
        <v>41854.389780092592</v>
      </c>
      <c r="M2957" s="15">
        <f t="shared" si="139"/>
        <v>2014</v>
      </c>
      <c r="N2957" t="b">
        <v>0</v>
      </c>
      <c r="O2957">
        <v>4</v>
      </c>
      <c r="P2957" t="b">
        <v>0</v>
      </c>
      <c r="Q2957" t="s">
        <v>8297</v>
      </c>
      <c r="R2957" t="s">
        <v>8319</v>
      </c>
      <c r="S2957" t="s">
        <v>8357</v>
      </c>
      <c r="T2957" s="9">
        <f t="shared" si="140"/>
        <v>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 s="12">
        <v>1423320389</v>
      </c>
      <c r="K2958" s="10">
        <f t="shared" si="138"/>
        <v>42057.479166666672</v>
      </c>
      <c r="L2958" s="10">
        <f t="shared" si="138"/>
        <v>42042.615613425922</v>
      </c>
      <c r="M2958" s="15">
        <f t="shared" si="139"/>
        <v>2015</v>
      </c>
      <c r="N2958" t="b">
        <v>0</v>
      </c>
      <c r="O2958">
        <v>13</v>
      </c>
      <c r="P2958" t="b">
        <v>1</v>
      </c>
      <c r="Q2958" t="s">
        <v>8264</v>
      </c>
      <c r="R2958" t="s">
        <v>8321</v>
      </c>
      <c r="S2958" t="s">
        <v>8343</v>
      </c>
      <c r="T2958" s="9">
        <f t="shared" si="140"/>
        <v>103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 s="12">
        <v>1483454761</v>
      </c>
      <c r="K2959" s="10">
        <f t="shared" si="138"/>
        <v>42768.615289351852</v>
      </c>
      <c r="L2959" s="10">
        <f t="shared" si="138"/>
        <v>42738.615289351852</v>
      </c>
      <c r="M2959" s="15">
        <f t="shared" si="139"/>
        <v>2017</v>
      </c>
      <c r="N2959" t="b">
        <v>0</v>
      </c>
      <c r="O2959">
        <v>3</v>
      </c>
      <c r="P2959" t="b">
        <v>0</v>
      </c>
      <c r="Q2959" t="s">
        <v>8268</v>
      </c>
      <c r="R2959" t="s">
        <v>8321</v>
      </c>
      <c r="S2959" t="s">
        <v>8339</v>
      </c>
      <c r="T2959" s="9">
        <f t="shared" si="140"/>
        <v>1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 s="12">
        <v>1405714217</v>
      </c>
      <c r="K2960" s="10">
        <f t="shared" si="138"/>
        <v>41883.840474537035</v>
      </c>
      <c r="L2960" s="10">
        <f t="shared" si="138"/>
        <v>41838.840474537035</v>
      </c>
      <c r="M2960" s="15">
        <f t="shared" si="139"/>
        <v>2014</v>
      </c>
      <c r="N2960" t="b">
        <v>0</v>
      </c>
      <c r="O2960">
        <v>3</v>
      </c>
      <c r="P2960" t="b">
        <v>0</v>
      </c>
      <c r="Q2960" t="s">
        <v>8271</v>
      </c>
      <c r="R2960" t="s">
        <v>8308</v>
      </c>
      <c r="S2960" t="s">
        <v>8310</v>
      </c>
      <c r="T2960" s="9">
        <f t="shared" si="140"/>
        <v>0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 s="12">
        <v>1471812813</v>
      </c>
      <c r="K2961" s="10">
        <f t="shared" si="138"/>
        <v>42628.870520833334</v>
      </c>
      <c r="L2961" s="10">
        <f t="shared" si="138"/>
        <v>42603.870520833334</v>
      </c>
      <c r="M2961" s="15">
        <f t="shared" si="139"/>
        <v>2016</v>
      </c>
      <c r="N2961" t="b">
        <v>0</v>
      </c>
      <c r="O2961">
        <v>7</v>
      </c>
      <c r="P2961" t="b">
        <v>0</v>
      </c>
      <c r="Q2961" t="s">
        <v>8277</v>
      </c>
      <c r="R2961" t="s">
        <v>8327</v>
      </c>
      <c r="S2961" t="s">
        <v>8328</v>
      </c>
      <c r="T2961" s="9">
        <f t="shared" si="140"/>
        <v>41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 s="12">
        <v>1281317691</v>
      </c>
      <c r="K2962" s="10">
        <f t="shared" si="138"/>
        <v>40423.083333333336</v>
      </c>
      <c r="L2962" s="10">
        <f t="shared" si="138"/>
        <v>40399.065868055557</v>
      </c>
      <c r="M2962" s="15">
        <f t="shared" si="139"/>
        <v>2010</v>
      </c>
      <c r="N2962" t="b">
        <v>0</v>
      </c>
      <c r="O2962">
        <v>4</v>
      </c>
      <c r="P2962" t="b">
        <v>0</v>
      </c>
      <c r="Q2962" t="s">
        <v>8288</v>
      </c>
      <c r="R2962" t="s">
        <v>8311</v>
      </c>
      <c r="S2962" t="s">
        <v>8349</v>
      </c>
      <c r="T2962" s="9">
        <f t="shared" si="140"/>
        <v>11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 s="12">
        <v>1458147982</v>
      </c>
      <c r="K2963" s="10">
        <f t="shared" si="138"/>
        <v>42505.681250000001</v>
      </c>
      <c r="L2963" s="10">
        <f t="shared" si="138"/>
        <v>42445.712754629625</v>
      </c>
      <c r="M2963" s="15">
        <f t="shared" si="139"/>
        <v>2016</v>
      </c>
      <c r="N2963" t="b">
        <v>0</v>
      </c>
      <c r="O2963">
        <v>10</v>
      </c>
      <c r="P2963" t="b">
        <v>0</v>
      </c>
      <c r="Q2963" t="s">
        <v>8289</v>
      </c>
      <c r="R2963" t="s">
        <v>8313</v>
      </c>
      <c r="S2963" t="s">
        <v>8351</v>
      </c>
      <c r="T2963" s="9">
        <f t="shared" si="140"/>
        <v>21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 s="12">
        <v>1418818151</v>
      </c>
      <c r="K2964" s="10">
        <f t="shared" si="138"/>
        <v>42020.506377314814</v>
      </c>
      <c r="L2964" s="10">
        <f t="shared" si="138"/>
        <v>41990.506377314814</v>
      </c>
      <c r="M2964" s="15">
        <f t="shared" si="139"/>
        <v>2015</v>
      </c>
      <c r="N2964" t="b">
        <v>0</v>
      </c>
      <c r="O2964">
        <v>8</v>
      </c>
      <c r="P2964" t="b">
        <v>0</v>
      </c>
      <c r="Q2964" t="s">
        <v>8269</v>
      </c>
      <c r="R2964" t="s">
        <v>8323</v>
      </c>
      <c r="S2964" t="s">
        <v>8326</v>
      </c>
      <c r="T2964" s="9">
        <f t="shared" si="140"/>
        <v>13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 s="12">
        <v>1327568499</v>
      </c>
      <c r="K2965" s="10">
        <f t="shared" si="138"/>
        <v>40994.334479166668</v>
      </c>
      <c r="L2965" s="10">
        <f t="shared" si="138"/>
        <v>40934.376145833332</v>
      </c>
      <c r="M2965" s="15">
        <f t="shared" si="139"/>
        <v>2012</v>
      </c>
      <c r="N2965" t="b">
        <v>0</v>
      </c>
      <c r="O2965">
        <v>5</v>
      </c>
      <c r="P2965" t="b">
        <v>0</v>
      </c>
      <c r="Q2965" t="s">
        <v>8268</v>
      </c>
      <c r="R2965" t="s">
        <v>8321</v>
      </c>
      <c r="S2965" t="s">
        <v>8339</v>
      </c>
      <c r="T2965" s="9">
        <f t="shared" si="140"/>
        <v>7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 s="12">
        <v>1454188258</v>
      </c>
      <c r="K2966" s="10">
        <f t="shared" si="138"/>
        <v>42459.840949074074</v>
      </c>
      <c r="L2966" s="10">
        <f t="shared" si="138"/>
        <v>42399.882615740746</v>
      </c>
      <c r="M2966" s="15">
        <f t="shared" si="139"/>
        <v>2016</v>
      </c>
      <c r="N2966" t="b">
        <v>0</v>
      </c>
      <c r="O2966">
        <v>12</v>
      </c>
      <c r="P2966" t="b">
        <v>0</v>
      </c>
      <c r="Q2966" t="s">
        <v>8282</v>
      </c>
      <c r="R2966" t="s">
        <v>8319</v>
      </c>
      <c r="S2966" t="s">
        <v>8345</v>
      </c>
      <c r="T2966" s="9">
        <f t="shared" si="140"/>
        <v>17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 s="12">
        <v>1473326439</v>
      </c>
      <c r="K2967" s="10">
        <f t="shared" si="138"/>
        <v>42651.389340277776</v>
      </c>
      <c r="L2967" s="10">
        <f t="shared" si="138"/>
        <v>42621.389340277776</v>
      </c>
      <c r="M2967" s="15">
        <f t="shared" si="139"/>
        <v>2016</v>
      </c>
      <c r="N2967" t="b">
        <v>0</v>
      </c>
      <c r="O2967">
        <v>1</v>
      </c>
      <c r="P2967" t="b">
        <v>0</v>
      </c>
      <c r="Q2967" t="s">
        <v>8269</v>
      </c>
      <c r="R2967" t="s">
        <v>8323</v>
      </c>
      <c r="S2967" t="s">
        <v>8326</v>
      </c>
      <c r="T2967" s="9">
        <f t="shared" si="140"/>
        <v>2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 s="12">
        <v>1452023096</v>
      </c>
      <c r="K2968" s="10">
        <f t="shared" si="138"/>
        <v>42434.822870370372</v>
      </c>
      <c r="L2968" s="10">
        <f t="shared" si="138"/>
        <v>42374.822870370372</v>
      </c>
      <c r="M2968" s="15">
        <f t="shared" si="139"/>
        <v>2016</v>
      </c>
      <c r="N2968" t="b">
        <v>0</v>
      </c>
      <c r="O2968">
        <v>9</v>
      </c>
      <c r="P2968" t="b">
        <v>0</v>
      </c>
      <c r="Q2968" t="s">
        <v>8282</v>
      </c>
      <c r="R2968" t="s">
        <v>8319</v>
      </c>
      <c r="S2968" t="s">
        <v>8345</v>
      </c>
      <c r="T2968" s="9">
        <f t="shared" si="140"/>
        <v>1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 s="12">
        <v>1428436410</v>
      </c>
      <c r="K2969" s="10">
        <f t="shared" si="138"/>
        <v>42123.958333333328</v>
      </c>
      <c r="L2969" s="10">
        <f t="shared" si="138"/>
        <v>42101.828819444447</v>
      </c>
      <c r="M2969" s="15">
        <f t="shared" si="139"/>
        <v>2015</v>
      </c>
      <c r="N2969" t="b">
        <v>0</v>
      </c>
      <c r="O2969">
        <v>11</v>
      </c>
      <c r="P2969" t="b">
        <v>1</v>
      </c>
      <c r="Q2969" t="s">
        <v>8269</v>
      </c>
      <c r="R2969" t="s">
        <v>8323</v>
      </c>
      <c r="S2969" t="s">
        <v>8326</v>
      </c>
      <c r="T2969" s="9">
        <f t="shared" si="140"/>
        <v>101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 s="12">
        <v>1421417147</v>
      </c>
      <c r="K2970" s="10">
        <f t="shared" si="138"/>
        <v>42050.587349537032</v>
      </c>
      <c r="L2970" s="10">
        <f t="shared" si="138"/>
        <v>42020.587349537032</v>
      </c>
      <c r="M2970" s="15">
        <f t="shared" si="139"/>
        <v>2015</v>
      </c>
      <c r="N2970" t="b">
        <v>0</v>
      </c>
      <c r="O2970">
        <v>2</v>
      </c>
      <c r="P2970" t="b">
        <v>0</v>
      </c>
      <c r="Q2970" t="s">
        <v>8269</v>
      </c>
      <c r="R2970" t="s">
        <v>8323</v>
      </c>
      <c r="S2970" t="s">
        <v>8326</v>
      </c>
      <c r="T2970" s="9">
        <f t="shared" si="140"/>
        <v>10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 s="12">
        <v>1454464555</v>
      </c>
      <c r="K2971" s="10">
        <f t="shared" si="138"/>
        <v>42433.080497685187</v>
      </c>
      <c r="L2971" s="10">
        <f t="shared" si="138"/>
        <v>42403.080497685187</v>
      </c>
      <c r="M2971" s="15">
        <f t="shared" si="139"/>
        <v>2016</v>
      </c>
      <c r="N2971" t="b">
        <v>0</v>
      </c>
      <c r="O2971">
        <v>2</v>
      </c>
      <c r="P2971" t="b">
        <v>0</v>
      </c>
      <c r="Q2971" t="s">
        <v>8266</v>
      </c>
      <c r="R2971" t="s">
        <v>8321</v>
      </c>
      <c r="S2971" t="s">
        <v>8325</v>
      </c>
      <c r="T2971" s="9">
        <f t="shared" si="140"/>
        <v>20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 s="12">
        <v>1449520717</v>
      </c>
      <c r="K2972" s="10">
        <f t="shared" si="138"/>
        <v>42375.860150462962</v>
      </c>
      <c r="L2972" s="10">
        <f t="shared" si="138"/>
        <v>42345.860150462962</v>
      </c>
      <c r="M2972" s="15">
        <f t="shared" si="139"/>
        <v>2016</v>
      </c>
      <c r="N2972" t="b">
        <v>0</v>
      </c>
      <c r="O2972">
        <v>1</v>
      </c>
      <c r="P2972" t="b">
        <v>0</v>
      </c>
      <c r="Q2972" t="s">
        <v>8270</v>
      </c>
      <c r="R2972" t="s">
        <v>8308</v>
      </c>
      <c r="S2972" t="s">
        <v>8342</v>
      </c>
      <c r="T2972" s="9">
        <f t="shared" si="140"/>
        <v>3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 s="12">
        <v>1425331963</v>
      </c>
      <c r="K2973" s="10">
        <f t="shared" si="138"/>
        <v>42095.856053240743</v>
      </c>
      <c r="L2973" s="10">
        <f t="shared" si="138"/>
        <v>42065.897719907407</v>
      </c>
      <c r="M2973" s="15">
        <f t="shared" si="139"/>
        <v>2015</v>
      </c>
      <c r="N2973" t="b">
        <v>0</v>
      </c>
      <c r="O2973">
        <v>5</v>
      </c>
      <c r="P2973" t="b">
        <v>0</v>
      </c>
      <c r="Q2973" t="s">
        <v>8277</v>
      </c>
      <c r="R2973" t="s">
        <v>8327</v>
      </c>
      <c r="S2973" t="s">
        <v>8328</v>
      </c>
      <c r="T2973" s="9">
        <f t="shared" si="140"/>
        <v>10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 s="12">
        <v>1453925727</v>
      </c>
      <c r="K2974" s="10">
        <f t="shared" si="138"/>
        <v>42415.332638888889</v>
      </c>
      <c r="L2974" s="10">
        <f t="shared" si="138"/>
        <v>42396.8440625</v>
      </c>
      <c r="M2974" s="15">
        <f t="shared" si="139"/>
        <v>2016</v>
      </c>
      <c r="N2974" t="b">
        <v>0</v>
      </c>
      <c r="O2974">
        <v>5</v>
      </c>
      <c r="P2974" t="b">
        <v>1</v>
      </c>
      <c r="Q2974" t="s">
        <v>8272</v>
      </c>
      <c r="R2974" t="s">
        <v>8311</v>
      </c>
      <c r="S2974" t="s">
        <v>8333</v>
      </c>
      <c r="T2974" s="9">
        <f t="shared" si="140"/>
        <v>100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 s="12">
        <v>1420840709</v>
      </c>
      <c r="K2975" s="10">
        <f t="shared" si="138"/>
        <v>42043.915613425925</v>
      </c>
      <c r="L2975" s="10">
        <f t="shared" si="138"/>
        <v>42013.915613425925</v>
      </c>
      <c r="M2975" s="15">
        <f t="shared" si="139"/>
        <v>2015</v>
      </c>
      <c r="N2975" t="b">
        <v>0</v>
      </c>
      <c r="O2975">
        <v>2</v>
      </c>
      <c r="P2975" t="b">
        <v>0</v>
      </c>
      <c r="Q2975" t="s">
        <v>8285</v>
      </c>
      <c r="R2975" t="s">
        <v>8311</v>
      </c>
      <c r="S2975" t="s">
        <v>8348</v>
      </c>
      <c r="T2975" s="9">
        <f t="shared" si="140"/>
        <v>0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 s="12">
        <v>1439245879</v>
      </c>
      <c r="K2976" s="10">
        <f t="shared" si="138"/>
        <v>42256.938414351855</v>
      </c>
      <c r="L2976" s="10">
        <f t="shared" si="138"/>
        <v>42226.938414351855</v>
      </c>
      <c r="M2976" s="15">
        <f t="shared" si="139"/>
        <v>2015</v>
      </c>
      <c r="N2976" t="b">
        <v>0</v>
      </c>
      <c r="O2976">
        <v>1</v>
      </c>
      <c r="P2976" t="b">
        <v>0</v>
      </c>
      <c r="Q2976" t="s">
        <v>8301</v>
      </c>
      <c r="R2976" t="s">
        <v>8323</v>
      </c>
      <c r="S2976" t="s">
        <v>8324</v>
      </c>
      <c r="T2976" s="9">
        <f t="shared" si="140"/>
        <v>3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 s="12">
        <v>1459999656</v>
      </c>
      <c r="K2977" s="10">
        <f t="shared" si="138"/>
        <v>42477.979166666672</v>
      </c>
      <c r="L2977" s="10">
        <f t="shared" si="138"/>
        <v>42467.144166666665</v>
      </c>
      <c r="M2977" s="15">
        <f t="shared" si="139"/>
        <v>2016</v>
      </c>
      <c r="N2977" t="b">
        <v>0</v>
      </c>
      <c r="O2977">
        <v>9</v>
      </c>
      <c r="P2977" t="b">
        <v>1</v>
      </c>
      <c r="Q2977" t="s">
        <v>8269</v>
      </c>
      <c r="R2977" t="s">
        <v>8323</v>
      </c>
      <c r="S2977" t="s">
        <v>8326</v>
      </c>
      <c r="T2977" s="9">
        <f t="shared" si="140"/>
        <v>100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 s="12">
        <v>1425509050</v>
      </c>
      <c r="K2978" s="10">
        <f t="shared" si="138"/>
        <v>42097.905671296292</v>
      </c>
      <c r="L2978" s="10">
        <f t="shared" si="138"/>
        <v>42067.947337962964</v>
      </c>
      <c r="M2978" s="15">
        <f t="shared" si="139"/>
        <v>2015</v>
      </c>
      <c r="N2978" t="b">
        <v>0</v>
      </c>
      <c r="O2978">
        <v>2</v>
      </c>
      <c r="P2978" t="b">
        <v>0</v>
      </c>
      <c r="Q2978" t="s">
        <v>8269</v>
      </c>
      <c r="R2978" t="s">
        <v>8323</v>
      </c>
      <c r="S2978" t="s">
        <v>8326</v>
      </c>
      <c r="T2978" s="9">
        <f t="shared" si="140"/>
        <v>1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 s="12">
        <v>1462538532</v>
      </c>
      <c r="K2979" s="10">
        <f t="shared" si="138"/>
        <v>42526.529305555552</v>
      </c>
      <c r="L2979" s="10">
        <f t="shared" si="138"/>
        <v>42496.529305555552</v>
      </c>
      <c r="M2979" s="15">
        <f t="shared" si="139"/>
        <v>2016</v>
      </c>
      <c r="N2979" t="b">
        <v>0</v>
      </c>
      <c r="O2979">
        <v>1</v>
      </c>
      <c r="P2979" t="b">
        <v>0</v>
      </c>
      <c r="Q2979" t="s">
        <v>8271</v>
      </c>
      <c r="R2979" t="s">
        <v>8308</v>
      </c>
      <c r="S2979" t="s">
        <v>8310</v>
      </c>
      <c r="T2979" s="9">
        <f t="shared" si="140"/>
        <v>1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 s="12">
        <v>1290663926</v>
      </c>
      <c r="K2980" s="10">
        <f t="shared" si="138"/>
        <v>40567.239884259259</v>
      </c>
      <c r="L2980" s="10">
        <f t="shared" si="138"/>
        <v>40507.239884259259</v>
      </c>
      <c r="M2980" s="15">
        <f t="shared" si="139"/>
        <v>2011</v>
      </c>
      <c r="N2980" t="b">
        <v>0</v>
      </c>
      <c r="O2980">
        <v>6</v>
      </c>
      <c r="P2980" t="b">
        <v>0</v>
      </c>
      <c r="Q2980" t="s">
        <v>8276</v>
      </c>
      <c r="R2980" t="s">
        <v>8327</v>
      </c>
      <c r="S2980" t="s">
        <v>8350</v>
      </c>
      <c r="T2980" s="9">
        <f t="shared" si="140"/>
        <v>3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 s="12">
        <v>1414879161</v>
      </c>
      <c r="K2981" s="10">
        <f t="shared" si="138"/>
        <v>41974.957881944443</v>
      </c>
      <c r="L2981" s="10">
        <f t="shared" si="138"/>
        <v>41944.916215277779</v>
      </c>
      <c r="M2981" s="15">
        <f t="shared" si="139"/>
        <v>2014</v>
      </c>
      <c r="N2981" t="b">
        <v>0</v>
      </c>
      <c r="O2981">
        <v>10</v>
      </c>
      <c r="P2981" t="b">
        <v>0</v>
      </c>
      <c r="Q2981" t="s">
        <v>8276</v>
      </c>
      <c r="R2981" t="s">
        <v>8327</v>
      </c>
      <c r="S2981" t="s">
        <v>8350</v>
      </c>
      <c r="T2981" s="9">
        <f t="shared" si="140"/>
        <v>5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 s="12">
        <v>1284087829</v>
      </c>
      <c r="K2982" s="10">
        <f t="shared" si="138"/>
        <v>40476.127650462964</v>
      </c>
      <c r="L2982" s="10">
        <f t="shared" si="138"/>
        <v>40431.127650462964</v>
      </c>
      <c r="M2982" s="15">
        <f t="shared" si="139"/>
        <v>2010</v>
      </c>
      <c r="N2982" t="b">
        <v>0</v>
      </c>
      <c r="O2982">
        <v>7</v>
      </c>
      <c r="P2982" t="b">
        <v>0</v>
      </c>
      <c r="Q2982" t="s">
        <v>8277</v>
      </c>
      <c r="R2982" t="s">
        <v>8327</v>
      </c>
      <c r="S2982" t="s">
        <v>8328</v>
      </c>
      <c r="T2982" s="9">
        <f t="shared" si="140"/>
        <v>2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 s="12">
        <v>1476837061</v>
      </c>
      <c r="K2983" s="10">
        <f t="shared" si="138"/>
        <v>42676.021539351852</v>
      </c>
      <c r="L2983" s="10">
        <f t="shared" si="138"/>
        <v>42662.021539351852</v>
      </c>
      <c r="M2983" s="15">
        <f t="shared" si="139"/>
        <v>2016</v>
      </c>
      <c r="N2983" t="b">
        <v>0</v>
      </c>
      <c r="O2983">
        <v>12</v>
      </c>
      <c r="P2983" t="b">
        <v>1</v>
      </c>
      <c r="Q2983" t="s">
        <v>8269</v>
      </c>
      <c r="R2983" t="s">
        <v>8323</v>
      </c>
      <c r="S2983" t="s">
        <v>8326</v>
      </c>
      <c r="T2983" s="9">
        <f t="shared" si="140"/>
        <v>130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 s="12">
        <v>1422388822</v>
      </c>
      <c r="K2984" s="10">
        <f t="shared" si="138"/>
        <v>42063.333333333328</v>
      </c>
      <c r="L2984" s="10">
        <f t="shared" si="138"/>
        <v>42031.833587962959</v>
      </c>
      <c r="M2984" s="15">
        <f t="shared" si="139"/>
        <v>2015</v>
      </c>
      <c r="N2984" t="b">
        <v>0</v>
      </c>
      <c r="O2984">
        <v>5</v>
      </c>
      <c r="P2984" t="b">
        <v>0</v>
      </c>
      <c r="Q2984" t="s">
        <v>8269</v>
      </c>
      <c r="R2984" t="s">
        <v>8323</v>
      </c>
      <c r="S2984" t="s">
        <v>8326</v>
      </c>
      <c r="T2984" s="9">
        <f t="shared" si="140"/>
        <v>3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 s="12">
        <v>1454979476</v>
      </c>
      <c r="K2985" s="10">
        <f t="shared" si="138"/>
        <v>42423.040231481486</v>
      </c>
      <c r="L2985" s="10">
        <f t="shared" si="138"/>
        <v>42409.040231481486</v>
      </c>
      <c r="M2985" s="15">
        <f t="shared" si="139"/>
        <v>2016</v>
      </c>
      <c r="N2985" t="b">
        <v>0</v>
      </c>
      <c r="O2985">
        <v>10</v>
      </c>
      <c r="P2985" t="b">
        <v>0</v>
      </c>
      <c r="Q2985" t="s">
        <v>8271</v>
      </c>
      <c r="R2985" t="s">
        <v>8308</v>
      </c>
      <c r="S2985" t="s">
        <v>8310</v>
      </c>
      <c r="T2985" s="9">
        <f t="shared" si="140"/>
        <v>1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 s="12">
        <v>1425481141</v>
      </c>
      <c r="K2986" s="10">
        <f t="shared" si="138"/>
        <v>42097.582650462966</v>
      </c>
      <c r="L2986" s="10">
        <f t="shared" si="138"/>
        <v>42067.62431712963</v>
      </c>
      <c r="M2986" s="15">
        <f t="shared" si="139"/>
        <v>2015</v>
      </c>
      <c r="N2986" t="b">
        <v>0</v>
      </c>
      <c r="O2986">
        <v>4</v>
      </c>
      <c r="P2986" t="b">
        <v>0</v>
      </c>
      <c r="Q2986" t="s">
        <v>8265</v>
      </c>
      <c r="R2986" t="s">
        <v>8321</v>
      </c>
      <c r="S2986" t="s">
        <v>8337</v>
      </c>
      <c r="T2986" s="9">
        <f t="shared" si="140"/>
        <v>2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 s="12">
        <v>1467746541</v>
      </c>
      <c r="K2987" s="10">
        <f t="shared" si="138"/>
        <v>42563.807187500002</v>
      </c>
      <c r="L2987" s="10">
        <f t="shared" si="138"/>
        <v>42556.807187500002</v>
      </c>
      <c r="M2987" s="15">
        <f t="shared" si="139"/>
        <v>2016</v>
      </c>
      <c r="N2987" t="b">
        <v>0</v>
      </c>
      <c r="O2987">
        <v>4</v>
      </c>
      <c r="P2987" t="b">
        <v>0</v>
      </c>
      <c r="Q2987" t="s">
        <v>8279</v>
      </c>
      <c r="R2987" t="s">
        <v>8346</v>
      </c>
      <c r="S2987" t="s">
        <v>8347</v>
      </c>
      <c r="T2987" s="9">
        <f t="shared" si="140"/>
        <v>95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 s="12">
        <v>1409721542</v>
      </c>
      <c r="K2988" s="10">
        <f t="shared" si="138"/>
        <v>41916.290972222225</v>
      </c>
      <c r="L2988" s="10">
        <f t="shared" si="138"/>
        <v>41885.221550925926</v>
      </c>
      <c r="M2988" s="15">
        <f t="shared" si="139"/>
        <v>2014</v>
      </c>
      <c r="N2988" t="b">
        <v>1</v>
      </c>
      <c r="O2988">
        <v>8</v>
      </c>
      <c r="P2988" t="b">
        <v>0</v>
      </c>
      <c r="Q2988" t="s">
        <v>8269</v>
      </c>
      <c r="R2988" t="s">
        <v>8323</v>
      </c>
      <c r="S2988" t="s">
        <v>8326</v>
      </c>
      <c r="T2988" s="9">
        <f t="shared" si="140"/>
        <v>3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 s="12">
        <v>1405448408</v>
      </c>
      <c r="K2989" s="10">
        <f t="shared" si="138"/>
        <v>41865.763981481483</v>
      </c>
      <c r="L2989" s="10">
        <f t="shared" si="138"/>
        <v>41835.763981481483</v>
      </c>
      <c r="M2989" s="15">
        <f t="shared" si="139"/>
        <v>2014</v>
      </c>
      <c r="N2989" t="b">
        <v>0</v>
      </c>
      <c r="O2989">
        <v>8</v>
      </c>
      <c r="P2989" t="b">
        <v>0</v>
      </c>
      <c r="Q2989" t="s">
        <v>8282</v>
      </c>
      <c r="R2989" t="s">
        <v>8319</v>
      </c>
      <c r="S2989" t="s">
        <v>8345</v>
      </c>
      <c r="T2989" s="9">
        <f t="shared" si="140"/>
        <v>1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 s="12">
        <v>1406640444</v>
      </c>
      <c r="K2990" s="10">
        <f t="shared" si="138"/>
        <v>41909.560694444444</v>
      </c>
      <c r="L2990" s="10">
        <f t="shared" si="138"/>
        <v>41849.560694444444</v>
      </c>
      <c r="M2990" s="15">
        <f t="shared" si="139"/>
        <v>2014</v>
      </c>
      <c r="N2990" t="b">
        <v>1</v>
      </c>
      <c r="O2990">
        <v>15</v>
      </c>
      <c r="P2990" t="b">
        <v>0</v>
      </c>
      <c r="Q2990" t="s">
        <v>8283</v>
      </c>
      <c r="R2990" t="s">
        <v>8313</v>
      </c>
      <c r="S2990" t="s">
        <v>8314</v>
      </c>
      <c r="T2990" s="9">
        <f t="shared" si="140"/>
        <v>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 s="12">
        <v>1447735126</v>
      </c>
      <c r="K2991" s="10">
        <f t="shared" si="138"/>
        <v>42355.19358796296</v>
      </c>
      <c r="L2991" s="10">
        <f t="shared" si="138"/>
        <v>42325.19358796296</v>
      </c>
      <c r="M2991" s="15">
        <f t="shared" si="139"/>
        <v>2015</v>
      </c>
      <c r="N2991" t="b">
        <v>0</v>
      </c>
      <c r="O2991">
        <v>8</v>
      </c>
      <c r="P2991" t="b">
        <v>0</v>
      </c>
      <c r="Q2991" t="s">
        <v>8281</v>
      </c>
      <c r="R2991" t="s">
        <v>8316</v>
      </c>
      <c r="S2991" t="s">
        <v>8344</v>
      </c>
      <c r="T2991" s="9">
        <f t="shared" si="140"/>
        <v>0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 s="12">
        <v>1415208435</v>
      </c>
      <c r="K2992" s="10">
        <f t="shared" si="138"/>
        <v>41978.727256944447</v>
      </c>
      <c r="L2992" s="10">
        <f t="shared" si="138"/>
        <v>41948.727256944447</v>
      </c>
      <c r="M2992" s="15">
        <f t="shared" si="139"/>
        <v>2014</v>
      </c>
      <c r="N2992" t="b">
        <v>0</v>
      </c>
      <c r="O2992">
        <v>4</v>
      </c>
      <c r="P2992" t="b">
        <v>0</v>
      </c>
      <c r="Q2992" t="s">
        <v>8269</v>
      </c>
      <c r="R2992" t="s">
        <v>8323</v>
      </c>
      <c r="S2992" t="s">
        <v>8326</v>
      </c>
      <c r="T2992" s="9">
        <f t="shared" si="140"/>
        <v>0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 s="12">
        <v>1439057397</v>
      </c>
      <c r="K2993" s="10">
        <f t="shared" si="138"/>
        <v>42254.756909722222</v>
      </c>
      <c r="L2993" s="10">
        <f t="shared" si="138"/>
        <v>42224.756909722222</v>
      </c>
      <c r="M2993" s="15">
        <f t="shared" si="139"/>
        <v>2015</v>
      </c>
      <c r="N2993" t="b">
        <v>0</v>
      </c>
      <c r="O2993">
        <v>3</v>
      </c>
      <c r="P2993" t="b">
        <v>0</v>
      </c>
      <c r="Q2993" t="s">
        <v>8269</v>
      </c>
      <c r="R2993" t="s">
        <v>8323</v>
      </c>
      <c r="S2993" t="s">
        <v>8326</v>
      </c>
      <c r="T2993" s="9">
        <f t="shared" si="140"/>
        <v>3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 s="12">
        <v>1425690526</v>
      </c>
      <c r="K2994" s="10">
        <f t="shared" si="138"/>
        <v>42087.00608796296</v>
      </c>
      <c r="L2994" s="10">
        <f t="shared" si="138"/>
        <v>42070.047754629632</v>
      </c>
      <c r="M2994" s="15">
        <f t="shared" si="139"/>
        <v>2015</v>
      </c>
      <c r="N2994" t="b">
        <v>0</v>
      </c>
      <c r="O2994">
        <v>7</v>
      </c>
      <c r="P2994" t="b">
        <v>0</v>
      </c>
      <c r="Q2994" t="s">
        <v>8266</v>
      </c>
      <c r="R2994" t="s">
        <v>8321</v>
      </c>
      <c r="S2994" t="s">
        <v>8325</v>
      </c>
      <c r="T2994" s="9">
        <f t="shared" si="140"/>
        <v>40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 s="12">
        <v>1423166101</v>
      </c>
      <c r="K2995" s="10">
        <f t="shared" si="138"/>
        <v>42070.829872685186</v>
      </c>
      <c r="L2995" s="10">
        <f t="shared" si="138"/>
        <v>42040.829872685186</v>
      </c>
      <c r="M2995" s="15">
        <f t="shared" si="139"/>
        <v>2015</v>
      </c>
      <c r="N2995" t="b">
        <v>0</v>
      </c>
      <c r="O2995">
        <v>6</v>
      </c>
      <c r="P2995" t="b">
        <v>0</v>
      </c>
      <c r="Q2995" t="s">
        <v>8285</v>
      </c>
      <c r="R2995" t="s">
        <v>8311</v>
      </c>
      <c r="S2995" t="s">
        <v>8348</v>
      </c>
      <c r="T2995" s="9">
        <f t="shared" si="140"/>
        <v>7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 s="12">
        <v>1346463337</v>
      </c>
      <c r="K2996" s="10">
        <f t="shared" si="138"/>
        <v>41167.066400462965</v>
      </c>
      <c r="L2996" s="10">
        <f t="shared" si="138"/>
        <v>41153.066400462965</v>
      </c>
      <c r="M2996" s="15">
        <f t="shared" si="139"/>
        <v>2012</v>
      </c>
      <c r="N2996" t="b">
        <v>0</v>
      </c>
      <c r="O2996">
        <v>8</v>
      </c>
      <c r="P2996" t="b">
        <v>1</v>
      </c>
      <c r="Q2996" t="s">
        <v>8274</v>
      </c>
      <c r="R2996" t="s">
        <v>8327</v>
      </c>
      <c r="S2996" t="s">
        <v>8331</v>
      </c>
      <c r="T2996" s="9">
        <f t="shared" si="140"/>
        <v>120</v>
      </c>
    </row>
    <row r="2997" spans="1:20" ht="45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 s="12">
        <v>1427247571</v>
      </c>
      <c r="K2997" s="10">
        <f t="shared" si="138"/>
        <v>42118.069108796291</v>
      </c>
      <c r="L2997" s="10">
        <f t="shared" si="138"/>
        <v>42088.069108796291</v>
      </c>
      <c r="M2997" s="15">
        <f t="shared" si="139"/>
        <v>2015</v>
      </c>
      <c r="N2997" t="b">
        <v>0</v>
      </c>
      <c r="O2997">
        <v>6</v>
      </c>
      <c r="P2997" t="b">
        <v>0</v>
      </c>
      <c r="Q2997" t="s">
        <v>8270</v>
      </c>
      <c r="R2997" t="s">
        <v>8308</v>
      </c>
      <c r="S2997" t="s">
        <v>8342</v>
      </c>
      <c r="T2997" s="9">
        <f t="shared" si="140"/>
        <v>3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 s="12">
        <v>1460914253</v>
      </c>
      <c r="K2998" s="10">
        <f t="shared" si="138"/>
        <v>42500.875</v>
      </c>
      <c r="L2998" s="10">
        <f t="shared" si="138"/>
        <v>42477.729780092588</v>
      </c>
      <c r="M2998" s="15">
        <f t="shared" si="139"/>
        <v>2016</v>
      </c>
      <c r="N2998" t="b">
        <v>0</v>
      </c>
      <c r="O2998">
        <v>15</v>
      </c>
      <c r="P2998" t="b">
        <v>1</v>
      </c>
      <c r="Q2998" t="s">
        <v>8269</v>
      </c>
      <c r="R2998" t="s">
        <v>8323</v>
      </c>
      <c r="S2998" t="s">
        <v>8326</v>
      </c>
      <c r="T2998" s="9">
        <f t="shared" si="140"/>
        <v>180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 s="12">
        <v>1334089208</v>
      </c>
      <c r="K2999" s="10">
        <f t="shared" si="138"/>
        <v>41069.847314814819</v>
      </c>
      <c r="L2999" s="10">
        <f t="shared" si="138"/>
        <v>41009.847314814819</v>
      </c>
      <c r="M2999" s="15">
        <f t="shared" si="139"/>
        <v>2012</v>
      </c>
      <c r="N2999" t="b">
        <v>0</v>
      </c>
      <c r="O2999">
        <v>10</v>
      </c>
      <c r="P2999" t="b">
        <v>0</v>
      </c>
      <c r="Q2999" t="s">
        <v>8280</v>
      </c>
      <c r="R2999" t="s">
        <v>8316</v>
      </c>
      <c r="S2999" t="s">
        <v>8334</v>
      </c>
      <c r="T2999" s="9">
        <f t="shared" si="140"/>
        <v>0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 s="12">
        <v>1310049536</v>
      </c>
      <c r="K3000" s="10">
        <f t="shared" si="138"/>
        <v>40761.61037037037</v>
      </c>
      <c r="L3000" s="10">
        <f t="shared" si="138"/>
        <v>40731.61037037037</v>
      </c>
      <c r="M3000" s="15">
        <f t="shared" si="139"/>
        <v>2011</v>
      </c>
      <c r="N3000" t="b">
        <v>0</v>
      </c>
      <c r="O3000">
        <v>3</v>
      </c>
      <c r="P3000" t="b">
        <v>0</v>
      </c>
      <c r="Q3000" t="s">
        <v>8284</v>
      </c>
      <c r="R3000" t="s">
        <v>8327</v>
      </c>
      <c r="S3000" t="s">
        <v>8354</v>
      </c>
      <c r="T3000" s="9">
        <f t="shared" si="140"/>
        <v>18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 s="12">
        <v>1429586810</v>
      </c>
      <c r="K3001" s="10">
        <f t="shared" si="138"/>
        <v>42145.143634259264</v>
      </c>
      <c r="L3001" s="10">
        <f t="shared" si="138"/>
        <v>42115.143634259264</v>
      </c>
      <c r="M3001" s="15">
        <f t="shared" si="139"/>
        <v>2015</v>
      </c>
      <c r="N3001" t="b">
        <v>0</v>
      </c>
      <c r="O3001">
        <v>3</v>
      </c>
      <c r="P3001" t="b">
        <v>0</v>
      </c>
      <c r="Q3001" t="s">
        <v>8273</v>
      </c>
      <c r="R3001" t="s">
        <v>8311</v>
      </c>
      <c r="S3001" t="s">
        <v>8352</v>
      </c>
      <c r="T3001" s="9">
        <f t="shared" si="140"/>
        <v>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 s="12">
        <v>1466345681</v>
      </c>
      <c r="K3002" s="10">
        <f t="shared" si="138"/>
        <v>42570.593530092592</v>
      </c>
      <c r="L3002" s="10">
        <f t="shared" si="138"/>
        <v>42540.593530092592</v>
      </c>
      <c r="M3002" s="15">
        <f t="shared" si="139"/>
        <v>2016</v>
      </c>
      <c r="N3002" t="b">
        <v>0</v>
      </c>
      <c r="O3002">
        <v>5</v>
      </c>
      <c r="P3002" t="b">
        <v>0</v>
      </c>
      <c r="Q3002" t="s">
        <v>8269</v>
      </c>
      <c r="R3002" t="s">
        <v>8323</v>
      </c>
      <c r="S3002" t="s">
        <v>8326</v>
      </c>
      <c r="T3002" s="9">
        <f t="shared" si="140"/>
        <v>1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 s="12">
        <v>1416947223</v>
      </c>
      <c r="K3003" s="10">
        <f t="shared" si="138"/>
        <v>41998.852118055554</v>
      </c>
      <c r="L3003" s="10">
        <f t="shared" si="138"/>
        <v>41968.852118055554</v>
      </c>
      <c r="M3003" s="15">
        <f t="shared" si="139"/>
        <v>2014</v>
      </c>
      <c r="N3003" t="b">
        <v>0</v>
      </c>
      <c r="O3003">
        <v>5</v>
      </c>
      <c r="P3003" t="b">
        <v>0</v>
      </c>
      <c r="Q3003" t="s">
        <v>8270</v>
      </c>
      <c r="R3003" t="s">
        <v>8308</v>
      </c>
      <c r="S3003" t="s">
        <v>8342</v>
      </c>
      <c r="T3003" s="9">
        <f t="shared" si="140"/>
        <v>1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 s="12">
        <v>1442421352</v>
      </c>
      <c r="K3004" s="10">
        <f t="shared" si="138"/>
        <v>42293.691574074073</v>
      </c>
      <c r="L3004" s="10">
        <f t="shared" si="138"/>
        <v>42263.691574074073</v>
      </c>
      <c r="M3004" s="15">
        <f t="shared" si="139"/>
        <v>2015</v>
      </c>
      <c r="N3004" t="b">
        <v>0</v>
      </c>
      <c r="O3004">
        <v>2</v>
      </c>
      <c r="P3004" t="b">
        <v>0</v>
      </c>
      <c r="Q3004" t="s">
        <v>8301</v>
      </c>
      <c r="R3004" t="s">
        <v>8323</v>
      </c>
      <c r="S3004" t="s">
        <v>8324</v>
      </c>
      <c r="T3004" s="9">
        <f t="shared" si="140"/>
        <v>0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 s="12">
        <v>1430405903</v>
      </c>
      <c r="K3005" s="10">
        <f t="shared" si="138"/>
        <v>42166.958333333328</v>
      </c>
      <c r="L3005" s="10">
        <f t="shared" si="138"/>
        <v>42124.623877314814</v>
      </c>
      <c r="M3005" s="15">
        <f t="shared" si="139"/>
        <v>2015</v>
      </c>
      <c r="N3005" t="b">
        <v>0</v>
      </c>
      <c r="O3005">
        <v>7</v>
      </c>
      <c r="P3005" t="b">
        <v>0</v>
      </c>
      <c r="Q3005" t="s">
        <v>8269</v>
      </c>
      <c r="R3005" t="s">
        <v>8323</v>
      </c>
      <c r="S3005" t="s">
        <v>8326</v>
      </c>
      <c r="T3005" s="9">
        <f t="shared" si="140"/>
        <v>12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 s="12">
        <v>1321406795</v>
      </c>
      <c r="K3006" s="10">
        <f t="shared" si="138"/>
        <v>40893.060127314813</v>
      </c>
      <c r="L3006" s="10">
        <f t="shared" si="138"/>
        <v>40863.060127314813</v>
      </c>
      <c r="M3006" s="15">
        <f t="shared" si="139"/>
        <v>2011</v>
      </c>
      <c r="N3006" t="b">
        <v>0</v>
      </c>
      <c r="O3006">
        <v>5</v>
      </c>
      <c r="P3006" t="b">
        <v>0</v>
      </c>
      <c r="Q3006" t="s">
        <v>8273</v>
      </c>
      <c r="R3006" t="s">
        <v>8311</v>
      </c>
      <c r="S3006" t="s">
        <v>8352</v>
      </c>
      <c r="T3006" s="9">
        <f t="shared" si="140"/>
        <v>2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 s="12">
        <v>1381583948</v>
      </c>
      <c r="K3007" s="10">
        <f t="shared" si="138"/>
        <v>41589.596620370372</v>
      </c>
      <c r="L3007" s="10">
        <f t="shared" si="138"/>
        <v>41559.5549537037</v>
      </c>
      <c r="M3007" s="15">
        <f t="shared" si="139"/>
        <v>2013</v>
      </c>
      <c r="N3007" t="b">
        <v>0</v>
      </c>
      <c r="O3007">
        <v>4</v>
      </c>
      <c r="P3007" t="b">
        <v>0</v>
      </c>
      <c r="Q3007" t="s">
        <v>8276</v>
      </c>
      <c r="R3007" t="s">
        <v>8327</v>
      </c>
      <c r="S3007" t="s">
        <v>8350</v>
      </c>
      <c r="T3007" s="9">
        <f t="shared" si="140"/>
        <v>0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 s="12">
        <v>1443928559</v>
      </c>
      <c r="K3008" s="10">
        <f t="shared" si="138"/>
        <v>42311.177766203706</v>
      </c>
      <c r="L3008" s="10">
        <f t="shared" si="138"/>
        <v>42281.136099537034</v>
      </c>
      <c r="M3008" s="15">
        <f t="shared" si="139"/>
        <v>2015</v>
      </c>
      <c r="N3008" t="b">
        <v>0</v>
      </c>
      <c r="O3008">
        <v>6</v>
      </c>
      <c r="P3008" t="b">
        <v>0</v>
      </c>
      <c r="Q3008" t="s">
        <v>8287</v>
      </c>
      <c r="R3008" t="s">
        <v>8313</v>
      </c>
      <c r="S3008" t="s">
        <v>8355</v>
      </c>
      <c r="T3008" s="9">
        <f t="shared" si="140"/>
        <v>34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 s="12">
        <v>1401770178</v>
      </c>
      <c r="K3009" s="10">
        <f t="shared" si="138"/>
        <v>41807.191875000004</v>
      </c>
      <c r="L3009" s="10">
        <f t="shared" si="138"/>
        <v>41793.191875000004</v>
      </c>
      <c r="M3009" s="15">
        <f t="shared" si="139"/>
        <v>2014</v>
      </c>
      <c r="N3009" t="b">
        <v>0</v>
      </c>
      <c r="O3009">
        <v>4</v>
      </c>
      <c r="P3009" t="b">
        <v>0</v>
      </c>
      <c r="Q3009" t="s">
        <v>8269</v>
      </c>
      <c r="R3009" t="s">
        <v>8323</v>
      </c>
      <c r="S3009" t="s">
        <v>8326</v>
      </c>
      <c r="T3009" s="9">
        <f t="shared" si="140"/>
        <v>11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 s="12">
        <v>1431113180</v>
      </c>
      <c r="K3010" s="10">
        <f t="shared" si="138"/>
        <v>42192.809953703705</v>
      </c>
      <c r="L3010" s="10">
        <f t="shared" si="138"/>
        <v>42132.809953703705</v>
      </c>
      <c r="M3010" s="15">
        <f t="shared" si="139"/>
        <v>2015</v>
      </c>
      <c r="N3010" t="b">
        <v>0</v>
      </c>
      <c r="O3010">
        <v>5</v>
      </c>
      <c r="P3010" t="b">
        <v>0</v>
      </c>
      <c r="Q3010" t="s">
        <v>8269</v>
      </c>
      <c r="R3010" t="s">
        <v>8323</v>
      </c>
      <c r="S3010" t="s">
        <v>8326</v>
      </c>
      <c r="T3010" s="9">
        <f t="shared" si="140"/>
        <v>20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 s="12">
        <v>1330969575</v>
      </c>
      <c r="K3011" s="10">
        <f t="shared" ref="K3011:L3074" si="141">(I3011/86400)+DATE(1970,1,1)</f>
        <v>41003.698784722219</v>
      </c>
      <c r="L3011" s="10">
        <f t="shared" si="141"/>
        <v>40973.740451388891</v>
      </c>
      <c r="M3011" s="15">
        <f t="shared" ref="M3011:M3074" si="142">+YEAR(K3011)</f>
        <v>2012</v>
      </c>
      <c r="N3011" t="b">
        <v>0</v>
      </c>
      <c r="O3011">
        <v>7</v>
      </c>
      <c r="P3011" t="b">
        <v>0</v>
      </c>
      <c r="Q3011" t="s">
        <v>8280</v>
      </c>
      <c r="R3011" t="s">
        <v>8316</v>
      </c>
      <c r="S3011" t="s">
        <v>8334</v>
      </c>
      <c r="T3011" s="9">
        <f t="shared" ref="T3011:T3074" si="143">ROUND(E3011/D3011*100,0)</f>
        <v>41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 s="12">
        <v>1422374420</v>
      </c>
      <c r="K3012" s="10">
        <f t="shared" si="141"/>
        <v>42064.125</v>
      </c>
      <c r="L3012" s="10">
        <f t="shared" si="141"/>
        <v>42031.666898148149</v>
      </c>
      <c r="M3012" s="15">
        <f t="shared" si="142"/>
        <v>2015</v>
      </c>
      <c r="N3012" t="b">
        <v>0</v>
      </c>
      <c r="O3012">
        <v>6</v>
      </c>
      <c r="P3012" t="b">
        <v>0</v>
      </c>
      <c r="Q3012" t="s">
        <v>8269</v>
      </c>
      <c r="R3012" t="s">
        <v>8323</v>
      </c>
      <c r="S3012" t="s">
        <v>8326</v>
      </c>
      <c r="T3012" s="9">
        <f t="shared" si="143"/>
        <v>17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 s="12">
        <v>1489376321</v>
      </c>
      <c r="K3013" s="10">
        <f t="shared" si="141"/>
        <v>42829.151863425926</v>
      </c>
      <c r="L3013" s="10">
        <f t="shared" si="141"/>
        <v>42807.151863425926</v>
      </c>
      <c r="M3013" s="15">
        <f t="shared" si="142"/>
        <v>2017</v>
      </c>
      <c r="N3013" t="b">
        <v>0</v>
      </c>
      <c r="O3013">
        <v>7</v>
      </c>
      <c r="P3013" t="b">
        <v>0</v>
      </c>
      <c r="Q3013" t="s">
        <v>8269</v>
      </c>
      <c r="R3013" t="s">
        <v>8323</v>
      </c>
      <c r="S3013" t="s">
        <v>8326</v>
      </c>
      <c r="T3013" s="9">
        <f t="shared" si="143"/>
        <v>21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 s="12">
        <v>1346180780</v>
      </c>
      <c r="K3014" s="10">
        <f t="shared" si="141"/>
        <v>41175.100694444445</v>
      </c>
      <c r="L3014" s="10">
        <f t="shared" si="141"/>
        <v>41149.796064814815</v>
      </c>
      <c r="M3014" s="15">
        <f t="shared" si="142"/>
        <v>2012</v>
      </c>
      <c r="N3014" t="b">
        <v>0</v>
      </c>
      <c r="O3014">
        <v>4</v>
      </c>
      <c r="P3014" t="b">
        <v>0</v>
      </c>
      <c r="Q3014" t="s">
        <v>8276</v>
      </c>
      <c r="R3014" t="s">
        <v>8327</v>
      </c>
      <c r="S3014" t="s">
        <v>8350</v>
      </c>
      <c r="T3014" s="9">
        <f t="shared" si="143"/>
        <v>3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 s="12">
        <v>1382994511</v>
      </c>
      <c r="K3015" s="10">
        <f t="shared" si="141"/>
        <v>41605.922581018516</v>
      </c>
      <c r="L3015" s="10">
        <f t="shared" si="141"/>
        <v>41575.880914351852</v>
      </c>
      <c r="M3015" s="15">
        <f t="shared" si="142"/>
        <v>2013</v>
      </c>
      <c r="N3015" t="b">
        <v>0</v>
      </c>
      <c r="O3015">
        <v>5</v>
      </c>
      <c r="P3015" t="b">
        <v>0</v>
      </c>
      <c r="Q3015" t="s">
        <v>8276</v>
      </c>
      <c r="R3015" t="s">
        <v>8327</v>
      </c>
      <c r="S3015" t="s">
        <v>8350</v>
      </c>
      <c r="T3015" s="9">
        <f t="shared" si="143"/>
        <v>3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 s="12">
        <v>1418812247</v>
      </c>
      <c r="K3016" s="10">
        <f t="shared" si="141"/>
        <v>42020.438043981485</v>
      </c>
      <c r="L3016" s="10">
        <f t="shared" si="141"/>
        <v>41990.438043981485</v>
      </c>
      <c r="M3016" s="15">
        <f t="shared" si="142"/>
        <v>2015</v>
      </c>
      <c r="N3016" t="b">
        <v>0</v>
      </c>
      <c r="O3016">
        <v>4</v>
      </c>
      <c r="P3016" t="b">
        <v>0</v>
      </c>
      <c r="Q3016" t="s">
        <v>8271</v>
      </c>
      <c r="R3016" t="s">
        <v>8308</v>
      </c>
      <c r="S3016" t="s">
        <v>8310</v>
      </c>
      <c r="T3016" s="9">
        <f t="shared" si="143"/>
        <v>0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 s="12">
        <v>1437745060</v>
      </c>
      <c r="K3017" s="10">
        <f t="shared" si="141"/>
        <v>42259.567824074074</v>
      </c>
      <c r="L3017" s="10">
        <f t="shared" si="141"/>
        <v>42209.567824074074</v>
      </c>
      <c r="M3017" s="15">
        <f t="shared" si="142"/>
        <v>2015</v>
      </c>
      <c r="N3017" t="b">
        <v>0</v>
      </c>
      <c r="O3017">
        <v>3</v>
      </c>
      <c r="P3017" t="b">
        <v>1</v>
      </c>
      <c r="Q3017" t="s">
        <v>8283</v>
      </c>
      <c r="R3017" t="s">
        <v>8313</v>
      </c>
      <c r="S3017" t="s">
        <v>8314</v>
      </c>
      <c r="T3017" s="9">
        <f t="shared" si="143"/>
        <v>155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 s="12">
        <v>1367878430</v>
      </c>
      <c r="K3018" s="10">
        <f t="shared" si="141"/>
        <v>41430.92627314815</v>
      </c>
      <c r="L3018" s="10">
        <f t="shared" si="141"/>
        <v>41400.92627314815</v>
      </c>
      <c r="M3018" s="15">
        <f t="shared" si="142"/>
        <v>2013</v>
      </c>
      <c r="N3018" t="b">
        <v>0</v>
      </c>
      <c r="O3018">
        <v>13</v>
      </c>
      <c r="P3018" t="b">
        <v>0</v>
      </c>
      <c r="Q3018" t="s">
        <v>8268</v>
      </c>
      <c r="R3018" t="s">
        <v>8321</v>
      </c>
      <c r="S3018" t="s">
        <v>8339</v>
      </c>
      <c r="T3018" s="9">
        <f t="shared" si="143"/>
        <v>1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 s="12">
        <v>1488214151</v>
      </c>
      <c r="K3019" s="10">
        <f t="shared" si="141"/>
        <v>42796.700821759259</v>
      </c>
      <c r="L3019" s="10">
        <f t="shared" si="141"/>
        <v>42793.700821759259</v>
      </c>
      <c r="M3019" s="15">
        <f t="shared" si="142"/>
        <v>2017</v>
      </c>
      <c r="N3019" t="b">
        <v>0</v>
      </c>
      <c r="O3019">
        <v>7</v>
      </c>
      <c r="P3019" t="b">
        <v>1</v>
      </c>
      <c r="Q3019" t="s">
        <v>8274</v>
      </c>
      <c r="R3019" t="s">
        <v>8327</v>
      </c>
      <c r="S3019" t="s">
        <v>8331</v>
      </c>
      <c r="T3019" s="9">
        <f t="shared" si="143"/>
        <v>100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 s="12">
        <v>1411587606</v>
      </c>
      <c r="K3020" s="10">
        <f t="shared" si="141"/>
        <v>41938.838888888888</v>
      </c>
      <c r="L3020" s="10">
        <f t="shared" si="141"/>
        <v>41906.819513888891</v>
      </c>
      <c r="M3020" s="15">
        <f t="shared" si="142"/>
        <v>2014</v>
      </c>
      <c r="N3020" t="b">
        <v>0</v>
      </c>
      <c r="O3020">
        <v>4</v>
      </c>
      <c r="P3020" t="b">
        <v>0</v>
      </c>
      <c r="Q3020" t="s">
        <v>8269</v>
      </c>
      <c r="R3020" t="s">
        <v>8323</v>
      </c>
      <c r="S3020" t="s">
        <v>8326</v>
      </c>
      <c r="T3020" s="9">
        <f t="shared" si="143"/>
        <v>15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 s="12">
        <v>1411411564</v>
      </c>
      <c r="K3021" s="10">
        <f t="shared" si="141"/>
        <v>41940.916666666664</v>
      </c>
      <c r="L3021" s="10">
        <f t="shared" si="141"/>
        <v>41904.781990740739</v>
      </c>
      <c r="M3021" s="15">
        <f t="shared" si="142"/>
        <v>2014</v>
      </c>
      <c r="N3021" t="b">
        <v>0</v>
      </c>
      <c r="O3021">
        <v>6</v>
      </c>
      <c r="P3021" t="b">
        <v>0</v>
      </c>
      <c r="Q3021" t="s">
        <v>8265</v>
      </c>
      <c r="R3021" t="s">
        <v>8321</v>
      </c>
      <c r="S3021" t="s">
        <v>8337</v>
      </c>
      <c r="T3021" s="9">
        <f t="shared" si="143"/>
        <v>0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 s="12">
        <v>1449194137</v>
      </c>
      <c r="K3022" s="10">
        <f t="shared" si="141"/>
        <v>42372.080289351856</v>
      </c>
      <c r="L3022" s="10">
        <f t="shared" si="141"/>
        <v>42342.080289351856</v>
      </c>
      <c r="M3022" s="15">
        <f t="shared" si="142"/>
        <v>2016</v>
      </c>
      <c r="N3022" t="b">
        <v>0</v>
      </c>
      <c r="O3022">
        <v>3</v>
      </c>
      <c r="P3022" t="b">
        <v>0</v>
      </c>
      <c r="Q3022" t="s">
        <v>8276</v>
      </c>
      <c r="R3022" t="s">
        <v>8327</v>
      </c>
      <c r="S3022" t="s">
        <v>8350</v>
      </c>
      <c r="T3022" s="9">
        <f t="shared" si="143"/>
        <v>0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 s="12">
        <v>1412607880</v>
      </c>
      <c r="K3023" s="10">
        <f t="shared" si="141"/>
        <v>41978.669907407406</v>
      </c>
      <c r="L3023" s="10">
        <f t="shared" si="141"/>
        <v>41918.628240740742</v>
      </c>
      <c r="M3023" s="15">
        <f t="shared" si="142"/>
        <v>2014</v>
      </c>
      <c r="N3023" t="b">
        <v>0</v>
      </c>
      <c r="O3023">
        <v>3</v>
      </c>
      <c r="P3023" t="b">
        <v>0</v>
      </c>
      <c r="Q3023" t="s">
        <v>8282</v>
      </c>
      <c r="R3023" t="s">
        <v>8319</v>
      </c>
      <c r="S3023" t="s">
        <v>8345</v>
      </c>
      <c r="T3023" s="9">
        <f t="shared" si="143"/>
        <v>2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 s="12">
        <v>1437932082</v>
      </c>
      <c r="K3024" s="10">
        <f t="shared" si="141"/>
        <v>42241.732430555552</v>
      </c>
      <c r="L3024" s="10">
        <f t="shared" si="141"/>
        <v>42211.732430555552</v>
      </c>
      <c r="M3024" s="15">
        <f t="shared" si="142"/>
        <v>2015</v>
      </c>
      <c r="N3024" t="b">
        <v>0</v>
      </c>
      <c r="O3024">
        <v>3</v>
      </c>
      <c r="P3024" t="b">
        <v>0</v>
      </c>
      <c r="Q3024" t="s">
        <v>8282</v>
      </c>
      <c r="R3024" t="s">
        <v>8319</v>
      </c>
      <c r="S3024" t="s">
        <v>8345</v>
      </c>
      <c r="T3024" s="9">
        <f t="shared" si="143"/>
        <v>1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 s="12">
        <v>1466186869</v>
      </c>
      <c r="K3025" s="10">
        <f t="shared" si="141"/>
        <v>42598.755428240736</v>
      </c>
      <c r="L3025" s="10">
        <f t="shared" si="141"/>
        <v>42538.755428240736</v>
      </c>
      <c r="M3025" s="15">
        <f t="shared" si="142"/>
        <v>2016</v>
      </c>
      <c r="N3025" t="b">
        <v>0</v>
      </c>
      <c r="O3025">
        <v>4</v>
      </c>
      <c r="P3025" t="b">
        <v>0</v>
      </c>
      <c r="Q3025" t="s">
        <v>8303</v>
      </c>
      <c r="R3025" t="s">
        <v>8323</v>
      </c>
      <c r="S3025" t="s">
        <v>8335</v>
      </c>
      <c r="T3025" s="9">
        <f t="shared" si="143"/>
        <v>4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 s="12">
        <v>1399414290</v>
      </c>
      <c r="K3026" s="10">
        <f t="shared" si="141"/>
        <v>41775.92465277778</v>
      </c>
      <c r="L3026" s="10">
        <f t="shared" si="141"/>
        <v>41765.92465277778</v>
      </c>
      <c r="M3026" s="15">
        <f t="shared" si="142"/>
        <v>2014</v>
      </c>
      <c r="N3026" t="b">
        <v>0</v>
      </c>
      <c r="O3026">
        <v>13</v>
      </c>
      <c r="P3026" t="b">
        <v>0</v>
      </c>
      <c r="Q3026" t="s">
        <v>8269</v>
      </c>
      <c r="R3026" t="s">
        <v>8323</v>
      </c>
      <c r="S3026" t="s">
        <v>8326</v>
      </c>
      <c r="T3026" s="9">
        <f t="shared" si="143"/>
        <v>38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 s="12">
        <v>1362640582</v>
      </c>
      <c r="K3027" s="10">
        <f t="shared" si="141"/>
        <v>41370.261365740742</v>
      </c>
      <c r="L3027" s="10">
        <f t="shared" si="141"/>
        <v>41340.303032407406</v>
      </c>
      <c r="M3027" s="15">
        <f t="shared" si="142"/>
        <v>2013</v>
      </c>
      <c r="N3027" t="b">
        <v>0</v>
      </c>
      <c r="O3027">
        <v>5</v>
      </c>
      <c r="P3027" t="b">
        <v>0</v>
      </c>
      <c r="Q3027" t="s">
        <v>8268</v>
      </c>
      <c r="R3027" t="s">
        <v>8321</v>
      </c>
      <c r="S3027" t="s">
        <v>8339</v>
      </c>
      <c r="T3027" s="9">
        <f t="shared" si="143"/>
        <v>3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 s="12">
        <v>1430939173</v>
      </c>
      <c r="K3028" s="10">
        <f t="shared" si="141"/>
        <v>42175.795983796299</v>
      </c>
      <c r="L3028" s="10">
        <f t="shared" si="141"/>
        <v>42130.795983796299</v>
      </c>
      <c r="M3028" s="15">
        <f t="shared" si="142"/>
        <v>2015</v>
      </c>
      <c r="N3028" t="b">
        <v>0</v>
      </c>
      <c r="O3028">
        <v>3</v>
      </c>
      <c r="P3028" t="b">
        <v>0</v>
      </c>
      <c r="Q3028" t="s">
        <v>8273</v>
      </c>
      <c r="R3028" t="s">
        <v>8311</v>
      </c>
      <c r="S3028" t="s">
        <v>8352</v>
      </c>
      <c r="T3028" s="9">
        <f t="shared" si="143"/>
        <v>2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 s="12">
        <v>1477835499</v>
      </c>
      <c r="K3029" s="10">
        <f t="shared" si="141"/>
        <v>42713.619201388894</v>
      </c>
      <c r="L3029" s="10">
        <f t="shared" si="141"/>
        <v>42673.577534722222</v>
      </c>
      <c r="M3029" s="15">
        <f t="shared" si="142"/>
        <v>2016</v>
      </c>
      <c r="N3029" t="b">
        <v>0</v>
      </c>
      <c r="O3029">
        <v>3</v>
      </c>
      <c r="P3029" t="b">
        <v>0</v>
      </c>
      <c r="Q3029" t="s">
        <v>8291</v>
      </c>
      <c r="R3029" t="s">
        <v>8327</v>
      </c>
      <c r="S3029" t="s">
        <v>8330</v>
      </c>
      <c r="T3029" s="9">
        <f t="shared" si="143"/>
        <v>8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 s="12">
        <v>1321402754</v>
      </c>
      <c r="K3030" s="10">
        <f t="shared" si="141"/>
        <v>40893.013356481482</v>
      </c>
      <c r="L3030" s="10">
        <f t="shared" si="141"/>
        <v>40863.013356481482</v>
      </c>
      <c r="M3030" s="15">
        <f t="shared" si="142"/>
        <v>2011</v>
      </c>
      <c r="N3030" t="b">
        <v>0</v>
      </c>
      <c r="O3030">
        <v>2</v>
      </c>
      <c r="P3030" t="b">
        <v>0</v>
      </c>
      <c r="Q3030" t="s">
        <v>8302</v>
      </c>
      <c r="R3030" t="s">
        <v>8311</v>
      </c>
      <c r="S3030" t="s">
        <v>8356</v>
      </c>
      <c r="T3030" s="9">
        <f t="shared" si="143"/>
        <v>3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 s="12">
        <v>1445358903</v>
      </c>
      <c r="K3031" s="10">
        <f t="shared" si="141"/>
        <v>42320.290972222225</v>
      </c>
      <c r="L3031" s="10">
        <f t="shared" si="141"/>
        <v>42297.691006944442</v>
      </c>
      <c r="M3031" s="15">
        <f t="shared" si="142"/>
        <v>2015</v>
      </c>
      <c r="N3031" t="b">
        <v>0</v>
      </c>
      <c r="O3031">
        <v>4</v>
      </c>
      <c r="P3031" t="b">
        <v>0</v>
      </c>
      <c r="Q3031" t="s">
        <v>8269</v>
      </c>
      <c r="R3031" t="s">
        <v>8323</v>
      </c>
      <c r="S3031" t="s">
        <v>8326</v>
      </c>
      <c r="T3031" s="9">
        <f t="shared" si="143"/>
        <v>21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 s="12">
        <v>1443220372</v>
      </c>
      <c r="K3032" s="10">
        <f t="shared" si="141"/>
        <v>42313.981157407412</v>
      </c>
      <c r="L3032" s="10">
        <f t="shared" si="141"/>
        <v>42272.93949074074</v>
      </c>
      <c r="M3032" s="15">
        <f t="shared" si="142"/>
        <v>2015</v>
      </c>
      <c r="N3032" t="b">
        <v>0</v>
      </c>
      <c r="O3032">
        <v>11</v>
      </c>
      <c r="P3032" t="b">
        <v>0</v>
      </c>
      <c r="Q3032" t="s">
        <v>8268</v>
      </c>
      <c r="R3032" t="s">
        <v>8321</v>
      </c>
      <c r="S3032" t="s">
        <v>8339</v>
      </c>
      <c r="T3032" s="9">
        <f t="shared" si="143"/>
        <v>0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 s="12">
        <v>1433897647</v>
      </c>
      <c r="K3033" s="10">
        <f t="shared" si="141"/>
        <v>42224.898611111115</v>
      </c>
      <c r="L3033" s="10">
        <f t="shared" si="141"/>
        <v>42165.037581018521</v>
      </c>
      <c r="M3033" s="15">
        <f t="shared" si="142"/>
        <v>2015</v>
      </c>
      <c r="N3033" t="b">
        <v>0</v>
      </c>
      <c r="O3033">
        <v>6</v>
      </c>
      <c r="P3033" t="b">
        <v>0</v>
      </c>
      <c r="Q3033" t="s">
        <v>8269</v>
      </c>
      <c r="R3033" t="s">
        <v>8323</v>
      </c>
      <c r="S3033" t="s">
        <v>8326</v>
      </c>
      <c r="T3033" s="9">
        <f t="shared" si="143"/>
        <v>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2">
        <v>1480867365</v>
      </c>
      <c r="K3034" s="10">
        <f t="shared" si="141"/>
        <v>42738.668576388889</v>
      </c>
      <c r="L3034" s="10">
        <f t="shared" si="141"/>
        <v>42708.668576388889</v>
      </c>
      <c r="M3034" s="15">
        <f t="shared" si="142"/>
        <v>2017</v>
      </c>
      <c r="N3034" t="b">
        <v>0</v>
      </c>
      <c r="O3034">
        <v>3</v>
      </c>
      <c r="P3034" t="b">
        <v>0</v>
      </c>
      <c r="Q3034" t="s">
        <v>8285</v>
      </c>
      <c r="R3034" t="s">
        <v>8311</v>
      </c>
      <c r="S3034" t="s">
        <v>8348</v>
      </c>
      <c r="T3034" s="9">
        <f t="shared" si="143"/>
        <v>3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 s="12">
        <v>1439865112</v>
      </c>
      <c r="K3035" s="10">
        <f t="shared" si="141"/>
        <v>42264.105462962965</v>
      </c>
      <c r="L3035" s="10">
        <f t="shared" si="141"/>
        <v>42234.105462962965</v>
      </c>
      <c r="M3035" s="15">
        <f t="shared" si="142"/>
        <v>2015</v>
      </c>
      <c r="N3035" t="b">
        <v>0</v>
      </c>
      <c r="O3035">
        <v>2</v>
      </c>
      <c r="P3035" t="b">
        <v>0</v>
      </c>
      <c r="Q3035" t="s">
        <v>8282</v>
      </c>
      <c r="R3035" t="s">
        <v>8319</v>
      </c>
      <c r="S3035" t="s">
        <v>8345</v>
      </c>
      <c r="T3035" s="9">
        <f t="shared" si="143"/>
        <v>2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 s="12">
        <v>1398511589</v>
      </c>
      <c r="K3036" s="10">
        <f t="shared" si="141"/>
        <v>41778.476724537039</v>
      </c>
      <c r="L3036" s="10">
        <f t="shared" si="141"/>
        <v>41755.476724537039</v>
      </c>
      <c r="M3036" s="15">
        <f t="shared" si="142"/>
        <v>2014</v>
      </c>
      <c r="N3036" t="b">
        <v>0</v>
      </c>
      <c r="O3036">
        <v>7</v>
      </c>
      <c r="P3036" t="b">
        <v>0</v>
      </c>
      <c r="Q3036" t="s">
        <v>8269</v>
      </c>
      <c r="R3036" t="s">
        <v>8323</v>
      </c>
      <c r="S3036" t="s">
        <v>8326</v>
      </c>
      <c r="T3036" s="9">
        <f t="shared" si="143"/>
        <v>8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 s="12">
        <v>1453230569</v>
      </c>
      <c r="K3037" s="10">
        <f t="shared" si="141"/>
        <v>42418.798252314809</v>
      </c>
      <c r="L3037" s="10">
        <f t="shared" si="141"/>
        <v>42388.798252314809</v>
      </c>
      <c r="M3037" s="15">
        <f t="shared" si="142"/>
        <v>2016</v>
      </c>
      <c r="N3037" t="b">
        <v>0</v>
      </c>
      <c r="O3037">
        <v>1</v>
      </c>
      <c r="P3037" t="b">
        <v>0</v>
      </c>
      <c r="Q3037" t="s">
        <v>8270</v>
      </c>
      <c r="R3037" t="s">
        <v>8308</v>
      </c>
      <c r="S3037" t="s">
        <v>8342</v>
      </c>
      <c r="T3037" s="9">
        <f t="shared" si="143"/>
        <v>0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 s="12">
        <v>1406239718</v>
      </c>
      <c r="K3038" s="10">
        <f t="shared" si="141"/>
        <v>41874.922662037039</v>
      </c>
      <c r="L3038" s="10">
        <f t="shared" si="141"/>
        <v>41844.922662037039</v>
      </c>
      <c r="M3038" s="15">
        <f t="shared" si="142"/>
        <v>2014</v>
      </c>
      <c r="N3038" t="b">
        <v>0</v>
      </c>
      <c r="O3038">
        <v>5</v>
      </c>
      <c r="P3038" t="b">
        <v>0</v>
      </c>
      <c r="Q3038" t="s">
        <v>8268</v>
      </c>
      <c r="R3038" t="s">
        <v>8321</v>
      </c>
      <c r="S3038" t="s">
        <v>8339</v>
      </c>
      <c r="T3038" s="9">
        <f t="shared" si="143"/>
        <v>18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 s="12">
        <v>1415995234</v>
      </c>
      <c r="K3039" s="10">
        <f t="shared" si="141"/>
        <v>41987.833726851852</v>
      </c>
      <c r="L3039" s="10">
        <f t="shared" si="141"/>
        <v>41957.833726851852</v>
      </c>
      <c r="M3039" s="15">
        <f t="shared" si="142"/>
        <v>2014</v>
      </c>
      <c r="N3039" t="b">
        <v>0</v>
      </c>
      <c r="O3039">
        <v>7</v>
      </c>
      <c r="P3039" t="b">
        <v>0</v>
      </c>
      <c r="Q3039" t="s">
        <v>8301</v>
      </c>
      <c r="R3039" t="s">
        <v>8323</v>
      </c>
      <c r="S3039" t="s">
        <v>8324</v>
      </c>
      <c r="T3039" s="9">
        <f t="shared" si="143"/>
        <v>14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 s="12">
        <v>1429449191</v>
      </c>
      <c r="K3040" s="10">
        <f t="shared" si="141"/>
        <v>42173.550821759258</v>
      </c>
      <c r="L3040" s="10">
        <f t="shared" si="141"/>
        <v>42113.550821759258</v>
      </c>
      <c r="M3040" s="15">
        <f t="shared" si="142"/>
        <v>2015</v>
      </c>
      <c r="N3040" t="b">
        <v>0</v>
      </c>
      <c r="O3040">
        <v>5</v>
      </c>
      <c r="P3040" t="b">
        <v>0</v>
      </c>
      <c r="Q3040" t="s">
        <v>8265</v>
      </c>
      <c r="R3040" t="s">
        <v>8321</v>
      </c>
      <c r="S3040" t="s">
        <v>8337</v>
      </c>
      <c r="T3040" s="9">
        <f t="shared" si="143"/>
        <v>0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 s="12">
        <v>1417034139</v>
      </c>
      <c r="K3041" s="10">
        <f t="shared" si="141"/>
        <v>41999.858090277776</v>
      </c>
      <c r="L3041" s="10">
        <f t="shared" si="141"/>
        <v>41969.858090277776</v>
      </c>
      <c r="M3041" s="15">
        <f t="shared" si="142"/>
        <v>2014</v>
      </c>
      <c r="N3041" t="b">
        <v>0</v>
      </c>
      <c r="O3041">
        <v>6</v>
      </c>
      <c r="P3041" t="b">
        <v>0</v>
      </c>
      <c r="Q3041" t="s">
        <v>8270</v>
      </c>
      <c r="R3041" t="s">
        <v>8308</v>
      </c>
      <c r="S3041" t="s">
        <v>8342</v>
      </c>
      <c r="T3041" s="9">
        <f t="shared" si="143"/>
        <v>1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 s="12">
        <v>1434144386</v>
      </c>
      <c r="K3042" s="10">
        <f t="shared" si="141"/>
        <v>42188.89335648148</v>
      </c>
      <c r="L3042" s="10">
        <f t="shared" si="141"/>
        <v>42167.89335648148</v>
      </c>
      <c r="M3042" s="15">
        <f t="shared" si="142"/>
        <v>2015</v>
      </c>
      <c r="N3042" t="b">
        <v>0</v>
      </c>
      <c r="O3042">
        <v>3</v>
      </c>
      <c r="P3042" t="b">
        <v>0</v>
      </c>
      <c r="Q3042" t="s">
        <v>8294</v>
      </c>
      <c r="R3042" t="s">
        <v>8313</v>
      </c>
      <c r="S3042" t="s">
        <v>8353</v>
      </c>
      <c r="T3042" s="9">
        <f t="shared" si="143"/>
        <v>7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 s="12">
        <v>1337095997</v>
      </c>
      <c r="K3043" s="10">
        <f t="shared" si="141"/>
        <v>41076.131944444445</v>
      </c>
      <c r="L3043" s="10">
        <f t="shared" si="141"/>
        <v>41044.648113425923</v>
      </c>
      <c r="M3043" s="15">
        <f t="shared" si="142"/>
        <v>2012</v>
      </c>
      <c r="N3043" t="b">
        <v>0</v>
      </c>
      <c r="O3043">
        <v>4</v>
      </c>
      <c r="P3043" t="b">
        <v>0</v>
      </c>
      <c r="Q3043" t="s">
        <v>8302</v>
      </c>
      <c r="R3043" t="s">
        <v>8311</v>
      </c>
      <c r="S3043" t="s">
        <v>8356</v>
      </c>
      <c r="T3043" s="9">
        <f t="shared" si="143"/>
        <v>28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 s="12">
        <v>1402455174</v>
      </c>
      <c r="K3044" s="10">
        <f t="shared" si="141"/>
        <v>41817.120069444441</v>
      </c>
      <c r="L3044" s="10">
        <f t="shared" si="141"/>
        <v>41801.120069444441</v>
      </c>
      <c r="M3044" s="15">
        <f t="shared" si="142"/>
        <v>2014</v>
      </c>
      <c r="N3044" t="b">
        <v>0</v>
      </c>
      <c r="O3044">
        <v>8</v>
      </c>
      <c r="P3044" t="b">
        <v>0</v>
      </c>
      <c r="Q3044" t="s">
        <v>8268</v>
      </c>
      <c r="R3044" t="s">
        <v>8321</v>
      </c>
      <c r="S3044" t="s">
        <v>8339</v>
      </c>
      <c r="T3044" s="9">
        <f t="shared" si="143"/>
        <v>27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 s="12">
        <v>1460751673</v>
      </c>
      <c r="K3045" s="10">
        <f t="shared" si="141"/>
        <v>42505.848067129627</v>
      </c>
      <c r="L3045" s="10">
        <f t="shared" si="141"/>
        <v>42475.848067129627</v>
      </c>
      <c r="M3045" s="15">
        <f t="shared" si="142"/>
        <v>2016</v>
      </c>
      <c r="N3045" t="b">
        <v>0</v>
      </c>
      <c r="O3045">
        <v>6</v>
      </c>
      <c r="P3045" t="b">
        <v>0</v>
      </c>
      <c r="Q3045" t="s">
        <v>8269</v>
      </c>
      <c r="R3045" t="s">
        <v>8323</v>
      </c>
      <c r="S3045" t="s">
        <v>8326</v>
      </c>
      <c r="T3045" s="9">
        <f t="shared" si="143"/>
        <v>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 s="12">
        <v>1403355126</v>
      </c>
      <c r="K3046" s="10">
        <f t="shared" si="141"/>
        <v>41841.536180555559</v>
      </c>
      <c r="L3046" s="10">
        <f t="shared" si="141"/>
        <v>41811.536180555559</v>
      </c>
      <c r="M3046" s="15">
        <f t="shared" si="142"/>
        <v>2014</v>
      </c>
      <c r="N3046" t="b">
        <v>0</v>
      </c>
      <c r="O3046">
        <v>6</v>
      </c>
      <c r="P3046" t="b">
        <v>0</v>
      </c>
      <c r="Q3046" t="s">
        <v>8269</v>
      </c>
      <c r="R3046" t="s">
        <v>8323</v>
      </c>
      <c r="S3046" t="s">
        <v>8326</v>
      </c>
      <c r="T3046" s="9">
        <f t="shared" si="143"/>
        <v>1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 s="12">
        <v>1431396791</v>
      </c>
      <c r="K3047" s="10">
        <f t="shared" si="141"/>
        <v>42166.092488425929</v>
      </c>
      <c r="L3047" s="10">
        <f t="shared" si="141"/>
        <v>42136.092488425929</v>
      </c>
      <c r="M3047" s="15">
        <f t="shared" si="142"/>
        <v>2015</v>
      </c>
      <c r="N3047" t="b">
        <v>0</v>
      </c>
      <c r="O3047">
        <v>5</v>
      </c>
      <c r="P3047" t="b">
        <v>0</v>
      </c>
      <c r="Q3047" t="s">
        <v>8269</v>
      </c>
      <c r="R3047" t="s">
        <v>8323</v>
      </c>
      <c r="S3047" t="s">
        <v>8326</v>
      </c>
      <c r="T3047" s="9">
        <f t="shared" si="143"/>
        <v>5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 s="12">
        <v>1407832642</v>
      </c>
      <c r="K3048" s="10">
        <f t="shared" si="141"/>
        <v>41893.359282407408</v>
      </c>
      <c r="L3048" s="10">
        <f t="shared" si="141"/>
        <v>41863.359282407408</v>
      </c>
      <c r="M3048" s="15">
        <f t="shared" si="142"/>
        <v>2014</v>
      </c>
      <c r="N3048" t="b">
        <v>0</v>
      </c>
      <c r="O3048">
        <v>4</v>
      </c>
      <c r="P3048" t="b">
        <v>0</v>
      </c>
      <c r="Q3048" t="s">
        <v>8269</v>
      </c>
      <c r="R3048" t="s">
        <v>8323</v>
      </c>
      <c r="S3048" t="s">
        <v>8326</v>
      </c>
      <c r="T3048" s="9">
        <f t="shared" si="143"/>
        <v>0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 s="12">
        <v>1476436660</v>
      </c>
      <c r="K3049" s="10">
        <f t="shared" si="141"/>
        <v>42687.428935185184</v>
      </c>
      <c r="L3049" s="10">
        <f t="shared" si="141"/>
        <v>42657.38726851852</v>
      </c>
      <c r="M3049" s="15">
        <f t="shared" si="142"/>
        <v>2016</v>
      </c>
      <c r="N3049" t="b">
        <v>0</v>
      </c>
      <c r="O3049">
        <v>3</v>
      </c>
      <c r="P3049" t="b">
        <v>0</v>
      </c>
      <c r="Q3049" t="s">
        <v>8269</v>
      </c>
      <c r="R3049" t="s">
        <v>8323</v>
      </c>
      <c r="S3049" t="s">
        <v>8326</v>
      </c>
      <c r="T3049" s="9">
        <f t="shared" si="143"/>
        <v>5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 s="12">
        <v>1401294084</v>
      </c>
      <c r="K3050" s="10">
        <f t="shared" si="141"/>
        <v>41817.681527777779</v>
      </c>
      <c r="L3050" s="10">
        <f t="shared" si="141"/>
        <v>41787.681527777779</v>
      </c>
      <c r="M3050" s="15">
        <f t="shared" si="142"/>
        <v>2014</v>
      </c>
      <c r="N3050" t="b">
        <v>0</v>
      </c>
      <c r="O3050">
        <v>9</v>
      </c>
      <c r="P3050" t="b">
        <v>0</v>
      </c>
      <c r="Q3050" t="s">
        <v>8269</v>
      </c>
      <c r="R3050" t="s">
        <v>8323</v>
      </c>
      <c r="S3050" t="s">
        <v>8326</v>
      </c>
      <c r="T3050" s="9">
        <f t="shared" si="143"/>
        <v>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 s="12">
        <v>1454259914</v>
      </c>
      <c r="K3051" s="10">
        <f t="shared" si="141"/>
        <v>42430.711967592593</v>
      </c>
      <c r="L3051" s="10">
        <f t="shared" si="141"/>
        <v>42400.711967592593</v>
      </c>
      <c r="M3051" s="15">
        <f t="shared" si="142"/>
        <v>2016</v>
      </c>
      <c r="N3051" t="b">
        <v>0</v>
      </c>
      <c r="O3051">
        <v>8</v>
      </c>
      <c r="P3051" t="b">
        <v>0</v>
      </c>
      <c r="Q3051" t="s">
        <v>8268</v>
      </c>
      <c r="R3051" t="s">
        <v>8321</v>
      </c>
      <c r="S3051" t="s">
        <v>8339</v>
      </c>
      <c r="T3051" s="9">
        <f t="shared" si="143"/>
        <v>1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 s="12">
        <v>1377294278</v>
      </c>
      <c r="K3052" s="10">
        <f t="shared" si="141"/>
        <v>41569.905995370369</v>
      </c>
      <c r="L3052" s="10">
        <f t="shared" si="141"/>
        <v>41509.905995370369</v>
      </c>
      <c r="M3052" s="15">
        <f t="shared" si="142"/>
        <v>2013</v>
      </c>
      <c r="N3052" t="b">
        <v>0</v>
      </c>
      <c r="O3052">
        <v>3</v>
      </c>
      <c r="P3052" t="b">
        <v>0</v>
      </c>
      <c r="Q3052" t="s">
        <v>8284</v>
      </c>
      <c r="R3052" t="s">
        <v>8327</v>
      </c>
      <c r="S3052" t="s">
        <v>8354</v>
      </c>
      <c r="T3052" s="9">
        <f t="shared" si="143"/>
        <v>4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 s="12">
        <v>1422489694</v>
      </c>
      <c r="K3053" s="10">
        <f t="shared" si="141"/>
        <v>42063.001087962963</v>
      </c>
      <c r="L3053" s="10">
        <f t="shared" si="141"/>
        <v>42033.001087962963</v>
      </c>
      <c r="M3053" s="15">
        <f t="shared" si="142"/>
        <v>2015</v>
      </c>
      <c r="N3053" t="b">
        <v>0</v>
      </c>
      <c r="O3053">
        <v>3</v>
      </c>
      <c r="P3053" t="b">
        <v>0</v>
      </c>
      <c r="Q3053" t="s">
        <v>8300</v>
      </c>
      <c r="R3053" t="s">
        <v>8308</v>
      </c>
      <c r="S3053" t="s">
        <v>8340</v>
      </c>
      <c r="T3053" s="9">
        <f t="shared" si="143"/>
        <v>0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 s="12">
        <v>1436430908</v>
      </c>
      <c r="K3054" s="10">
        <f t="shared" si="141"/>
        <v>42239.357731481483</v>
      </c>
      <c r="L3054" s="10">
        <f t="shared" si="141"/>
        <v>42194.357731481483</v>
      </c>
      <c r="M3054" s="15">
        <f t="shared" si="142"/>
        <v>2015</v>
      </c>
      <c r="N3054" t="b">
        <v>0</v>
      </c>
      <c r="O3054">
        <v>8</v>
      </c>
      <c r="P3054" t="b">
        <v>0</v>
      </c>
      <c r="Q3054" t="s">
        <v>8270</v>
      </c>
      <c r="R3054" t="s">
        <v>8308</v>
      </c>
      <c r="S3054" t="s">
        <v>8342</v>
      </c>
      <c r="T3054" s="9">
        <f t="shared" si="143"/>
        <v>3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 s="12">
        <v>1392021502</v>
      </c>
      <c r="K3055" s="10">
        <f t="shared" si="141"/>
        <v>41714.916666666664</v>
      </c>
      <c r="L3055" s="10">
        <f t="shared" si="141"/>
        <v>41680.359976851854</v>
      </c>
      <c r="M3055" s="15">
        <f t="shared" si="142"/>
        <v>2014</v>
      </c>
      <c r="N3055" t="b">
        <v>0</v>
      </c>
      <c r="O3055">
        <v>7</v>
      </c>
      <c r="P3055" t="b">
        <v>0</v>
      </c>
      <c r="Q3055" t="s">
        <v>8276</v>
      </c>
      <c r="R3055" t="s">
        <v>8327</v>
      </c>
      <c r="S3055" t="s">
        <v>8350</v>
      </c>
      <c r="T3055" s="9">
        <f t="shared" si="143"/>
        <v>7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 s="12">
        <v>1416932133</v>
      </c>
      <c r="K3056" s="10">
        <f t="shared" si="141"/>
        <v>42028.5</v>
      </c>
      <c r="L3056" s="10">
        <f t="shared" si="141"/>
        <v>41968.677465277782</v>
      </c>
      <c r="M3056" s="15">
        <f t="shared" si="142"/>
        <v>2015</v>
      </c>
      <c r="N3056" t="b">
        <v>0</v>
      </c>
      <c r="O3056">
        <v>4</v>
      </c>
      <c r="P3056" t="b">
        <v>0</v>
      </c>
      <c r="Q3056" t="s">
        <v>8269</v>
      </c>
      <c r="R3056" t="s">
        <v>8323</v>
      </c>
      <c r="S3056" t="s">
        <v>8326</v>
      </c>
      <c r="T3056" s="9">
        <f t="shared" si="143"/>
        <v>15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 s="12">
        <v>1422383318</v>
      </c>
      <c r="K3057" s="10">
        <f t="shared" si="141"/>
        <v>42090.110416666663</v>
      </c>
      <c r="L3057" s="10">
        <f t="shared" si="141"/>
        <v>42031.769884259258</v>
      </c>
      <c r="M3057" s="15">
        <f t="shared" si="142"/>
        <v>2015</v>
      </c>
      <c r="N3057" t="b">
        <v>0</v>
      </c>
      <c r="O3057">
        <v>2</v>
      </c>
      <c r="P3057" t="b">
        <v>0</v>
      </c>
      <c r="Q3057" t="s">
        <v>8266</v>
      </c>
      <c r="R3057" t="s">
        <v>8321</v>
      </c>
      <c r="S3057" t="s">
        <v>8325</v>
      </c>
      <c r="T3057" s="9">
        <f t="shared" si="143"/>
        <v>13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 s="12">
        <v>1385065931</v>
      </c>
      <c r="K3058" s="10">
        <f t="shared" si="141"/>
        <v>41629.855682870373</v>
      </c>
      <c r="L3058" s="10">
        <f t="shared" si="141"/>
        <v>41599.855682870373</v>
      </c>
      <c r="M3058" s="15">
        <f t="shared" si="142"/>
        <v>2013</v>
      </c>
      <c r="N3058" t="b">
        <v>0</v>
      </c>
      <c r="O3058">
        <v>10</v>
      </c>
      <c r="P3058" t="b">
        <v>0</v>
      </c>
      <c r="Q3058" t="s">
        <v>8280</v>
      </c>
      <c r="R3058" t="s">
        <v>8316</v>
      </c>
      <c r="S3058" t="s">
        <v>8334</v>
      </c>
      <c r="T3058" s="9">
        <f t="shared" si="143"/>
        <v>26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 s="12">
        <v>1423705801</v>
      </c>
      <c r="K3059" s="10">
        <f t="shared" si="141"/>
        <v>42077.034733796296</v>
      </c>
      <c r="L3059" s="10">
        <f t="shared" si="141"/>
        <v>42047.07640046296</v>
      </c>
      <c r="M3059" s="15">
        <f t="shared" si="142"/>
        <v>2015</v>
      </c>
      <c r="N3059" t="b">
        <v>0</v>
      </c>
      <c r="O3059">
        <v>5</v>
      </c>
      <c r="P3059" t="b">
        <v>0</v>
      </c>
      <c r="Q3059" t="s">
        <v>8269</v>
      </c>
      <c r="R3059" t="s">
        <v>8323</v>
      </c>
      <c r="S3059" t="s">
        <v>8326</v>
      </c>
      <c r="T3059" s="9">
        <f t="shared" si="143"/>
        <v>33</v>
      </c>
    </row>
    <row r="3060" spans="1:20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 s="12">
        <v>1432115902</v>
      </c>
      <c r="K3060" s="10">
        <f t="shared" si="141"/>
        <v>42165.415532407409</v>
      </c>
      <c r="L3060" s="10">
        <f t="shared" si="141"/>
        <v>42144.415532407409</v>
      </c>
      <c r="M3060" s="15">
        <f t="shared" si="142"/>
        <v>2015</v>
      </c>
      <c r="N3060" t="b">
        <v>0</v>
      </c>
      <c r="O3060">
        <v>9</v>
      </c>
      <c r="P3060" t="b">
        <v>0</v>
      </c>
      <c r="Q3060" t="s">
        <v>8303</v>
      </c>
      <c r="R3060" t="s">
        <v>8323</v>
      </c>
      <c r="S3060" t="s">
        <v>8335</v>
      </c>
      <c r="T3060" s="9">
        <f t="shared" si="143"/>
        <v>65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 s="12">
        <v>1473285108</v>
      </c>
      <c r="K3061" s="10">
        <f t="shared" si="141"/>
        <v>42650.91097222222</v>
      </c>
      <c r="L3061" s="10">
        <f t="shared" si="141"/>
        <v>42620.91097222222</v>
      </c>
      <c r="M3061" s="15">
        <f t="shared" si="142"/>
        <v>2016</v>
      </c>
      <c r="N3061" t="b">
        <v>0</v>
      </c>
      <c r="O3061">
        <v>4</v>
      </c>
      <c r="P3061" t="b">
        <v>0</v>
      </c>
      <c r="Q3061" t="s">
        <v>8269</v>
      </c>
      <c r="R3061" t="s">
        <v>8323</v>
      </c>
      <c r="S3061" t="s">
        <v>8326</v>
      </c>
      <c r="T3061" s="9">
        <f t="shared" si="143"/>
        <v>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 s="12">
        <v>1409087804</v>
      </c>
      <c r="K3062" s="10">
        <f t="shared" si="141"/>
        <v>41907.886620370373</v>
      </c>
      <c r="L3062" s="10">
        <f t="shared" si="141"/>
        <v>41877.886620370373</v>
      </c>
      <c r="M3062" s="15">
        <f t="shared" si="142"/>
        <v>2014</v>
      </c>
      <c r="N3062" t="b">
        <v>0</v>
      </c>
      <c r="O3062">
        <v>3</v>
      </c>
      <c r="P3062" t="b">
        <v>1</v>
      </c>
      <c r="Q3062" t="s">
        <v>8303</v>
      </c>
      <c r="R3062" t="s">
        <v>8323</v>
      </c>
      <c r="S3062" t="s">
        <v>8335</v>
      </c>
      <c r="T3062" s="9">
        <f t="shared" si="143"/>
        <v>129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 s="12">
        <v>1381364339</v>
      </c>
      <c r="K3063" s="10">
        <f t="shared" si="141"/>
        <v>41587.054849537039</v>
      </c>
      <c r="L3063" s="10">
        <f t="shared" si="141"/>
        <v>41557.013182870374</v>
      </c>
      <c r="M3063" s="15">
        <f t="shared" si="142"/>
        <v>2013</v>
      </c>
      <c r="N3063" t="b">
        <v>0</v>
      </c>
      <c r="O3063">
        <v>12</v>
      </c>
      <c r="P3063" t="b">
        <v>0</v>
      </c>
      <c r="Q3063" t="s">
        <v>8280</v>
      </c>
      <c r="R3063" t="s">
        <v>8316</v>
      </c>
      <c r="S3063" t="s">
        <v>8334</v>
      </c>
      <c r="T3063" s="9">
        <f t="shared" si="143"/>
        <v>13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 s="12">
        <v>1457303796</v>
      </c>
      <c r="K3064" s="10">
        <f t="shared" si="141"/>
        <v>42495.900416666671</v>
      </c>
      <c r="L3064" s="10">
        <f t="shared" si="141"/>
        <v>42435.942083333328</v>
      </c>
      <c r="M3064" s="15">
        <f t="shared" si="142"/>
        <v>2016</v>
      </c>
      <c r="N3064" t="b">
        <v>0</v>
      </c>
      <c r="O3064">
        <v>10</v>
      </c>
      <c r="P3064" t="b">
        <v>0</v>
      </c>
      <c r="Q3064" t="s">
        <v>8301</v>
      </c>
      <c r="R3064" t="s">
        <v>8323</v>
      </c>
      <c r="S3064" t="s">
        <v>8324</v>
      </c>
      <c r="T3064" s="9">
        <f t="shared" si="143"/>
        <v>0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 s="12">
        <v>1419566199</v>
      </c>
      <c r="K3065" s="10">
        <f t="shared" si="141"/>
        <v>42029.164340277777</v>
      </c>
      <c r="L3065" s="10">
        <f t="shared" si="141"/>
        <v>41999.164340277777</v>
      </c>
      <c r="M3065" s="15">
        <f t="shared" si="142"/>
        <v>2015</v>
      </c>
      <c r="N3065" t="b">
        <v>0</v>
      </c>
      <c r="O3065">
        <v>5</v>
      </c>
      <c r="P3065" t="b">
        <v>0</v>
      </c>
      <c r="Q3065" t="s">
        <v>8271</v>
      </c>
      <c r="R3065" t="s">
        <v>8308</v>
      </c>
      <c r="S3065" t="s">
        <v>8310</v>
      </c>
      <c r="T3065" s="9">
        <f t="shared" si="143"/>
        <v>1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 s="12">
        <v>1418046247</v>
      </c>
      <c r="K3066" s="10">
        <f t="shared" si="141"/>
        <v>42012.570138888885</v>
      </c>
      <c r="L3066" s="10">
        <f t="shared" si="141"/>
        <v>41981.57230324074</v>
      </c>
      <c r="M3066" s="15">
        <f t="shared" si="142"/>
        <v>2015</v>
      </c>
      <c r="N3066" t="b">
        <v>0</v>
      </c>
      <c r="O3066">
        <v>3</v>
      </c>
      <c r="P3066" t="b">
        <v>0</v>
      </c>
      <c r="Q3066" t="s">
        <v>8301</v>
      </c>
      <c r="R3066" t="s">
        <v>8323</v>
      </c>
      <c r="S3066" t="s">
        <v>8324</v>
      </c>
      <c r="T3066" s="9">
        <f t="shared" si="143"/>
        <v>0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 s="12">
        <v>1424279986</v>
      </c>
      <c r="K3067" s="10">
        <f t="shared" si="141"/>
        <v>42113.680393518516</v>
      </c>
      <c r="L3067" s="10">
        <f t="shared" si="141"/>
        <v>42053.722060185188</v>
      </c>
      <c r="M3067" s="15">
        <f t="shared" si="142"/>
        <v>2015</v>
      </c>
      <c r="N3067" t="b">
        <v>0</v>
      </c>
      <c r="O3067">
        <v>3</v>
      </c>
      <c r="P3067" t="b">
        <v>0</v>
      </c>
      <c r="Q3067" t="s">
        <v>8269</v>
      </c>
      <c r="R3067" t="s">
        <v>8323</v>
      </c>
      <c r="S3067" t="s">
        <v>8326</v>
      </c>
      <c r="T3067" s="9">
        <f t="shared" si="143"/>
        <v>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 s="12">
        <v>1383076902</v>
      </c>
      <c r="K3068" s="10">
        <f t="shared" si="141"/>
        <v>41609.876180555555</v>
      </c>
      <c r="L3068" s="10">
        <f t="shared" si="141"/>
        <v>41576.834513888891</v>
      </c>
      <c r="M3068" s="15">
        <f t="shared" si="142"/>
        <v>2013</v>
      </c>
      <c r="N3068" t="b">
        <v>0</v>
      </c>
      <c r="O3068">
        <v>2</v>
      </c>
      <c r="P3068" t="b">
        <v>0</v>
      </c>
      <c r="Q3068" t="s">
        <v>8268</v>
      </c>
      <c r="R3068" t="s">
        <v>8321</v>
      </c>
      <c r="S3068" t="s">
        <v>8339</v>
      </c>
      <c r="T3068" s="9">
        <f t="shared" si="143"/>
        <v>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 s="12">
        <v>1382460379</v>
      </c>
      <c r="K3069" s="10">
        <f t="shared" si="141"/>
        <v>41599.740497685183</v>
      </c>
      <c r="L3069" s="10">
        <f t="shared" si="141"/>
        <v>41569.698831018519</v>
      </c>
      <c r="M3069" s="15">
        <f t="shared" si="142"/>
        <v>2013</v>
      </c>
      <c r="N3069" t="b">
        <v>0</v>
      </c>
      <c r="O3069">
        <v>4</v>
      </c>
      <c r="P3069" t="b">
        <v>0</v>
      </c>
      <c r="Q3069" t="s">
        <v>8277</v>
      </c>
      <c r="R3069" t="s">
        <v>8327</v>
      </c>
      <c r="S3069" t="s">
        <v>8328</v>
      </c>
      <c r="T3069" s="9">
        <f t="shared" si="143"/>
        <v>4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 s="12">
        <v>1483307131</v>
      </c>
      <c r="K3070" s="10">
        <f t="shared" si="141"/>
        <v>42756.9066087963</v>
      </c>
      <c r="L3070" s="10">
        <f t="shared" si="141"/>
        <v>42736.9066087963</v>
      </c>
      <c r="M3070" s="15">
        <f t="shared" si="142"/>
        <v>2017</v>
      </c>
      <c r="N3070" t="b">
        <v>0</v>
      </c>
      <c r="O3070">
        <v>4</v>
      </c>
      <c r="P3070" t="b">
        <v>0</v>
      </c>
      <c r="Q3070" t="s">
        <v>8281</v>
      </c>
      <c r="R3070" t="s">
        <v>8316</v>
      </c>
      <c r="S3070" t="s">
        <v>8344</v>
      </c>
      <c r="T3070" s="9">
        <f t="shared" si="143"/>
        <v>0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 s="12">
        <v>1454546859</v>
      </c>
      <c r="K3071" s="10">
        <f t="shared" si="141"/>
        <v>42428.999305555553</v>
      </c>
      <c r="L3071" s="10">
        <f t="shared" si="141"/>
        <v>42404.033090277779</v>
      </c>
      <c r="M3071" s="15">
        <f t="shared" si="142"/>
        <v>2016</v>
      </c>
      <c r="N3071" t="b">
        <v>0</v>
      </c>
      <c r="O3071">
        <v>3</v>
      </c>
      <c r="P3071" t="b">
        <v>0</v>
      </c>
      <c r="Q3071" t="s">
        <v>8288</v>
      </c>
      <c r="R3071" t="s">
        <v>8311</v>
      </c>
      <c r="S3071" t="s">
        <v>8349</v>
      </c>
      <c r="T3071" s="9">
        <f t="shared" si="143"/>
        <v>5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 s="12">
        <v>1483768497</v>
      </c>
      <c r="K3072" s="10">
        <f t="shared" si="141"/>
        <v>42795.166666666672</v>
      </c>
      <c r="L3072" s="10">
        <f t="shared" si="141"/>
        <v>42742.246493055558</v>
      </c>
      <c r="M3072" s="15">
        <f t="shared" si="142"/>
        <v>2017</v>
      </c>
      <c r="N3072" t="b">
        <v>0</v>
      </c>
      <c r="O3072">
        <v>2</v>
      </c>
      <c r="P3072" t="b">
        <v>0</v>
      </c>
      <c r="Q3072" t="s">
        <v>8281</v>
      </c>
      <c r="R3072" t="s">
        <v>8316</v>
      </c>
      <c r="S3072" t="s">
        <v>8344</v>
      </c>
      <c r="T3072" s="9">
        <f t="shared" si="143"/>
        <v>1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 s="12">
        <v>1477107390</v>
      </c>
      <c r="K3073" s="10">
        <f t="shared" si="141"/>
        <v>42725.192013888889</v>
      </c>
      <c r="L3073" s="10">
        <f t="shared" si="141"/>
        <v>42665.150347222225</v>
      </c>
      <c r="M3073" s="15">
        <f t="shared" si="142"/>
        <v>2016</v>
      </c>
      <c r="N3073" t="b">
        <v>0</v>
      </c>
      <c r="O3073">
        <v>2</v>
      </c>
      <c r="P3073" t="b">
        <v>0</v>
      </c>
      <c r="Q3073" t="s">
        <v>8301</v>
      </c>
      <c r="R3073" t="s">
        <v>8323</v>
      </c>
      <c r="S3073" t="s">
        <v>8324</v>
      </c>
      <c r="T3073" s="9">
        <f t="shared" si="143"/>
        <v>1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 s="12">
        <v>1406140561</v>
      </c>
      <c r="K3074" s="10">
        <f t="shared" si="141"/>
        <v>41863.775011574078</v>
      </c>
      <c r="L3074" s="10">
        <f t="shared" si="141"/>
        <v>41843.775011574078</v>
      </c>
      <c r="M3074" s="15">
        <f t="shared" si="142"/>
        <v>2014</v>
      </c>
      <c r="N3074" t="b">
        <v>0</v>
      </c>
      <c r="O3074">
        <v>2</v>
      </c>
      <c r="P3074" t="b">
        <v>0</v>
      </c>
      <c r="Q3074" t="s">
        <v>8269</v>
      </c>
      <c r="R3074" t="s">
        <v>8323</v>
      </c>
      <c r="S3074" t="s">
        <v>8326</v>
      </c>
      <c r="T3074" s="9">
        <f t="shared" si="143"/>
        <v>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 s="12">
        <v>1409176358</v>
      </c>
      <c r="K3075" s="10">
        <f t="shared" ref="K3075:L3138" si="144">(I3075/86400)+DATE(1970,1,1)</f>
        <v>41938.911550925928</v>
      </c>
      <c r="L3075" s="10">
        <f t="shared" si="144"/>
        <v>41878.911550925928</v>
      </c>
      <c r="M3075" s="15">
        <f t="shared" ref="M3075:M3138" si="145">+YEAR(K3075)</f>
        <v>2014</v>
      </c>
      <c r="N3075" t="b">
        <v>0</v>
      </c>
      <c r="O3075">
        <v>2</v>
      </c>
      <c r="P3075" t="b">
        <v>0</v>
      </c>
      <c r="Q3075" t="s">
        <v>8269</v>
      </c>
      <c r="R3075" t="s">
        <v>8323</v>
      </c>
      <c r="S3075" t="s">
        <v>8326</v>
      </c>
      <c r="T3075" s="9">
        <f t="shared" ref="T3075:T3138" si="146">ROUND(E3075/D3075*100,0)</f>
        <v>1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 s="12">
        <v>1449186941</v>
      </c>
      <c r="K3076" s="10">
        <f t="shared" si="144"/>
        <v>42401.99700231482</v>
      </c>
      <c r="L3076" s="10">
        <f t="shared" si="144"/>
        <v>42341.99700231482</v>
      </c>
      <c r="M3076" s="15">
        <f t="shared" si="145"/>
        <v>2016</v>
      </c>
      <c r="N3076" t="b">
        <v>0</v>
      </c>
      <c r="O3076">
        <v>3</v>
      </c>
      <c r="P3076" t="b">
        <v>0</v>
      </c>
      <c r="Q3076" t="s">
        <v>8299</v>
      </c>
      <c r="R3076" t="s">
        <v>8308</v>
      </c>
      <c r="S3076" t="s">
        <v>8315</v>
      </c>
      <c r="T3076" s="9">
        <f t="shared" si="146"/>
        <v>0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 s="12">
        <v>1425428206</v>
      </c>
      <c r="K3077" s="10">
        <f t="shared" si="144"/>
        <v>42094.957638888889</v>
      </c>
      <c r="L3077" s="10">
        <f t="shared" si="144"/>
        <v>42067.011643518519</v>
      </c>
      <c r="M3077" s="15">
        <f t="shared" si="145"/>
        <v>2015</v>
      </c>
      <c r="N3077" t="b">
        <v>0</v>
      </c>
      <c r="O3077">
        <v>14</v>
      </c>
      <c r="P3077" t="b">
        <v>1</v>
      </c>
      <c r="Q3077" t="s">
        <v>8269</v>
      </c>
      <c r="R3077" t="s">
        <v>8323</v>
      </c>
      <c r="S3077" t="s">
        <v>8326</v>
      </c>
      <c r="T3077" s="9">
        <f t="shared" si="146"/>
        <v>124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 s="12">
        <v>1413393391</v>
      </c>
      <c r="K3078" s="10">
        <f t="shared" si="144"/>
        <v>41957.761469907404</v>
      </c>
      <c r="L3078" s="10">
        <f t="shared" si="144"/>
        <v>41927.71980324074</v>
      </c>
      <c r="M3078" s="15">
        <f t="shared" si="145"/>
        <v>2014</v>
      </c>
      <c r="N3078" t="b">
        <v>0</v>
      </c>
      <c r="O3078">
        <v>6</v>
      </c>
      <c r="P3078" t="b">
        <v>0</v>
      </c>
      <c r="Q3078" t="s">
        <v>8270</v>
      </c>
      <c r="R3078" t="s">
        <v>8308</v>
      </c>
      <c r="S3078" t="s">
        <v>8342</v>
      </c>
      <c r="T3078" s="9">
        <f t="shared" si="146"/>
        <v>0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 s="12">
        <v>1483362319</v>
      </c>
      <c r="K3079" s="10">
        <f t="shared" si="144"/>
        <v>42797.545358796298</v>
      </c>
      <c r="L3079" s="10">
        <f t="shared" si="144"/>
        <v>42737.545358796298</v>
      </c>
      <c r="M3079" s="15">
        <f t="shared" si="145"/>
        <v>2017</v>
      </c>
      <c r="N3079" t="b">
        <v>0</v>
      </c>
      <c r="O3079">
        <v>5</v>
      </c>
      <c r="P3079" t="b">
        <v>0</v>
      </c>
      <c r="Q3079" t="s">
        <v>8276</v>
      </c>
      <c r="R3079" t="s">
        <v>8327</v>
      </c>
      <c r="S3079" t="s">
        <v>8350</v>
      </c>
      <c r="T3079" s="9">
        <f t="shared" si="146"/>
        <v>22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 s="12">
        <v>1394683409</v>
      </c>
      <c r="K3080" s="10">
        <f t="shared" si="144"/>
        <v>41771.169085648144</v>
      </c>
      <c r="L3080" s="10">
        <f t="shared" si="144"/>
        <v>41711.169085648144</v>
      </c>
      <c r="M3080" s="15">
        <f t="shared" si="145"/>
        <v>2014</v>
      </c>
      <c r="N3080" t="b">
        <v>0</v>
      </c>
      <c r="O3080">
        <v>2</v>
      </c>
      <c r="P3080" t="b">
        <v>0</v>
      </c>
      <c r="Q3080" t="s">
        <v>8276</v>
      </c>
      <c r="R3080" t="s">
        <v>8327</v>
      </c>
      <c r="S3080" t="s">
        <v>8350</v>
      </c>
      <c r="T3080" s="9">
        <f t="shared" si="146"/>
        <v>6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 s="12">
        <v>1489428447</v>
      </c>
      <c r="K3081" s="10">
        <f t="shared" si="144"/>
        <v>42814.755173611113</v>
      </c>
      <c r="L3081" s="10">
        <f t="shared" si="144"/>
        <v>42807.755173611113</v>
      </c>
      <c r="M3081" s="15">
        <f t="shared" si="145"/>
        <v>2017</v>
      </c>
      <c r="N3081" t="b">
        <v>0</v>
      </c>
      <c r="O3081">
        <v>4</v>
      </c>
      <c r="P3081" t="b">
        <v>0</v>
      </c>
      <c r="Q3081" t="s">
        <v>8296</v>
      </c>
      <c r="R3081" t="s">
        <v>8319</v>
      </c>
      <c r="S3081" t="s">
        <v>8320</v>
      </c>
      <c r="T3081" s="9">
        <f t="shared" si="146"/>
        <v>48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 s="12">
        <v>1415723470</v>
      </c>
      <c r="K3082" s="10">
        <f t="shared" si="144"/>
        <v>41984.688310185185</v>
      </c>
      <c r="L3082" s="10">
        <f t="shared" si="144"/>
        <v>41954.688310185185</v>
      </c>
      <c r="M3082" s="15">
        <f t="shared" si="145"/>
        <v>2014</v>
      </c>
      <c r="N3082" t="b">
        <v>0</v>
      </c>
      <c r="O3082">
        <v>2</v>
      </c>
      <c r="P3082" t="b">
        <v>0</v>
      </c>
      <c r="Q3082" t="s">
        <v>8270</v>
      </c>
      <c r="R3082" t="s">
        <v>8308</v>
      </c>
      <c r="S3082" t="s">
        <v>8342</v>
      </c>
      <c r="T3082" s="9">
        <f t="shared" si="146"/>
        <v>29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 s="12">
        <v>1427231138</v>
      </c>
      <c r="K3083" s="10">
        <f t="shared" si="144"/>
        <v>42117.878912037035</v>
      </c>
      <c r="L3083" s="10">
        <f t="shared" si="144"/>
        <v>42087.878912037035</v>
      </c>
      <c r="M3083" s="15">
        <f t="shared" si="145"/>
        <v>2015</v>
      </c>
      <c r="N3083" t="b">
        <v>0</v>
      </c>
      <c r="O3083">
        <v>2</v>
      </c>
      <c r="P3083" t="b">
        <v>0</v>
      </c>
      <c r="Q3083" t="s">
        <v>8282</v>
      </c>
      <c r="R3083" t="s">
        <v>8319</v>
      </c>
      <c r="S3083" t="s">
        <v>8345</v>
      </c>
      <c r="T3083" s="9">
        <f t="shared" si="146"/>
        <v>0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 s="12">
        <v>1456421530</v>
      </c>
      <c r="K3084" s="10">
        <f t="shared" si="144"/>
        <v>42442.5</v>
      </c>
      <c r="L3084" s="10">
        <f t="shared" si="144"/>
        <v>42425.730671296296</v>
      </c>
      <c r="M3084" s="15">
        <f t="shared" si="145"/>
        <v>2016</v>
      </c>
      <c r="N3084" t="b">
        <v>0</v>
      </c>
      <c r="O3084">
        <v>14</v>
      </c>
      <c r="P3084" t="b">
        <v>1</v>
      </c>
      <c r="Q3084" t="s">
        <v>8269</v>
      </c>
      <c r="R3084" t="s">
        <v>8323</v>
      </c>
      <c r="S3084" t="s">
        <v>8326</v>
      </c>
      <c r="T3084" s="9">
        <f t="shared" si="146"/>
        <v>171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 s="12">
        <v>1406131023</v>
      </c>
      <c r="K3085" s="10">
        <f t="shared" si="144"/>
        <v>41855.666666666664</v>
      </c>
      <c r="L3085" s="10">
        <f t="shared" si="144"/>
        <v>41843.664618055554</v>
      </c>
      <c r="M3085" s="15">
        <f t="shared" si="145"/>
        <v>2014</v>
      </c>
      <c r="N3085" t="b">
        <v>0</v>
      </c>
      <c r="O3085">
        <v>3</v>
      </c>
      <c r="P3085" t="b">
        <v>0</v>
      </c>
      <c r="Q3085" t="s">
        <v>8269</v>
      </c>
      <c r="R3085" t="s">
        <v>8323</v>
      </c>
      <c r="S3085" t="s">
        <v>8326</v>
      </c>
      <c r="T3085" s="9">
        <f t="shared" si="146"/>
        <v>0</v>
      </c>
    </row>
    <row r="3086" spans="1:20" ht="45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 s="12">
        <v>1464639614</v>
      </c>
      <c r="K3086" s="10">
        <f t="shared" si="144"/>
        <v>42550.847384259258</v>
      </c>
      <c r="L3086" s="10">
        <f t="shared" si="144"/>
        <v>42520.847384259258</v>
      </c>
      <c r="M3086" s="15">
        <f t="shared" si="145"/>
        <v>2016</v>
      </c>
      <c r="N3086" t="b">
        <v>0</v>
      </c>
      <c r="O3086">
        <v>6</v>
      </c>
      <c r="P3086" t="b">
        <v>0</v>
      </c>
      <c r="Q3086" t="s">
        <v>8280</v>
      </c>
      <c r="R3086" t="s">
        <v>8316</v>
      </c>
      <c r="S3086" t="s">
        <v>8334</v>
      </c>
      <c r="T3086" s="9">
        <f t="shared" si="146"/>
        <v>0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 s="12">
        <v>1417651630</v>
      </c>
      <c r="K3087" s="10">
        <f t="shared" si="144"/>
        <v>42008.976388888885</v>
      </c>
      <c r="L3087" s="10">
        <f t="shared" si="144"/>
        <v>41977.004976851851</v>
      </c>
      <c r="M3087" s="15">
        <f t="shared" si="145"/>
        <v>2015</v>
      </c>
      <c r="N3087" t="b">
        <v>0</v>
      </c>
      <c r="O3087">
        <v>9</v>
      </c>
      <c r="P3087" t="b">
        <v>0</v>
      </c>
      <c r="Q3087" t="s">
        <v>8269</v>
      </c>
      <c r="R3087" t="s">
        <v>8323</v>
      </c>
      <c r="S3087" t="s">
        <v>8326</v>
      </c>
      <c r="T3087" s="9">
        <f t="shared" si="146"/>
        <v>1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 s="12">
        <v>1328049974</v>
      </c>
      <c r="K3088" s="10">
        <f t="shared" si="144"/>
        <v>40960.948773148149</v>
      </c>
      <c r="L3088" s="10">
        <f t="shared" si="144"/>
        <v>40939.948773148149</v>
      </c>
      <c r="M3088" s="15">
        <f t="shared" si="145"/>
        <v>2012</v>
      </c>
      <c r="N3088" t="b">
        <v>0</v>
      </c>
      <c r="O3088">
        <v>6</v>
      </c>
      <c r="P3088" t="b">
        <v>0</v>
      </c>
      <c r="Q3088" t="s">
        <v>8284</v>
      </c>
      <c r="R3088" t="s">
        <v>8327</v>
      </c>
      <c r="S3088" t="s">
        <v>8354</v>
      </c>
      <c r="T3088" s="9">
        <f t="shared" si="146"/>
        <v>12</v>
      </c>
    </row>
    <row r="3089" spans="1:20" ht="15.75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 s="12">
        <v>1478298132</v>
      </c>
      <c r="K3089" s="10">
        <f t="shared" si="144"/>
        <v>42683.973750000005</v>
      </c>
      <c r="L3089" s="10">
        <f t="shared" si="144"/>
        <v>42678.932083333333</v>
      </c>
      <c r="M3089" s="15">
        <f t="shared" si="145"/>
        <v>2016</v>
      </c>
      <c r="N3089" t="b">
        <v>0</v>
      </c>
      <c r="O3089">
        <v>2</v>
      </c>
      <c r="P3089" t="b">
        <v>0</v>
      </c>
      <c r="Q3089" t="s">
        <v>8301</v>
      </c>
      <c r="R3089" t="s">
        <v>8323</v>
      </c>
      <c r="S3089" t="s">
        <v>8324</v>
      </c>
      <c r="T3089" s="9">
        <f t="shared" si="146"/>
        <v>58</v>
      </c>
    </row>
    <row r="3090" spans="1:20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 s="12">
        <v>1431630618</v>
      </c>
      <c r="K3090" s="10">
        <f t="shared" si="144"/>
        <v>42170.798819444448</v>
      </c>
      <c r="L3090" s="10">
        <f t="shared" si="144"/>
        <v>42138.798819444448</v>
      </c>
      <c r="M3090" s="15">
        <f t="shared" si="145"/>
        <v>2015</v>
      </c>
      <c r="N3090" t="b">
        <v>0</v>
      </c>
      <c r="O3090">
        <v>4</v>
      </c>
      <c r="P3090" t="b">
        <v>0</v>
      </c>
      <c r="Q3090" t="s">
        <v>8303</v>
      </c>
      <c r="R3090" t="s">
        <v>8323</v>
      </c>
      <c r="S3090" t="s">
        <v>8335</v>
      </c>
      <c r="T3090" s="9">
        <f t="shared" si="146"/>
        <v>3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 s="12">
        <v>1479514998</v>
      </c>
      <c r="K3091" s="10">
        <f t="shared" si="144"/>
        <v>42753.016180555554</v>
      </c>
      <c r="L3091" s="10">
        <f t="shared" si="144"/>
        <v>42693.016180555554</v>
      </c>
      <c r="M3091" s="15">
        <f t="shared" si="145"/>
        <v>2017</v>
      </c>
      <c r="N3091" t="b">
        <v>0</v>
      </c>
      <c r="O3091">
        <v>3</v>
      </c>
      <c r="P3091" t="b">
        <v>0</v>
      </c>
      <c r="Q3091" t="s">
        <v>8265</v>
      </c>
      <c r="R3091" t="s">
        <v>8321</v>
      </c>
      <c r="S3091" t="s">
        <v>8337</v>
      </c>
      <c r="T3091" s="9">
        <f t="shared" si="146"/>
        <v>1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 s="12">
        <v>1425744945</v>
      </c>
      <c r="K3092" s="10">
        <f t="shared" si="144"/>
        <v>42100.635937500003</v>
      </c>
      <c r="L3092" s="10">
        <f t="shared" si="144"/>
        <v>42070.677604166667</v>
      </c>
      <c r="M3092" s="15">
        <f t="shared" si="145"/>
        <v>2015</v>
      </c>
      <c r="N3092" t="b">
        <v>0</v>
      </c>
      <c r="O3092">
        <v>7</v>
      </c>
      <c r="P3092" t="b">
        <v>0</v>
      </c>
      <c r="Q3092" t="s">
        <v>8270</v>
      </c>
      <c r="R3092" t="s">
        <v>8308</v>
      </c>
      <c r="S3092" t="s">
        <v>8342</v>
      </c>
      <c r="T3092" s="9">
        <f t="shared" si="146"/>
        <v>23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 s="12">
        <v>1286930435</v>
      </c>
      <c r="K3093" s="10">
        <f t="shared" si="144"/>
        <v>40512.208333333336</v>
      </c>
      <c r="L3093" s="10">
        <f t="shared" si="144"/>
        <v>40464.028182870374</v>
      </c>
      <c r="M3093" s="15">
        <f t="shared" si="145"/>
        <v>2010</v>
      </c>
      <c r="N3093" t="b">
        <v>0</v>
      </c>
      <c r="O3093">
        <v>5</v>
      </c>
      <c r="P3093" t="b">
        <v>0</v>
      </c>
      <c r="Q3093" t="s">
        <v>8280</v>
      </c>
      <c r="R3093" t="s">
        <v>8316</v>
      </c>
      <c r="S3093" t="s">
        <v>8334</v>
      </c>
      <c r="T3093" s="9">
        <f t="shared" si="146"/>
        <v>10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 s="12">
        <v>1456854985</v>
      </c>
      <c r="K3094" s="10">
        <f t="shared" si="144"/>
        <v>42460.70584490741</v>
      </c>
      <c r="L3094" s="10">
        <f t="shared" si="144"/>
        <v>42430.747511574074</v>
      </c>
      <c r="M3094" s="15">
        <f t="shared" si="145"/>
        <v>2016</v>
      </c>
      <c r="N3094" t="b">
        <v>0</v>
      </c>
      <c r="O3094">
        <v>5</v>
      </c>
      <c r="P3094" t="b">
        <v>0</v>
      </c>
      <c r="Q3094" t="s">
        <v>8280</v>
      </c>
      <c r="R3094" t="s">
        <v>8316</v>
      </c>
      <c r="S3094" t="s">
        <v>8334</v>
      </c>
      <c r="T3094" s="9">
        <f t="shared" si="146"/>
        <v>2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 s="12">
        <v>1418906303</v>
      </c>
      <c r="K3095" s="10">
        <f t="shared" si="144"/>
        <v>42021.526655092588</v>
      </c>
      <c r="L3095" s="10">
        <f t="shared" si="144"/>
        <v>41991.526655092588</v>
      </c>
      <c r="M3095" s="15">
        <f t="shared" si="145"/>
        <v>2015</v>
      </c>
      <c r="N3095" t="b">
        <v>0</v>
      </c>
      <c r="O3095">
        <v>9</v>
      </c>
      <c r="P3095" t="b">
        <v>0</v>
      </c>
      <c r="Q3095" t="s">
        <v>8268</v>
      </c>
      <c r="R3095" t="s">
        <v>8321</v>
      </c>
      <c r="S3095" t="s">
        <v>8339</v>
      </c>
      <c r="T3095" s="9">
        <f t="shared" si="146"/>
        <v>2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 s="12">
        <v>1348731738</v>
      </c>
      <c r="K3096" s="10">
        <f t="shared" si="144"/>
        <v>41212.32104166667</v>
      </c>
      <c r="L3096" s="10">
        <f t="shared" si="144"/>
        <v>41179.32104166667</v>
      </c>
      <c r="M3096" s="15">
        <f t="shared" si="145"/>
        <v>2012</v>
      </c>
      <c r="N3096" t="b">
        <v>0</v>
      </c>
      <c r="O3096">
        <v>8</v>
      </c>
      <c r="P3096" t="b">
        <v>0</v>
      </c>
      <c r="Q3096" t="s">
        <v>8277</v>
      </c>
      <c r="R3096" t="s">
        <v>8327</v>
      </c>
      <c r="S3096" t="s">
        <v>8328</v>
      </c>
      <c r="T3096" s="9">
        <f t="shared" si="146"/>
        <v>3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 s="12">
        <v>1422474546</v>
      </c>
      <c r="K3097" s="10">
        <f t="shared" si="144"/>
        <v>42062.82576388889</v>
      </c>
      <c r="L3097" s="10">
        <f t="shared" si="144"/>
        <v>42032.82576388889</v>
      </c>
      <c r="M3097" s="15">
        <f t="shared" si="145"/>
        <v>2015</v>
      </c>
      <c r="N3097" t="b">
        <v>0</v>
      </c>
      <c r="O3097">
        <v>7</v>
      </c>
      <c r="P3097" t="b">
        <v>0</v>
      </c>
      <c r="Q3097" t="s">
        <v>8266</v>
      </c>
      <c r="R3097" t="s">
        <v>8321</v>
      </c>
      <c r="S3097" t="s">
        <v>8325</v>
      </c>
      <c r="T3097" s="9">
        <f t="shared" si="146"/>
        <v>3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 s="12">
        <v>1468006345</v>
      </c>
      <c r="K3098" s="10">
        <f t="shared" si="144"/>
        <v>42589.81417824074</v>
      </c>
      <c r="L3098" s="10">
        <f t="shared" si="144"/>
        <v>42559.81417824074</v>
      </c>
      <c r="M3098" s="15">
        <f t="shared" si="145"/>
        <v>2016</v>
      </c>
      <c r="N3098" t="b">
        <v>0</v>
      </c>
      <c r="O3098">
        <v>2</v>
      </c>
      <c r="P3098" t="b">
        <v>0</v>
      </c>
      <c r="Q3098" t="s">
        <v>8291</v>
      </c>
      <c r="R3098" t="s">
        <v>8327</v>
      </c>
      <c r="S3098" t="s">
        <v>8330</v>
      </c>
      <c r="T3098" s="9">
        <f t="shared" si="146"/>
        <v>11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 s="12">
        <v>1425582637</v>
      </c>
      <c r="K3099" s="10">
        <f t="shared" si="144"/>
        <v>42098.757372685184</v>
      </c>
      <c r="L3099" s="10">
        <f t="shared" si="144"/>
        <v>42068.799039351856</v>
      </c>
      <c r="M3099" s="15">
        <f t="shared" si="145"/>
        <v>2015</v>
      </c>
      <c r="N3099" t="b">
        <v>0</v>
      </c>
      <c r="O3099">
        <v>2</v>
      </c>
      <c r="P3099" t="b">
        <v>0</v>
      </c>
      <c r="Q3099" t="s">
        <v>8302</v>
      </c>
      <c r="R3099" t="s">
        <v>8311</v>
      </c>
      <c r="S3099" t="s">
        <v>8356</v>
      </c>
      <c r="T3099" s="9">
        <f t="shared" si="146"/>
        <v>1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 s="12">
        <v>1420798277</v>
      </c>
      <c r="K3100" s="10">
        <f t="shared" si="144"/>
        <v>42051.424502314811</v>
      </c>
      <c r="L3100" s="10">
        <f t="shared" si="144"/>
        <v>42013.424502314811</v>
      </c>
      <c r="M3100" s="15">
        <f t="shared" si="145"/>
        <v>2015</v>
      </c>
      <c r="N3100" t="b">
        <v>0</v>
      </c>
      <c r="O3100">
        <v>3</v>
      </c>
      <c r="P3100" t="b">
        <v>0</v>
      </c>
      <c r="Q3100" t="s">
        <v>8303</v>
      </c>
      <c r="R3100" t="s">
        <v>8323</v>
      </c>
      <c r="S3100" t="s">
        <v>8335</v>
      </c>
      <c r="T3100" s="9">
        <f t="shared" si="146"/>
        <v>0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 s="12">
        <v>1425678057</v>
      </c>
      <c r="K3101" s="10">
        <f t="shared" si="144"/>
        <v>42092.833333333328</v>
      </c>
      <c r="L3101" s="10">
        <f t="shared" si="144"/>
        <v>42069.903437500005</v>
      </c>
      <c r="M3101" s="15">
        <f t="shared" si="145"/>
        <v>2015</v>
      </c>
      <c r="N3101" t="b">
        <v>0</v>
      </c>
      <c r="O3101">
        <v>6</v>
      </c>
      <c r="P3101" t="b">
        <v>0</v>
      </c>
      <c r="Q3101" t="s">
        <v>8269</v>
      </c>
      <c r="R3101" t="s">
        <v>8323</v>
      </c>
      <c r="S3101" t="s">
        <v>8326</v>
      </c>
      <c r="T3101" s="9">
        <f t="shared" si="146"/>
        <v>2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 s="12">
        <v>1418862743</v>
      </c>
      <c r="K3102" s="10">
        <f t="shared" si="144"/>
        <v>42015.041666666672</v>
      </c>
      <c r="L3102" s="10">
        <f t="shared" si="144"/>
        <v>41991.022488425922</v>
      </c>
      <c r="M3102" s="15">
        <f t="shared" si="145"/>
        <v>2015</v>
      </c>
      <c r="N3102" t="b">
        <v>0</v>
      </c>
      <c r="O3102">
        <v>4</v>
      </c>
      <c r="P3102" t="b">
        <v>0</v>
      </c>
      <c r="Q3102" t="s">
        <v>8269</v>
      </c>
      <c r="R3102" t="s">
        <v>8323</v>
      </c>
      <c r="S3102" t="s">
        <v>8326</v>
      </c>
      <c r="T3102" s="9">
        <f t="shared" si="146"/>
        <v>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 s="12">
        <v>1413477228</v>
      </c>
      <c r="K3103" s="10">
        <f t="shared" si="144"/>
        <v>41958.833333333328</v>
      </c>
      <c r="L3103" s="10">
        <f t="shared" si="144"/>
        <v>41928.690138888887</v>
      </c>
      <c r="M3103" s="15">
        <f t="shared" si="145"/>
        <v>2014</v>
      </c>
      <c r="N3103" t="b">
        <v>0</v>
      </c>
      <c r="O3103">
        <v>2</v>
      </c>
      <c r="P3103" t="b">
        <v>0</v>
      </c>
      <c r="Q3103" t="s">
        <v>8269</v>
      </c>
      <c r="R3103" t="s">
        <v>8323</v>
      </c>
      <c r="S3103" t="s">
        <v>8326</v>
      </c>
      <c r="T3103" s="9">
        <f t="shared" si="146"/>
        <v>22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 s="12">
        <v>1394078379</v>
      </c>
      <c r="K3104" s="10">
        <f t="shared" si="144"/>
        <v>41734.124756944446</v>
      </c>
      <c r="L3104" s="10">
        <f t="shared" si="144"/>
        <v>41704.16642361111</v>
      </c>
      <c r="M3104" s="15">
        <f t="shared" si="145"/>
        <v>2014</v>
      </c>
      <c r="N3104" t="b">
        <v>0</v>
      </c>
      <c r="O3104">
        <v>3</v>
      </c>
      <c r="P3104" t="b">
        <v>0</v>
      </c>
      <c r="Q3104" t="s">
        <v>8280</v>
      </c>
      <c r="R3104" t="s">
        <v>8316</v>
      </c>
      <c r="S3104" t="s">
        <v>8334</v>
      </c>
      <c r="T3104" s="9">
        <f t="shared" si="146"/>
        <v>2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 s="12">
        <v>1489106948</v>
      </c>
      <c r="K3105" s="10">
        <f t="shared" si="144"/>
        <v>42855.708333333328</v>
      </c>
      <c r="L3105" s="10">
        <f t="shared" si="144"/>
        <v>42804.034120370372</v>
      </c>
      <c r="M3105" s="15">
        <f t="shared" si="145"/>
        <v>2017</v>
      </c>
      <c r="N3105" t="b">
        <v>0</v>
      </c>
      <c r="O3105">
        <v>1</v>
      </c>
      <c r="P3105" t="b">
        <v>0</v>
      </c>
      <c r="Q3105" t="s">
        <v>8296</v>
      </c>
      <c r="R3105" t="s">
        <v>8319</v>
      </c>
      <c r="S3105" t="s">
        <v>8320</v>
      </c>
      <c r="T3105" s="9">
        <f t="shared" si="146"/>
        <v>1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 s="12">
        <v>1427768739</v>
      </c>
      <c r="K3106" s="10">
        <f t="shared" si="144"/>
        <v>42124.101145833338</v>
      </c>
      <c r="L3106" s="10">
        <f t="shared" si="144"/>
        <v>42094.101145833338</v>
      </c>
      <c r="M3106" s="15">
        <f t="shared" si="145"/>
        <v>2015</v>
      </c>
      <c r="N3106" t="b">
        <v>0</v>
      </c>
      <c r="O3106">
        <v>7</v>
      </c>
      <c r="P3106" t="b">
        <v>0</v>
      </c>
      <c r="Q3106" t="s">
        <v>8270</v>
      </c>
      <c r="R3106" t="s">
        <v>8308</v>
      </c>
      <c r="S3106" t="s">
        <v>8342</v>
      </c>
      <c r="T3106" s="9">
        <f t="shared" si="146"/>
        <v>1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 s="12">
        <v>1417369565</v>
      </c>
      <c r="K3107" s="10">
        <f t="shared" si="144"/>
        <v>42033.740335648152</v>
      </c>
      <c r="L3107" s="10">
        <f t="shared" si="144"/>
        <v>41973.740335648152</v>
      </c>
      <c r="M3107" s="15">
        <f t="shared" si="145"/>
        <v>2015</v>
      </c>
      <c r="N3107" t="b">
        <v>1</v>
      </c>
      <c r="O3107">
        <v>4</v>
      </c>
      <c r="P3107" t="b">
        <v>0</v>
      </c>
      <c r="Q3107" t="s">
        <v>8283</v>
      </c>
      <c r="R3107" t="s">
        <v>8313</v>
      </c>
      <c r="S3107" t="s">
        <v>8314</v>
      </c>
      <c r="T3107" s="9">
        <f t="shared" si="146"/>
        <v>4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 s="12">
        <v>1436297723</v>
      </c>
      <c r="K3108" s="10">
        <f t="shared" si="144"/>
        <v>42212.165972222225</v>
      </c>
      <c r="L3108" s="10">
        <f t="shared" si="144"/>
        <v>42192.816238425927</v>
      </c>
      <c r="M3108" s="15">
        <f t="shared" si="145"/>
        <v>2015</v>
      </c>
      <c r="N3108" t="b">
        <v>0</v>
      </c>
      <c r="O3108">
        <v>2</v>
      </c>
      <c r="P3108" t="b">
        <v>0</v>
      </c>
      <c r="Q3108" t="s">
        <v>8270</v>
      </c>
      <c r="R3108" t="s">
        <v>8308</v>
      </c>
      <c r="S3108" t="s">
        <v>8342</v>
      </c>
      <c r="T3108" s="9">
        <f t="shared" si="146"/>
        <v>0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 s="12">
        <v>1405542034</v>
      </c>
      <c r="K3109" s="10">
        <f t="shared" si="144"/>
        <v>41866.847615740742</v>
      </c>
      <c r="L3109" s="10">
        <f t="shared" si="144"/>
        <v>41836.847615740742</v>
      </c>
      <c r="M3109" s="15">
        <f t="shared" si="145"/>
        <v>2014</v>
      </c>
      <c r="N3109" t="b">
        <v>0</v>
      </c>
      <c r="O3109">
        <v>4</v>
      </c>
      <c r="P3109" t="b">
        <v>0</v>
      </c>
      <c r="Q3109" t="s">
        <v>8271</v>
      </c>
      <c r="R3109" t="s">
        <v>8308</v>
      </c>
      <c r="S3109" t="s">
        <v>8310</v>
      </c>
      <c r="T3109" s="9">
        <f t="shared" si="146"/>
        <v>1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 s="12">
        <v>1424918808</v>
      </c>
      <c r="K3110" s="10">
        <f t="shared" si="144"/>
        <v>42091.074166666665</v>
      </c>
      <c r="L3110" s="10">
        <f t="shared" si="144"/>
        <v>42061.11583333333</v>
      </c>
      <c r="M3110" s="15">
        <f t="shared" si="145"/>
        <v>2015</v>
      </c>
      <c r="N3110" t="b">
        <v>0</v>
      </c>
      <c r="O3110">
        <v>3</v>
      </c>
      <c r="P3110" t="b">
        <v>0</v>
      </c>
      <c r="Q3110" t="s">
        <v>8271</v>
      </c>
      <c r="R3110" t="s">
        <v>8308</v>
      </c>
      <c r="S3110" t="s">
        <v>8310</v>
      </c>
      <c r="T3110" s="9">
        <f t="shared" si="146"/>
        <v>1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 s="12">
        <v>1429631125</v>
      </c>
      <c r="K3111" s="10">
        <f t="shared" si="144"/>
        <v>42145.656539351854</v>
      </c>
      <c r="L3111" s="10">
        <f t="shared" si="144"/>
        <v>42115.656539351854</v>
      </c>
      <c r="M3111" s="15">
        <f t="shared" si="145"/>
        <v>2015</v>
      </c>
      <c r="N3111" t="b">
        <v>0</v>
      </c>
      <c r="O3111">
        <v>4</v>
      </c>
      <c r="P3111" t="b">
        <v>0</v>
      </c>
      <c r="Q3111" t="s">
        <v>8271</v>
      </c>
      <c r="R3111" t="s">
        <v>8308</v>
      </c>
      <c r="S3111" t="s">
        <v>8310</v>
      </c>
      <c r="T3111" s="9">
        <f t="shared" si="146"/>
        <v>0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 s="12">
        <v>1431886706</v>
      </c>
      <c r="K3112" s="10">
        <f t="shared" si="144"/>
        <v>42164.083333333328</v>
      </c>
      <c r="L3112" s="10">
        <f t="shared" si="144"/>
        <v>42141.762800925921</v>
      </c>
      <c r="M3112" s="15">
        <f t="shared" si="145"/>
        <v>2015</v>
      </c>
      <c r="N3112" t="b">
        <v>0</v>
      </c>
      <c r="O3112">
        <v>5</v>
      </c>
      <c r="P3112" t="b">
        <v>1</v>
      </c>
      <c r="Q3112" t="s">
        <v>8274</v>
      </c>
      <c r="R3112" t="s">
        <v>8327</v>
      </c>
      <c r="S3112" t="s">
        <v>8331</v>
      </c>
      <c r="T3112" s="9">
        <f t="shared" si="146"/>
        <v>424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 s="12">
        <v>1454951360</v>
      </c>
      <c r="K3113" s="10">
        <f t="shared" si="144"/>
        <v>42438.714814814812</v>
      </c>
      <c r="L3113" s="10">
        <f t="shared" si="144"/>
        <v>42408.714814814812</v>
      </c>
      <c r="M3113" s="15">
        <f t="shared" si="145"/>
        <v>2016</v>
      </c>
      <c r="N3113" t="b">
        <v>0</v>
      </c>
      <c r="O3113">
        <v>6</v>
      </c>
      <c r="P3113" t="b">
        <v>0</v>
      </c>
      <c r="Q3113" t="s">
        <v>8299</v>
      </c>
      <c r="R3113" t="s">
        <v>8308</v>
      </c>
      <c r="S3113" t="s">
        <v>8315</v>
      </c>
      <c r="T3113" s="9">
        <f t="shared" si="146"/>
        <v>1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 s="12">
        <v>1452874832</v>
      </c>
      <c r="K3114" s="10">
        <f t="shared" si="144"/>
        <v>42414.680925925924</v>
      </c>
      <c r="L3114" s="10">
        <f t="shared" si="144"/>
        <v>42384.680925925924</v>
      </c>
      <c r="M3114" s="15">
        <f t="shared" si="145"/>
        <v>2016</v>
      </c>
      <c r="N3114" t="b">
        <v>0</v>
      </c>
      <c r="O3114">
        <v>4</v>
      </c>
      <c r="P3114" t="b">
        <v>0</v>
      </c>
      <c r="Q3114" t="s">
        <v>8271</v>
      </c>
      <c r="R3114" t="s">
        <v>8308</v>
      </c>
      <c r="S3114" t="s">
        <v>8310</v>
      </c>
      <c r="T3114" s="9">
        <f t="shared" si="146"/>
        <v>0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 s="12">
        <v>1414599601</v>
      </c>
      <c r="K3115" s="10">
        <f t="shared" si="144"/>
        <v>41971.722233796296</v>
      </c>
      <c r="L3115" s="10">
        <f t="shared" si="144"/>
        <v>41941.680567129632</v>
      </c>
      <c r="M3115" s="15">
        <f t="shared" si="145"/>
        <v>2014</v>
      </c>
      <c r="N3115" t="b">
        <v>1</v>
      </c>
      <c r="O3115">
        <v>17</v>
      </c>
      <c r="P3115" t="b">
        <v>0</v>
      </c>
      <c r="Q3115" t="s">
        <v>8285</v>
      </c>
      <c r="R3115" t="s">
        <v>8311</v>
      </c>
      <c r="S3115" t="s">
        <v>8348</v>
      </c>
      <c r="T3115" s="9">
        <f t="shared" si="146"/>
        <v>0</v>
      </c>
    </row>
    <row r="3116" spans="1:20" ht="45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 s="12">
        <v>1380838145</v>
      </c>
      <c r="K3116" s="10">
        <f t="shared" si="144"/>
        <v>41580.922974537039</v>
      </c>
      <c r="L3116" s="10">
        <f t="shared" si="144"/>
        <v>41550.922974537039</v>
      </c>
      <c r="M3116" s="15">
        <f t="shared" si="145"/>
        <v>2013</v>
      </c>
      <c r="N3116" t="b">
        <v>0</v>
      </c>
      <c r="O3116">
        <v>6</v>
      </c>
      <c r="P3116" t="b">
        <v>0</v>
      </c>
      <c r="Q3116" t="s">
        <v>8273</v>
      </c>
      <c r="R3116" t="s">
        <v>8311</v>
      </c>
      <c r="S3116" t="s">
        <v>8352</v>
      </c>
      <c r="T3116" s="9">
        <f t="shared" si="146"/>
        <v>2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 s="12">
        <v>1464943666</v>
      </c>
      <c r="K3117" s="10">
        <f t="shared" si="144"/>
        <v>42567.36650462963</v>
      </c>
      <c r="L3117" s="10">
        <f t="shared" si="144"/>
        <v>42524.36650462963</v>
      </c>
      <c r="M3117" s="15">
        <f t="shared" si="145"/>
        <v>2016</v>
      </c>
      <c r="N3117" t="b">
        <v>0</v>
      </c>
      <c r="O3117">
        <v>2</v>
      </c>
      <c r="P3117" t="b">
        <v>0</v>
      </c>
      <c r="Q3117" t="s">
        <v>8302</v>
      </c>
      <c r="R3117" t="s">
        <v>8311</v>
      </c>
      <c r="S3117" t="s">
        <v>8356</v>
      </c>
      <c r="T3117" s="9">
        <f t="shared" si="146"/>
        <v>11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 s="12">
        <v>1485903478</v>
      </c>
      <c r="K3118" s="10">
        <f t="shared" si="144"/>
        <v>42796.956921296296</v>
      </c>
      <c r="L3118" s="10">
        <f t="shared" si="144"/>
        <v>42766.956921296296</v>
      </c>
      <c r="M3118" s="15">
        <f t="shared" si="145"/>
        <v>2017</v>
      </c>
      <c r="N3118" t="b">
        <v>0</v>
      </c>
      <c r="O3118">
        <v>2</v>
      </c>
      <c r="P3118" t="b">
        <v>0</v>
      </c>
      <c r="Q3118" t="s">
        <v>8301</v>
      </c>
      <c r="R3118" t="s">
        <v>8323</v>
      </c>
      <c r="S3118" t="s">
        <v>8324</v>
      </c>
      <c r="T3118" s="9">
        <f t="shared" si="146"/>
        <v>0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 s="12">
        <v>1407254874</v>
      </c>
      <c r="K3119" s="10">
        <f t="shared" si="144"/>
        <v>41886.672152777777</v>
      </c>
      <c r="L3119" s="10">
        <f t="shared" si="144"/>
        <v>41856.672152777777</v>
      </c>
      <c r="M3119" s="15">
        <f t="shared" si="145"/>
        <v>2014</v>
      </c>
      <c r="N3119" t="b">
        <v>0</v>
      </c>
      <c r="O3119">
        <v>2</v>
      </c>
      <c r="P3119" t="b">
        <v>0</v>
      </c>
      <c r="Q3119" t="s">
        <v>8269</v>
      </c>
      <c r="R3119" t="s">
        <v>8323</v>
      </c>
      <c r="S3119" t="s">
        <v>8326</v>
      </c>
      <c r="T3119" s="9">
        <f t="shared" si="146"/>
        <v>1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 s="12">
        <v>1364505391</v>
      </c>
      <c r="K3120" s="10">
        <f t="shared" si="144"/>
        <v>41391.886469907404</v>
      </c>
      <c r="L3120" s="10">
        <f t="shared" si="144"/>
        <v>41361.886469907404</v>
      </c>
      <c r="M3120" s="15">
        <f t="shared" si="145"/>
        <v>2013</v>
      </c>
      <c r="N3120" t="b">
        <v>0</v>
      </c>
      <c r="O3120">
        <v>3</v>
      </c>
      <c r="P3120" t="b">
        <v>0</v>
      </c>
      <c r="Q3120" t="s">
        <v>8280</v>
      </c>
      <c r="R3120" t="s">
        <v>8316</v>
      </c>
      <c r="S3120" t="s">
        <v>8334</v>
      </c>
      <c r="T3120" s="9">
        <f t="shared" si="146"/>
        <v>2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 s="12">
        <v>1476378775</v>
      </c>
      <c r="K3121" s="10">
        <f t="shared" si="144"/>
        <v>42681.758969907409</v>
      </c>
      <c r="L3121" s="10">
        <f t="shared" si="144"/>
        <v>42656.717303240745</v>
      </c>
      <c r="M3121" s="15">
        <f t="shared" si="145"/>
        <v>2016</v>
      </c>
      <c r="N3121" t="b">
        <v>0</v>
      </c>
      <c r="O3121">
        <v>6</v>
      </c>
      <c r="P3121" t="b">
        <v>0</v>
      </c>
      <c r="Q3121" t="s">
        <v>8292</v>
      </c>
      <c r="R3121" t="s">
        <v>8308</v>
      </c>
      <c r="S3121" t="s">
        <v>8318</v>
      </c>
      <c r="T3121" s="9">
        <f t="shared" si="146"/>
        <v>1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 s="12">
        <v>1421274859</v>
      </c>
      <c r="K3122" s="10">
        <f t="shared" si="144"/>
        <v>42063.916666666672</v>
      </c>
      <c r="L3122" s="10">
        <f t="shared" si="144"/>
        <v>42018.94049768518</v>
      </c>
      <c r="M3122" s="15">
        <f t="shared" si="145"/>
        <v>2015</v>
      </c>
      <c r="N3122" t="b">
        <v>0</v>
      </c>
      <c r="O3122">
        <v>8</v>
      </c>
      <c r="P3122" t="b">
        <v>0</v>
      </c>
      <c r="Q3122" t="s">
        <v>8303</v>
      </c>
      <c r="R3122" t="s">
        <v>8323</v>
      </c>
      <c r="S3122" t="s">
        <v>8335</v>
      </c>
      <c r="T3122" s="9">
        <f t="shared" si="146"/>
        <v>1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 s="12">
        <v>1478685915</v>
      </c>
      <c r="K3123" s="10">
        <f t="shared" si="144"/>
        <v>42698.958333333328</v>
      </c>
      <c r="L3123" s="10">
        <f t="shared" si="144"/>
        <v>42683.420312499999</v>
      </c>
      <c r="M3123" s="15">
        <f t="shared" si="145"/>
        <v>2016</v>
      </c>
      <c r="N3123" t="b">
        <v>0</v>
      </c>
      <c r="O3123">
        <v>2</v>
      </c>
      <c r="P3123" t="b">
        <v>1</v>
      </c>
      <c r="Q3123" t="s">
        <v>8271</v>
      </c>
      <c r="R3123" t="s">
        <v>8308</v>
      </c>
      <c r="S3123" t="s">
        <v>8310</v>
      </c>
      <c r="T3123" s="9">
        <f t="shared" si="146"/>
        <v>144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 s="12">
        <v>1471475404</v>
      </c>
      <c r="K3124" s="10">
        <f t="shared" si="144"/>
        <v>42629.965324074074</v>
      </c>
      <c r="L3124" s="10">
        <f t="shared" si="144"/>
        <v>42599.965324074074</v>
      </c>
      <c r="M3124" s="15">
        <f t="shared" si="145"/>
        <v>2016</v>
      </c>
      <c r="N3124" t="b">
        <v>0</v>
      </c>
      <c r="O3124">
        <v>2</v>
      </c>
      <c r="P3124" t="b">
        <v>0</v>
      </c>
      <c r="Q3124" t="s">
        <v>8276</v>
      </c>
      <c r="R3124" t="s">
        <v>8327</v>
      </c>
      <c r="S3124" t="s">
        <v>8350</v>
      </c>
      <c r="T3124" s="9">
        <f t="shared" si="146"/>
        <v>2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 s="12">
        <v>1460458034</v>
      </c>
      <c r="K3125" s="10">
        <f t="shared" si="144"/>
        <v>42502.449467592596</v>
      </c>
      <c r="L3125" s="10">
        <f t="shared" si="144"/>
        <v>42472.449467592596</v>
      </c>
      <c r="M3125" s="15">
        <f t="shared" si="145"/>
        <v>2016</v>
      </c>
      <c r="N3125" t="b">
        <v>0</v>
      </c>
      <c r="O3125">
        <v>7</v>
      </c>
      <c r="P3125" t="b">
        <v>0</v>
      </c>
      <c r="Q3125" t="s">
        <v>8287</v>
      </c>
      <c r="R3125" t="s">
        <v>8313</v>
      </c>
      <c r="S3125" t="s">
        <v>8355</v>
      </c>
      <c r="T3125" s="9">
        <f t="shared" si="146"/>
        <v>13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 s="12">
        <v>1472786744</v>
      </c>
      <c r="K3126" s="10">
        <f t="shared" si="144"/>
        <v>42645.142870370371</v>
      </c>
      <c r="L3126" s="10">
        <f t="shared" si="144"/>
        <v>42615.142870370371</v>
      </c>
      <c r="M3126" s="15">
        <f t="shared" si="145"/>
        <v>2016</v>
      </c>
      <c r="N3126" t="b">
        <v>0</v>
      </c>
      <c r="O3126">
        <v>2</v>
      </c>
      <c r="P3126" t="b">
        <v>0</v>
      </c>
      <c r="Q3126" t="s">
        <v>8269</v>
      </c>
      <c r="R3126" t="s">
        <v>8323</v>
      </c>
      <c r="S3126" t="s">
        <v>8326</v>
      </c>
      <c r="T3126" s="9">
        <f t="shared" si="146"/>
        <v>3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 s="12">
        <v>1426518289</v>
      </c>
      <c r="K3127" s="10">
        <f t="shared" si="144"/>
        <v>42139.628344907411</v>
      </c>
      <c r="L3127" s="10">
        <f t="shared" si="144"/>
        <v>42079.628344907411</v>
      </c>
      <c r="M3127" s="15">
        <f t="shared" si="145"/>
        <v>2015</v>
      </c>
      <c r="N3127" t="b">
        <v>0</v>
      </c>
      <c r="O3127">
        <v>1</v>
      </c>
      <c r="P3127" t="b">
        <v>0</v>
      </c>
      <c r="Q3127" t="s">
        <v>8266</v>
      </c>
      <c r="R3127" t="s">
        <v>8321</v>
      </c>
      <c r="S3127" t="s">
        <v>8325</v>
      </c>
      <c r="T3127" s="9">
        <f t="shared" si="146"/>
        <v>2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 s="12">
        <v>1426014562</v>
      </c>
      <c r="K3128" s="10">
        <f t="shared" si="144"/>
        <v>42133.798171296294</v>
      </c>
      <c r="L3128" s="10">
        <f t="shared" si="144"/>
        <v>42073.798171296294</v>
      </c>
      <c r="M3128" s="15">
        <f t="shared" si="145"/>
        <v>2015</v>
      </c>
      <c r="N3128" t="b">
        <v>0</v>
      </c>
      <c r="O3128">
        <v>1</v>
      </c>
      <c r="P3128" t="b">
        <v>0</v>
      </c>
      <c r="Q3128" t="s">
        <v>8270</v>
      </c>
      <c r="R3128" t="s">
        <v>8308</v>
      </c>
      <c r="S3128" t="s">
        <v>8342</v>
      </c>
      <c r="T3128" s="9">
        <f t="shared" si="146"/>
        <v>2</v>
      </c>
    </row>
    <row r="3129" spans="1:20" ht="15.75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 s="12">
        <v>1352906645</v>
      </c>
      <c r="K3129" s="10">
        <f t="shared" si="144"/>
        <v>41262.641724537039</v>
      </c>
      <c r="L3129" s="10">
        <f t="shared" si="144"/>
        <v>41227.641724537039</v>
      </c>
      <c r="M3129" s="15">
        <f t="shared" si="145"/>
        <v>2012</v>
      </c>
      <c r="N3129" t="b">
        <v>0</v>
      </c>
      <c r="O3129">
        <v>1</v>
      </c>
      <c r="P3129" t="b">
        <v>0</v>
      </c>
      <c r="Q3129" t="s">
        <v>8276</v>
      </c>
      <c r="R3129" t="s">
        <v>8327</v>
      </c>
      <c r="S3129" t="s">
        <v>8350</v>
      </c>
      <c r="T3129" s="9">
        <f t="shared" si="146"/>
        <v>1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 s="12">
        <v>1452825571</v>
      </c>
      <c r="K3130" s="10">
        <f t="shared" si="144"/>
        <v>42414.110775462963</v>
      </c>
      <c r="L3130" s="10">
        <f t="shared" si="144"/>
        <v>42384.110775462963</v>
      </c>
      <c r="M3130" s="15">
        <f t="shared" si="145"/>
        <v>2016</v>
      </c>
      <c r="N3130" t="b">
        <v>0</v>
      </c>
      <c r="O3130">
        <v>10</v>
      </c>
      <c r="P3130" t="b">
        <v>0</v>
      </c>
      <c r="Q3130" t="s">
        <v>8280</v>
      </c>
      <c r="R3130" t="s">
        <v>8316</v>
      </c>
      <c r="S3130" t="s">
        <v>8334</v>
      </c>
      <c r="T3130" s="9">
        <f t="shared" si="146"/>
        <v>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 s="12">
        <v>1407088592</v>
      </c>
      <c r="K3131" s="10">
        <f t="shared" si="144"/>
        <v>41914.74759259259</v>
      </c>
      <c r="L3131" s="10">
        <f t="shared" si="144"/>
        <v>41854.74759259259</v>
      </c>
      <c r="M3131" s="15">
        <f t="shared" si="145"/>
        <v>2014</v>
      </c>
      <c r="N3131" t="b">
        <v>0</v>
      </c>
      <c r="O3131">
        <v>1</v>
      </c>
      <c r="P3131" t="b">
        <v>0</v>
      </c>
      <c r="Q3131" t="s">
        <v>8282</v>
      </c>
      <c r="R3131" t="s">
        <v>8319</v>
      </c>
      <c r="S3131" t="s">
        <v>8345</v>
      </c>
      <c r="T3131" s="9">
        <f t="shared" si="146"/>
        <v>0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 s="12">
        <v>1430429171</v>
      </c>
      <c r="K3132" s="10">
        <f t="shared" si="144"/>
        <v>42154.893182870372</v>
      </c>
      <c r="L3132" s="10">
        <f t="shared" si="144"/>
        <v>42124.893182870372</v>
      </c>
      <c r="M3132" s="15">
        <f t="shared" si="145"/>
        <v>2015</v>
      </c>
      <c r="N3132" t="b">
        <v>0</v>
      </c>
      <c r="O3132">
        <v>2</v>
      </c>
      <c r="P3132" t="b">
        <v>0</v>
      </c>
      <c r="Q3132" t="s">
        <v>8282</v>
      </c>
      <c r="R3132" t="s">
        <v>8319</v>
      </c>
      <c r="S3132" t="s">
        <v>8345</v>
      </c>
      <c r="T3132" s="9">
        <f t="shared" si="146"/>
        <v>0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 s="12">
        <v>1476391223</v>
      </c>
      <c r="K3133" s="10">
        <f t="shared" si="144"/>
        <v>42676.165972222225</v>
      </c>
      <c r="L3133" s="10">
        <f t="shared" si="144"/>
        <v>42656.86137731481</v>
      </c>
      <c r="M3133" s="15">
        <f t="shared" si="145"/>
        <v>2016</v>
      </c>
      <c r="N3133" t="b">
        <v>0</v>
      </c>
      <c r="O3133">
        <v>3</v>
      </c>
      <c r="P3133" t="b">
        <v>0</v>
      </c>
      <c r="Q3133" t="s">
        <v>8282</v>
      </c>
      <c r="R3133" t="s">
        <v>8319</v>
      </c>
      <c r="S3133" t="s">
        <v>8345</v>
      </c>
      <c r="T3133" s="9">
        <f t="shared" si="146"/>
        <v>4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 s="12">
        <v>1434569739</v>
      </c>
      <c r="K3134" s="10">
        <f t="shared" si="144"/>
        <v>42202.816423611112</v>
      </c>
      <c r="L3134" s="10">
        <f t="shared" si="144"/>
        <v>42172.816423611112</v>
      </c>
      <c r="M3134" s="15">
        <f t="shared" si="145"/>
        <v>2015</v>
      </c>
      <c r="N3134" t="b">
        <v>0</v>
      </c>
      <c r="O3134">
        <v>1</v>
      </c>
      <c r="P3134" t="b">
        <v>0</v>
      </c>
      <c r="Q3134" t="s">
        <v>8271</v>
      </c>
      <c r="R3134" t="s">
        <v>8308</v>
      </c>
      <c r="S3134" t="s">
        <v>8310</v>
      </c>
      <c r="T3134" s="9">
        <f t="shared" si="146"/>
        <v>0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 s="12">
        <v>1450780170</v>
      </c>
      <c r="K3135" s="10">
        <f t="shared" si="144"/>
        <v>42420.437152777777</v>
      </c>
      <c r="L3135" s="10">
        <f t="shared" si="144"/>
        <v>42360.437152777777</v>
      </c>
      <c r="M3135" s="15">
        <f t="shared" si="145"/>
        <v>2016</v>
      </c>
      <c r="N3135" t="b">
        <v>0</v>
      </c>
      <c r="O3135">
        <v>1</v>
      </c>
      <c r="P3135" t="b">
        <v>0</v>
      </c>
      <c r="Q3135" t="s">
        <v>8285</v>
      </c>
      <c r="R3135" t="s">
        <v>8311</v>
      </c>
      <c r="S3135" t="s">
        <v>8348</v>
      </c>
      <c r="T3135" s="9">
        <f t="shared" si="146"/>
        <v>5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 s="12">
        <v>1449045531</v>
      </c>
      <c r="K3136" s="10">
        <f t="shared" si="144"/>
        <v>42370.360312500001</v>
      </c>
      <c r="L3136" s="10">
        <f t="shared" si="144"/>
        <v>42340.360312500001</v>
      </c>
      <c r="M3136" s="15">
        <f t="shared" si="145"/>
        <v>2016</v>
      </c>
      <c r="N3136" t="b">
        <v>0</v>
      </c>
      <c r="O3136">
        <v>1</v>
      </c>
      <c r="P3136" t="b">
        <v>0</v>
      </c>
      <c r="Q3136" t="s">
        <v>8285</v>
      </c>
      <c r="R3136" t="s">
        <v>8311</v>
      </c>
      <c r="S3136" t="s">
        <v>8348</v>
      </c>
      <c r="T3136" s="9">
        <f t="shared" si="146"/>
        <v>0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 s="12">
        <v>1418922443</v>
      </c>
      <c r="K3137" s="10">
        <f t="shared" si="144"/>
        <v>42050.651388888888</v>
      </c>
      <c r="L3137" s="10">
        <f t="shared" si="144"/>
        <v>41991.713460648149</v>
      </c>
      <c r="M3137" s="15">
        <f t="shared" si="145"/>
        <v>2015</v>
      </c>
      <c r="N3137" t="b">
        <v>0</v>
      </c>
      <c r="O3137">
        <v>1</v>
      </c>
      <c r="P3137" t="b">
        <v>0</v>
      </c>
      <c r="Q3137" t="s">
        <v>8273</v>
      </c>
      <c r="R3137" t="s">
        <v>8311</v>
      </c>
      <c r="S3137" t="s">
        <v>8352</v>
      </c>
      <c r="T3137" s="9">
        <f t="shared" si="146"/>
        <v>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 s="12">
        <v>1408549233</v>
      </c>
      <c r="K3138" s="10">
        <f t="shared" si="144"/>
        <v>41902.65315972222</v>
      </c>
      <c r="L3138" s="10">
        <f t="shared" si="144"/>
        <v>41871.65315972222</v>
      </c>
      <c r="M3138" s="15">
        <f t="shared" si="145"/>
        <v>2014</v>
      </c>
      <c r="N3138" t="b">
        <v>0</v>
      </c>
      <c r="O3138">
        <v>1</v>
      </c>
      <c r="P3138" t="b">
        <v>0</v>
      </c>
      <c r="Q3138" t="s">
        <v>8287</v>
      </c>
      <c r="R3138" t="s">
        <v>8313</v>
      </c>
      <c r="S3138" t="s">
        <v>8355</v>
      </c>
      <c r="T3138" s="9">
        <f t="shared" si="146"/>
        <v>4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 s="12">
        <v>1304962261</v>
      </c>
      <c r="K3139" s="10">
        <f t="shared" ref="K3139:L3202" si="147">(I3139/86400)+DATE(1970,1,1)</f>
        <v>40702.729872685188</v>
      </c>
      <c r="L3139" s="10">
        <f t="shared" si="147"/>
        <v>40672.729872685188</v>
      </c>
      <c r="M3139" s="15">
        <f t="shared" ref="M3139:M3202" si="148">+YEAR(K3139)</f>
        <v>2011</v>
      </c>
      <c r="N3139" t="b">
        <v>0</v>
      </c>
      <c r="O3139">
        <v>1</v>
      </c>
      <c r="P3139" t="b">
        <v>0</v>
      </c>
      <c r="Q3139" t="s">
        <v>8288</v>
      </c>
      <c r="R3139" t="s">
        <v>8311</v>
      </c>
      <c r="S3139" t="s">
        <v>8349</v>
      </c>
      <c r="T3139" s="9">
        <f t="shared" ref="T3139:T3202" si="149">ROUND(E3139/D3139*100,0)</f>
        <v>3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 s="12">
        <v>1425143965</v>
      </c>
      <c r="K3140" s="10">
        <f t="shared" si="147"/>
        <v>42108.680150462962</v>
      </c>
      <c r="L3140" s="10">
        <f t="shared" si="147"/>
        <v>42063.721817129626</v>
      </c>
      <c r="M3140" s="15">
        <f t="shared" si="148"/>
        <v>2015</v>
      </c>
      <c r="N3140" t="b">
        <v>0</v>
      </c>
      <c r="O3140">
        <v>2</v>
      </c>
      <c r="P3140" t="b">
        <v>0</v>
      </c>
      <c r="Q3140" t="s">
        <v>8270</v>
      </c>
      <c r="R3140" t="s">
        <v>8308</v>
      </c>
      <c r="S3140" t="s">
        <v>8342</v>
      </c>
      <c r="T3140" s="9">
        <f t="shared" si="149"/>
        <v>0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 s="12">
        <v>1457710589</v>
      </c>
      <c r="K3141" s="10">
        <f t="shared" si="147"/>
        <v>42499.868055555555</v>
      </c>
      <c r="L3141" s="10">
        <f t="shared" si="147"/>
        <v>42440.650335648148</v>
      </c>
      <c r="M3141" s="15">
        <f t="shared" si="148"/>
        <v>2016</v>
      </c>
      <c r="N3141" t="b">
        <v>0</v>
      </c>
      <c r="O3141">
        <v>1</v>
      </c>
      <c r="P3141" t="b">
        <v>0</v>
      </c>
      <c r="Q3141" t="s">
        <v>8282</v>
      </c>
      <c r="R3141" t="s">
        <v>8319</v>
      </c>
      <c r="S3141" t="s">
        <v>8345</v>
      </c>
      <c r="T3141" s="9">
        <f t="shared" si="149"/>
        <v>1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 s="12">
        <v>1310486518</v>
      </c>
      <c r="K3142" s="10">
        <f t="shared" si="147"/>
        <v>40766.668032407411</v>
      </c>
      <c r="L3142" s="10">
        <f t="shared" si="147"/>
        <v>40736.668032407411</v>
      </c>
      <c r="M3142" s="15">
        <f t="shared" si="148"/>
        <v>2011</v>
      </c>
      <c r="N3142" t="b">
        <v>0</v>
      </c>
      <c r="O3142">
        <v>4</v>
      </c>
      <c r="P3142" t="b">
        <v>0</v>
      </c>
      <c r="Q3142" t="s">
        <v>8302</v>
      </c>
      <c r="R3142" t="s">
        <v>8311</v>
      </c>
      <c r="S3142" t="s">
        <v>8356</v>
      </c>
      <c r="T3142" s="9">
        <f t="shared" si="149"/>
        <v>2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 s="12">
        <v>1431122198</v>
      </c>
      <c r="K3143" s="10">
        <f t="shared" si="147"/>
        <v>42162.9143287037</v>
      </c>
      <c r="L3143" s="10">
        <f t="shared" si="147"/>
        <v>42132.9143287037</v>
      </c>
      <c r="M3143" s="15">
        <f t="shared" si="148"/>
        <v>2015</v>
      </c>
      <c r="N3143" t="b">
        <v>0</v>
      </c>
      <c r="O3143">
        <v>1</v>
      </c>
      <c r="P3143" t="b">
        <v>0</v>
      </c>
      <c r="Q3143" t="s">
        <v>8301</v>
      </c>
      <c r="R3143" t="s">
        <v>8323</v>
      </c>
      <c r="S3143" t="s">
        <v>8324</v>
      </c>
      <c r="T3143" s="9">
        <f t="shared" si="149"/>
        <v>1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 s="12">
        <v>1475759454</v>
      </c>
      <c r="K3144" s="10">
        <f t="shared" si="147"/>
        <v>42709.590902777782</v>
      </c>
      <c r="L3144" s="10">
        <f t="shared" si="147"/>
        <v>42649.54923611111</v>
      </c>
      <c r="M3144" s="15">
        <f t="shared" si="148"/>
        <v>2016</v>
      </c>
      <c r="N3144" t="b">
        <v>0</v>
      </c>
      <c r="O3144">
        <v>5</v>
      </c>
      <c r="P3144" t="b">
        <v>1</v>
      </c>
      <c r="Q3144" t="s">
        <v>8269</v>
      </c>
      <c r="R3144" t="s">
        <v>8323</v>
      </c>
      <c r="S3144" t="s">
        <v>8326</v>
      </c>
      <c r="T3144" s="9">
        <f t="shared" si="149"/>
        <v>100</v>
      </c>
    </row>
    <row r="3145" spans="1:20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 s="12">
        <v>1415053749</v>
      </c>
      <c r="K3145" s="10">
        <f t="shared" si="147"/>
        <v>41966.936909722222</v>
      </c>
      <c r="L3145" s="10">
        <f t="shared" si="147"/>
        <v>41946.936909722222</v>
      </c>
      <c r="M3145" s="15">
        <f t="shared" si="148"/>
        <v>2014</v>
      </c>
      <c r="N3145" t="b">
        <v>0</v>
      </c>
      <c r="O3145">
        <v>1</v>
      </c>
      <c r="P3145" t="b">
        <v>0</v>
      </c>
      <c r="Q3145" t="s">
        <v>8303</v>
      </c>
      <c r="R3145" t="s">
        <v>8323</v>
      </c>
      <c r="S3145" t="s">
        <v>8335</v>
      </c>
      <c r="T3145" s="9">
        <f t="shared" si="149"/>
        <v>20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 s="12">
        <v>1437236159</v>
      </c>
      <c r="K3146" s="10">
        <f t="shared" si="147"/>
        <v>42233.677766203706</v>
      </c>
      <c r="L3146" s="10">
        <f t="shared" si="147"/>
        <v>42203.677766203706</v>
      </c>
      <c r="M3146" s="15">
        <f t="shared" si="148"/>
        <v>2015</v>
      </c>
      <c r="N3146" t="b">
        <v>0</v>
      </c>
      <c r="O3146">
        <v>1</v>
      </c>
      <c r="P3146" t="b">
        <v>0</v>
      </c>
      <c r="Q3146" t="s">
        <v>8269</v>
      </c>
      <c r="R3146" t="s">
        <v>8323</v>
      </c>
      <c r="S3146" t="s">
        <v>8326</v>
      </c>
      <c r="T3146" s="9">
        <f t="shared" si="149"/>
        <v>10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 s="12">
        <v>1407388144</v>
      </c>
      <c r="K3147" s="10">
        <f t="shared" si="147"/>
        <v>41888.214629629627</v>
      </c>
      <c r="L3147" s="10">
        <f t="shared" si="147"/>
        <v>41858.214629629627</v>
      </c>
      <c r="M3147" s="15">
        <f t="shared" si="148"/>
        <v>2014</v>
      </c>
      <c r="N3147" t="b">
        <v>0</v>
      </c>
      <c r="O3147">
        <v>4</v>
      </c>
      <c r="P3147" t="b">
        <v>0</v>
      </c>
      <c r="Q3147" t="s">
        <v>8269</v>
      </c>
      <c r="R3147" t="s">
        <v>8323</v>
      </c>
      <c r="S3147" t="s">
        <v>8326</v>
      </c>
      <c r="T3147" s="9">
        <f t="shared" si="149"/>
        <v>2</v>
      </c>
    </row>
    <row r="3148" spans="1:20" ht="15.75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 s="12">
        <v>1412258977</v>
      </c>
      <c r="K3148" s="10">
        <f t="shared" si="147"/>
        <v>41955.907638888893</v>
      </c>
      <c r="L3148" s="10">
        <f t="shared" si="147"/>
        <v>41914.590011574073</v>
      </c>
      <c r="M3148" s="15">
        <f t="shared" si="148"/>
        <v>2014</v>
      </c>
      <c r="N3148" t="b">
        <v>0</v>
      </c>
      <c r="O3148">
        <v>1</v>
      </c>
      <c r="P3148" t="b">
        <v>0</v>
      </c>
      <c r="Q3148" t="s">
        <v>8269</v>
      </c>
      <c r="R3148" t="s">
        <v>8323</v>
      </c>
      <c r="S3148" t="s">
        <v>8326</v>
      </c>
      <c r="T3148" s="9">
        <f t="shared" si="149"/>
        <v>5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 s="12">
        <v>1430494082</v>
      </c>
      <c r="K3149" s="10">
        <f t="shared" si="147"/>
        <v>42155.644467592589</v>
      </c>
      <c r="L3149" s="10">
        <f t="shared" si="147"/>
        <v>42125.644467592589</v>
      </c>
      <c r="M3149" s="15">
        <f t="shared" si="148"/>
        <v>2015</v>
      </c>
      <c r="N3149" t="b">
        <v>0</v>
      </c>
      <c r="O3149">
        <v>1</v>
      </c>
      <c r="P3149" t="b">
        <v>0</v>
      </c>
      <c r="Q3149" t="s">
        <v>8269</v>
      </c>
      <c r="R3149" t="s">
        <v>8323</v>
      </c>
      <c r="S3149" t="s">
        <v>8326</v>
      </c>
      <c r="T3149" s="9">
        <f t="shared" si="149"/>
        <v>20</v>
      </c>
    </row>
    <row r="3150" spans="1:20" ht="45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 s="12">
        <v>1424579699</v>
      </c>
      <c r="K3150" s="10">
        <f t="shared" si="147"/>
        <v>42087.149293981478</v>
      </c>
      <c r="L3150" s="10">
        <f t="shared" si="147"/>
        <v>42057.190960648149</v>
      </c>
      <c r="M3150" s="15">
        <f t="shared" si="148"/>
        <v>2015</v>
      </c>
      <c r="N3150" t="b">
        <v>0</v>
      </c>
      <c r="O3150">
        <v>3</v>
      </c>
      <c r="P3150" t="b">
        <v>0</v>
      </c>
      <c r="Q3150" t="s">
        <v>8269</v>
      </c>
      <c r="R3150" t="s">
        <v>8323</v>
      </c>
      <c r="S3150" t="s">
        <v>8326</v>
      </c>
      <c r="T3150" s="9">
        <f t="shared" si="149"/>
        <v>17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 s="12">
        <v>1435953566</v>
      </c>
      <c r="K3151" s="10">
        <f t="shared" si="147"/>
        <v>42242.772222222222</v>
      </c>
      <c r="L3151" s="10">
        <f t="shared" si="147"/>
        <v>42188.83293981482</v>
      </c>
      <c r="M3151" s="15">
        <f t="shared" si="148"/>
        <v>2015</v>
      </c>
      <c r="N3151" t="b">
        <v>0</v>
      </c>
      <c r="O3151">
        <v>6</v>
      </c>
      <c r="P3151" t="b">
        <v>0</v>
      </c>
      <c r="Q3151" t="s">
        <v>8269</v>
      </c>
      <c r="R3151" t="s">
        <v>8323</v>
      </c>
      <c r="S3151" t="s">
        <v>8326</v>
      </c>
      <c r="T3151" s="9">
        <f t="shared" si="149"/>
        <v>10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 s="12">
        <v>1488993303</v>
      </c>
      <c r="K3152" s="10">
        <f t="shared" si="147"/>
        <v>42832.677118055552</v>
      </c>
      <c r="L3152" s="10">
        <f t="shared" si="147"/>
        <v>42802.718784722223</v>
      </c>
      <c r="M3152" s="15">
        <f t="shared" si="148"/>
        <v>2017</v>
      </c>
      <c r="N3152" t="b">
        <v>0</v>
      </c>
      <c r="O3152">
        <v>4</v>
      </c>
      <c r="P3152" t="b">
        <v>0</v>
      </c>
      <c r="Q3152" t="s">
        <v>8269</v>
      </c>
      <c r="R3152" t="s">
        <v>8323</v>
      </c>
      <c r="S3152" t="s">
        <v>8326</v>
      </c>
      <c r="T3152" s="9">
        <f t="shared" si="149"/>
        <v>1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 s="12">
        <v>1474644559</v>
      </c>
      <c r="K3153" s="10">
        <f t="shared" si="147"/>
        <v>42666.645358796297</v>
      </c>
      <c r="L3153" s="10">
        <f t="shared" si="147"/>
        <v>42636.645358796297</v>
      </c>
      <c r="M3153" s="15">
        <f t="shared" si="148"/>
        <v>2016</v>
      </c>
      <c r="N3153" t="b">
        <v>0</v>
      </c>
      <c r="O3153">
        <v>9</v>
      </c>
      <c r="P3153" t="b">
        <v>0</v>
      </c>
      <c r="Q3153" t="s">
        <v>8271</v>
      </c>
      <c r="R3153" t="s">
        <v>8308</v>
      </c>
      <c r="S3153" t="s">
        <v>8310</v>
      </c>
      <c r="T3153" s="9">
        <f t="shared" si="149"/>
        <v>1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 s="12">
        <v>1400720703</v>
      </c>
      <c r="K3154" s="10">
        <f t="shared" si="147"/>
        <v>41811.045173611114</v>
      </c>
      <c r="L3154" s="10">
        <f t="shared" si="147"/>
        <v>41781.045173611114</v>
      </c>
      <c r="M3154" s="15">
        <f t="shared" si="148"/>
        <v>2014</v>
      </c>
      <c r="N3154" t="b">
        <v>0</v>
      </c>
      <c r="O3154">
        <v>6</v>
      </c>
      <c r="P3154" t="b">
        <v>0</v>
      </c>
      <c r="Q3154" t="s">
        <v>8269</v>
      </c>
      <c r="R3154" t="s">
        <v>8323</v>
      </c>
      <c r="S3154" t="s">
        <v>8326</v>
      </c>
      <c r="T3154" s="9">
        <f t="shared" si="149"/>
        <v>2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 s="12">
        <v>1412809644</v>
      </c>
      <c r="K3155" s="10">
        <f t="shared" si="147"/>
        <v>41951</v>
      </c>
      <c r="L3155" s="10">
        <f t="shared" si="147"/>
        <v>41920.963472222225</v>
      </c>
      <c r="M3155" s="15">
        <f t="shared" si="148"/>
        <v>2014</v>
      </c>
      <c r="N3155" t="b">
        <v>0</v>
      </c>
      <c r="O3155">
        <v>10</v>
      </c>
      <c r="P3155" t="b">
        <v>0</v>
      </c>
      <c r="Q3155" t="s">
        <v>8269</v>
      </c>
      <c r="R3155" t="s">
        <v>8323</v>
      </c>
      <c r="S3155" t="s">
        <v>8326</v>
      </c>
      <c r="T3155" s="9">
        <f t="shared" si="149"/>
        <v>6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 s="12">
        <v>1458178044</v>
      </c>
      <c r="K3156" s="10">
        <f t="shared" si="147"/>
        <v>42461.165972222225</v>
      </c>
      <c r="L3156" s="10">
        <f t="shared" si="147"/>
        <v>42446.060694444444</v>
      </c>
      <c r="M3156" s="15">
        <f t="shared" si="148"/>
        <v>2016</v>
      </c>
      <c r="N3156" t="b">
        <v>0</v>
      </c>
      <c r="O3156">
        <v>4</v>
      </c>
      <c r="P3156" t="b">
        <v>0</v>
      </c>
      <c r="Q3156" t="s">
        <v>8269</v>
      </c>
      <c r="R3156" t="s">
        <v>8323</v>
      </c>
      <c r="S3156" t="s">
        <v>8326</v>
      </c>
      <c r="T3156" s="9">
        <f t="shared" si="149"/>
        <v>3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 s="12">
        <v>1414110593</v>
      </c>
      <c r="K3157" s="10">
        <f t="shared" si="147"/>
        <v>41956.062418981484</v>
      </c>
      <c r="L3157" s="10">
        <f t="shared" si="147"/>
        <v>41936.020752314813</v>
      </c>
      <c r="M3157" s="15">
        <f t="shared" si="148"/>
        <v>2014</v>
      </c>
      <c r="N3157" t="b">
        <v>0</v>
      </c>
      <c r="O3157">
        <v>4</v>
      </c>
      <c r="P3157" t="b">
        <v>0</v>
      </c>
      <c r="Q3157" t="s">
        <v>8287</v>
      </c>
      <c r="R3157" t="s">
        <v>8313</v>
      </c>
      <c r="S3157" t="s">
        <v>8355</v>
      </c>
      <c r="T3157" s="9">
        <f t="shared" si="149"/>
        <v>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 s="12">
        <v>1422155740</v>
      </c>
      <c r="K3158" s="10">
        <f t="shared" si="147"/>
        <v>42059.135879629626</v>
      </c>
      <c r="L3158" s="10">
        <f t="shared" si="147"/>
        <v>42029.135879629626</v>
      </c>
      <c r="M3158" s="15">
        <f t="shared" si="148"/>
        <v>2015</v>
      </c>
      <c r="N3158" t="b">
        <v>0</v>
      </c>
      <c r="O3158">
        <v>6</v>
      </c>
      <c r="P3158" t="b">
        <v>0</v>
      </c>
      <c r="Q3158" t="s">
        <v>8269</v>
      </c>
      <c r="R3158" t="s">
        <v>8323</v>
      </c>
      <c r="S3158" t="s">
        <v>8326</v>
      </c>
      <c r="T3158" s="9">
        <f t="shared" si="149"/>
        <v>3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 s="12">
        <v>1440961053</v>
      </c>
      <c r="K3159" s="10">
        <f t="shared" si="147"/>
        <v>42303.888888888891</v>
      </c>
      <c r="L3159" s="10">
        <f t="shared" si="147"/>
        <v>42246.789965277778</v>
      </c>
      <c r="M3159" s="15">
        <f t="shared" si="148"/>
        <v>2015</v>
      </c>
      <c r="N3159" t="b">
        <v>0</v>
      </c>
      <c r="O3159">
        <v>3</v>
      </c>
      <c r="P3159" t="b">
        <v>0</v>
      </c>
      <c r="Q3159" t="s">
        <v>8289</v>
      </c>
      <c r="R3159" t="s">
        <v>8313</v>
      </c>
      <c r="S3159" t="s">
        <v>8351</v>
      </c>
      <c r="T3159" s="9">
        <f t="shared" si="149"/>
        <v>9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 s="12">
        <v>1416888470</v>
      </c>
      <c r="K3160" s="10">
        <f t="shared" si="147"/>
        <v>41998.333333333328</v>
      </c>
      <c r="L3160" s="10">
        <f t="shared" si="147"/>
        <v>41968.172106481477</v>
      </c>
      <c r="M3160" s="15">
        <f t="shared" si="148"/>
        <v>2014</v>
      </c>
      <c r="N3160" t="b">
        <v>0</v>
      </c>
      <c r="O3160">
        <v>6</v>
      </c>
      <c r="P3160" t="b">
        <v>0</v>
      </c>
      <c r="Q3160" t="s">
        <v>8265</v>
      </c>
      <c r="R3160" t="s">
        <v>8321</v>
      </c>
      <c r="S3160" t="s">
        <v>8337</v>
      </c>
      <c r="T3160" s="9">
        <f t="shared" si="149"/>
        <v>1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 s="12">
        <v>1467321194</v>
      </c>
      <c r="K3161" s="10">
        <f t="shared" si="147"/>
        <v>42581.884189814809</v>
      </c>
      <c r="L3161" s="10">
        <f t="shared" si="147"/>
        <v>42551.884189814809</v>
      </c>
      <c r="M3161" s="15">
        <f t="shared" si="148"/>
        <v>2016</v>
      </c>
      <c r="N3161" t="b">
        <v>0</v>
      </c>
      <c r="O3161">
        <v>4</v>
      </c>
      <c r="P3161" t="b">
        <v>0</v>
      </c>
      <c r="Q3161" t="s">
        <v>8299</v>
      </c>
      <c r="R3161" t="s">
        <v>8308</v>
      </c>
      <c r="S3161" t="s">
        <v>8315</v>
      </c>
      <c r="T3161" s="9">
        <f t="shared" si="149"/>
        <v>0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 s="12">
        <v>1452842511</v>
      </c>
      <c r="K3162" s="10">
        <f t="shared" si="147"/>
        <v>42443.958333333328</v>
      </c>
      <c r="L3162" s="10">
        <f t="shared" si="147"/>
        <v>42384.306840277779</v>
      </c>
      <c r="M3162" s="15">
        <f t="shared" si="148"/>
        <v>2016</v>
      </c>
      <c r="N3162" t="b">
        <v>0</v>
      </c>
      <c r="O3162">
        <v>1</v>
      </c>
      <c r="P3162" t="b">
        <v>0</v>
      </c>
      <c r="Q3162" t="s">
        <v>8270</v>
      </c>
      <c r="R3162" t="s">
        <v>8308</v>
      </c>
      <c r="S3162" t="s">
        <v>8342</v>
      </c>
      <c r="T3162" s="9">
        <f t="shared" si="149"/>
        <v>0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 s="12">
        <v>1484684247</v>
      </c>
      <c r="K3163" s="10">
        <f t="shared" si="147"/>
        <v>42784.249305555553</v>
      </c>
      <c r="L3163" s="10">
        <f t="shared" si="147"/>
        <v>42752.845451388886</v>
      </c>
      <c r="M3163" s="15">
        <f t="shared" si="148"/>
        <v>2017</v>
      </c>
      <c r="N3163" t="b">
        <v>0</v>
      </c>
      <c r="O3163">
        <v>4</v>
      </c>
      <c r="P3163" t="b">
        <v>0</v>
      </c>
      <c r="Q3163" t="s">
        <v>8271</v>
      </c>
      <c r="R3163" t="s">
        <v>8308</v>
      </c>
      <c r="S3163" t="s">
        <v>8310</v>
      </c>
      <c r="T3163" s="9">
        <f t="shared" si="149"/>
        <v>1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 s="12">
        <v>1326422966</v>
      </c>
      <c r="K3164" s="10">
        <f t="shared" si="147"/>
        <v>40951.117662037039</v>
      </c>
      <c r="L3164" s="10">
        <f t="shared" si="147"/>
        <v>40921.117662037039</v>
      </c>
      <c r="M3164" s="15">
        <f t="shared" si="148"/>
        <v>2012</v>
      </c>
      <c r="N3164" t="b">
        <v>0</v>
      </c>
      <c r="O3164">
        <v>5</v>
      </c>
      <c r="P3164" t="b">
        <v>0</v>
      </c>
      <c r="Q3164" t="s">
        <v>8276</v>
      </c>
      <c r="R3164" t="s">
        <v>8327</v>
      </c>
      <c r="S3164" t="s">
        <v>8350</v>
      </c>
      <c r="T3164" s="9">
        <f t="shared" si="149"/>
        <v>5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 s="12">
        <v>1404947422</v>
      </c>
      <c r="K3165" s="10">
        <f t="shared" si="147"/>
        <v>41881.645833333336</v>
      </c>
      <c r="L3165" s="10">
        <f t="shared" si="147"/>
        <v>41829.965532407405</v>
      </c>
      <c r="M3165" s="15">
        <f t="shared" si="148"/>
        <v>2014</v>
      </c>
      <c r="N3165" t="b">
        <v>0</v>
      </c>
      <c r="O3165">
        <v>3</v>
      </c>
      <c r="P3165" t="b">
        <v>0</v>
      </c>
      <c r="Q3165" t="s">
        <v>8276</v>
      </c>
      <c r="R3165" t="s">
        <v>8327</v>
      </c>
      <c r="S3165" t="s">
        <v>8350</v>
      </c>
      <c r="T3165" s="9">
        <f t="shared" si="149"/>
        <v>0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 s="12">
        <v>1403201147</v>
      </c>
      <c r="K3166" s="10">
        <f t="shared" si="147"/>
        <v>41854.754016203704</v>
      </c>
      <c r="L3166" s="10">
        <f t="shared" si="147"/>
        <v>41809.754016203704</v>
      </c>
      <c r="M3166" s="15">
        <f t="shared" si="148"/>
        <v>2014</v>
      </c>
      <c r="N3166" t="b">
        <v>0</v>
      </c>
      <c r="O3166">
        <v>5</v>
      </c>
      <c r="P3166" t="b">
        <v>0</v>
      </c>
      <c r="Q3166" t="s">
        <v>8282</v>
      </c>
      <c r="R3166" t="s">
        <v>8319</v>
      </c>
      <c r="S3166" t="s">
        <v>8345</v>
      </c>
      <c r="T3166" s="9">
        <f t="shared" si="149"/>
        <v>1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 s="12">
        <v>1365515684</v>
      </c>
      <c r="K3167" s="10">
        <f t="shared" si="147"/>
        <v>41418.579675925925</v>
      </c>
      <c r="L3167" s="10">
        <f t="shared" si="147"/>
        <v>41373.579675925925</v>
      </c>
      <c r="M3167" s="15">
        <f t="shared" si="148"/>
        <v>2013</v>
      </c>
      <c r="N3167" t="b">
        <v>0</v>
      </c>
      <c r="O3167">
        <v>3</v>
      </c>
      <c r="P3167" t="b">
        <v>0</v>
      </c>
      <c r="Q3167" t="s">
        <v>8302</v>
      </c>
      <c r="R3167" t="s">
        <v>8311</v>
      </c>
      <c r="S3167" t="s">
        <v>8356</v>
      </c>
      <c r="T3167" s="9">
        <f t="shared" si="149"/>
        <v>0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 s="12">
        <v>1450628773</v>
      </c>
      <c r="K3168" s="10">
        <f t="shared" si="147"/>
        <v>42387</v>
      </c>
      <c r="L3168" s="10">
        <f t="shared" si="147"/>
        <v>42358.684872685189</v>
      </c>
      <c r="M3168" s="15">
        <f t="shared" si="148"/>
        <v>2016</v>
      </c>
      <c r="N3168" t="b">
        <v>0</v>
      </c>
      <c r="O3168">
        <v>3</v>
      </c>
      <c r="P3168" t="b">
        <v>0</v>
      </c>
      <c r="Q3168" t="s">
        <v>8269</v>
      </c>
      <c r="R3168" t="s">
        <v>8323</v>
      </c>
      <c r="S3168" t="s">
        <v>8326</v>
      </c>
      <c r="T3168" s="9">
        <f t="shared" si="149"/>
        <v>2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 s="12">
        <v>1407440918</v>
      </c>
      <c r="K3169" s="10">
        <f t="shared" si="147"/>
        <v>41903.825439814813</v>
      </c>
      <c r="L3169" s="10">
        <f t="shared" si="147"/>
        <v>41858.825439814813</v>
      </c>
      <c r="M3169" s="15">
        <f t="shared" si="148"/>
        <v>2014</v>
      </c>
      <c r="N3169" t="b">
        <v>0</v>
      </c>
      <c r="O3169">
        <v>5</v>
      </c>
      <c r="P3169" t="b">
        <v>0</v>
      </c>
      <c r="Q3169" t="s">
        <v>8297</v>
      </c>
      <c r="R3169" t="s">
        <v>8319</v>
      </c>
      <c r="S3169" t="s">
        <v>8357</v>
      </c>
      <c r="T3169" s="9">
        <f t="shared" si="149"/>
        <v>0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 s="12">
        <v>1463929351</v>
      </c>
      <c r="K3170" s="10">
        <f t="shared" si="147"/>
        <v>42572.626747685186</v>
      </c>
      <c r="L3170" s="10">
        <f t="shared" si="147"/>
        <v>42512.626747685186</v>
      </c>
      <c r="M3170" s="15">
        <f t="shared" si="148"/>
        <v>2016</v>
      </c>
      <c r="N3170" t="b">
        <v>0</v>
      </c>
      <c r="O3170">
        <v>6</v>
      </c>
      <c r="P3170" t="b">
        <v>0</v>
      </c>
      <c r="Q3170" t="s">
        <v>8269</v>
      </c>
      <c r="R3170" t="s">
        <v>8323</v>
      </c>
      <c r="S3170" t="s">
        <v>8326</v>
      </c>
      <c r="T3170" s="9">
        <f t="shared" si="149"/>
        <v>29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 s="12">
        <v>1389635351</v>
      </c>
      <c r="K3171" s="10">
        <f t="shared" si="147"/>
        <v>41712.700821759259</v>
      </c>
      <c r="L3171" s="10">
        <f t="shared" si="147"/>
        <v>41652.742488425924</v>
      </c>
      <c r="M3171" s="15">
        <f t="shared" si="148"/>
        <v>2014</v>
      </c>
      <c r="N3171" t="b">
        <v>0</v>
      </c>
      <c r="O3171">
        <v>2</v>
      </c>
      <c r="P3171" t="b">
        <v>0</v>
      </c>
      <c r="Q3171" t="s">
        <v>8288</v>
      </c>
      <c r="R3171" t="s">
        <v>8311</v>
      </c>
      <c r="S3171" t="s">
        <v>8349</v>
      </c>
      <c r="T3171" s="9">
        <f t="shared" si="149"/>
        <v>1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 s="12">
        <v>1405949514</v>
      </c>
      <c r="K3172" s="10">
        <f t="shared" si="147"/>
        <v>41882.818749999999</v>
      </c>
      <c r="L3172" s="10">
        <f t="shared" si="147"/>
        <v>41841.563819444447</v>
      </c>
      <c r="M3172" s="15">
        <f t="shared" si="148"/>
        <v>2014</v>
      </c>
      <c r="N3172" t="b">
        <v>0</v>
      </c>
      <c r="O3172">
        <v>4</v>
      </c>
      <c r="P3172" t="b">
        <v>0</v>
      </c>
      <c r="Q3172" t="s">
        <v>8291</v>
      </c>
      <c r="R3172" t="s">
        <v>8327</v>
      </c>
      <c r="S3172" t="s">
        <v>8330</v>
      </c>
      <c r="T3172" s="9">
        <f t="shared" si="149"/>
        <v>5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 s="12">
        <v>1399557925</v>
      </c>
      <c r="K3173" s="10">
        <f t="shared" si="147"/>
        <v>41782.587094907409</v>
      </c>
      <c r="L3173" s="10">
        <f t="shared" si="147"/>
        <v>41767.587094907409</v>
      </c>
      <c r="M3173" s="15">
        <f t="shared" si="148"/>
        <v>2014</v>
      </c>
      <c r="N3173" t="b">
        <v>0</v>
      </c>
      <c r="O3173">
        <v>4</v>
      </c>
      <c r="P3173" t="b">
        <v>0</v>
      </c>
      <c r="Q3173" t="s">
        <v>8292</v>
      </c>
      <c r="R3173" t="s">
        <v>8308</v>
      </c>
      <c r="S3173" t="s">
        <v>8318</v>
      </c>
      <c r="T3173" s="9">
        <f t="shared" si="149"/>
        <v>0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 s="12">
        <v>1405130663</v>
      </c>
      <c r="K3174" s="10">
        <f t="shared" si="147"/>
        <v>41867.086377314816</v>
      </c>
      <c r="L3174" s="10">
        <f t="shared" si="147"/>
        <v>41832.086377314816</v>
      </c>
      <c r="M3174" s="15">
        <f t="shared" si="148"/>
        <v>2014</v>
      </c>
      <c r="N3174" t="b">
        <v>0</v>
      </c>
      <c r="O3174">
        <v>4</v>
      </c>
      <c r="P3174" t="b">
        <v>0</v>
      </c>
      <c r="Q3174" t="s">
        <v>8280</v>
      </c>
      <c r="R3174" t="s">
        <v>8316</v>
      </c>
      <c r="S3174" t="s">
        <v>8334</v>
      </c>
      <c r="T3174" s="9">
        <f t="shared" si="149"/>
        <v>0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 s="12">
        <v>1334855105</v>
      </c>
      <c r="K3175" s="10">
        <f t="shared" si="147"/>
        <v>41048.711863425924</v>
      </c>
      <c r="L3175" s="10">
        <f t="shared" si="147"/>
        <v>41018.711863425924</v>
      </c>
      <c r="M3175" s="15">
        <f t="shared" si="148"/>
        <v>2012</v>
      </c>
      <c r="N3175" t="b">
        <v>0</v>
      </c>
      <c r="O3175">
        <v>16</v>
      </c>
      <c r="P3175" t="b">
        <v>0</v>
      </c>
      <c r="Q3175" t="s">
        <v>8280</v>
      </c>
      <c r="R3175" t="s">
        <v>8316</v>
      </c>
      <c r="S3175" t="s">
        <v>8334</v>
      </c>
      <c r="T3175" s="9">
        <f t="shared" si="149"/>
        <v>1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 s="12">
        <v>1489181369</v>
      </c>
      <c r="K3176" s="10">
        <f t="shared" si="147"/>
        <v>42834.853807870371</v>
      </c>
      <c r="L3176" s="10">
        <f t="shared" si="147"/>
        <v>42804.895474537036</v>
      </c>
      <c r="M3176" s="15">
        <f t="shared" si="148"/>
        <v>2017</v>
      </c>
      <c r="N3176" t="b">
        <v>0</v>
      </c>
      <c r="O3176">
        <v>4</v>
      </c>
      <c r="P3176" t="b">
        <v>0</v>
      </c>
      <c r="Q3176" t="s">
        <v>8296</v>
      </c>
      <c r="R3176" t="s">
        <v>8319</v>
      </c>
      <c r="S3176" t="s">
        <v>8320</v>
      </c>
      <c r="T3176" s="9">
        <f t="shared" si="149"/>
        <v>3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 s="12">
        <v>1463731917</v>
      </c>
      <c r="K3177" s="10">
        <f t="shared" si="147"/>
        <v>42540.341631944444</v>
      </c>
      <c r="L3177" s="10">
        <f t="shared" si="147"/>
        <v>42510.341631944444</v>
      </c>
      <c r="M3177" s="15">
        <f t="shared" si="148"/>
        <v>2016</v>
      </c>
      <c r="N3177" t="b">
        <v>0</v>
      </c>
      <c r="O3177">
        <v>7</v>
      </c>
      <c r="P3177" t="b">
        <v>0</v>
      </c>
      <c r="Q3177" t="s">
        <v>8282</v>
      </c>
      <c r="R3177" t="s">
        <v>8319</v>
      </c>
      <c r="S3177" t="s">
        <v>8345</v>
      </c>
      <c r="T3177" s="9">
        <f t="shared" si="149"/>
        <v>6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 s="12">
        <v>1448461313</v>
      </c>
      <c r="K3178" s="10">
        <f t="shared" si="147"/>
        <v>42363.598530092597</v>
      </c>
      <c r="L3178" s="10">
        <f t="shared" si="147"/>
        <v>42333.598530092597</v>
      </c>
      <c r="M3178" s="15">
        <f t="shared" si="148"/>
        <v>2015</v>
      </c>
      <c r="N3178" t="b">
        <v>0</v>
      </c>
      <c r="O3178">
        <v>8</v>
      </c>
      <c r="P3178" t="b">
        <v>0</v>
      </c>
      <c r="Q3178" t="s">
        <v>8280</v>
      </c>
      <c r="R3178" t="s">
        <v>8316</v>
      </c>
      <c r="S3178" t="s">
        <v>8334</v>
      </c>
      <c r="T3178" s="9">
        <f t="shared" si="149"/>
        <v>8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 s="12">
        <v>1398363095</v>
      </c>
      <c r="K3179" s="10">
        <f t="shared" si="147"/>
        <v>41773.758043981477</v>
      </c>
      <c r="L3179" s="10">
        <f t="shared" si="147"/>
        <v>41753.758043981477</v>
      </c>
      <c r="M3179" s="15">
        <f t="shared" si="148"/>
        <v>2014</v>
      </c>
      <c r="N3179" t="b">
        <v>0</v>
      </c>
      <c r="O3179">
        <v>4</v>
      </c>
      <c r="P3179" t="b">
        <v>0</v>
      </c>
      <c r="Q3179" t="s">
        <v>8268</v>
      </c>
      <c r="R3179" t="s">
        <v>8321</v>
      </c>
      <c r="S3179" t="s">
        <v>8339</v>
      </c>
      <c r="T3179" s="9">
        <f t="shared" si="149"/>
        <v>3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 s="12">
        <v>1414343571</v>
      </c>
      <c r="K3180" s="10">
        <f t="shared" si="147"/>
        <v>41969.551388888889</v>
      </c>
      <c r="L3180" s="10">
        <f t="shared" si="147"/>
        <v>41938.717256944445</v>
      </c>
      <c r="M3180" s="15">
        <f t="shared" si="148"/>
        <v>2014</v>
      </c>
      <c r="N3180" t="b">
        <v>0</v>
      </c>
      <c r="O3180">
        <v>5</v>
      </c>
      <c r="P3180" t="b">
        <v>0</v>
      </c>
      <c r="Q3180" t="s">
        <v>8268</v>
      </c>
      <c r="R3180" t="s">
        <v>8321</v>
      </c>
      <c r="S3180" t="s">
        <v>8339</v>
      </c>
      <c r="T3180" s="9">
        <f t="shared" si="149"/>
        <v>1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 s="12">
        <v>1416285141</v>
      </c>
      <c r="K3181" s="10">
        <f t="shared" si="147"/>
        <v>41991.18913194444</v>
      </c>
      <c r="L3181" s="10">
        <f t="shared" si="147"/>
        <v>41961.18913194444</v>
      </c>
      <c r="M3181" s="15">
        <f t="shared" si="148"/>
        <v>2014</v>
      </c>
      <c r="N3181" t="b">
        <v>0</v>
      </c>
      <c r="O3181">
        <v>4</v>
      </c>
      <c r="P3181" t="b">
        <v>0</v>
      </c>
      <c r="Q3181" t="s">
        <v>8270</v>
      </c>
      <c r="R3181" t="s">
        <v>8308</v>
      </c>
      <c r="S3181" t="s">
        <v>8342</v>
      </c>
      <c r="T3181" s="9">
        <f t="shared" si="149"/>
        <v>0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 s="12">
        <v>1434201935</v>
      </c>
      <c r="K3182" s="10">
        <f t="shared" si="147"/>
        <v>42208.559432870374</v>
      </c>
      <c r="L3182" s="10">
        <f t="shared" si="147"/>
        <v>42168.559432870374</v>
      </c>
      <c r="M3182" s="15">
        <f t="shared" si="148"/>
        <v>2015</v>
      </c>
      <c r="N3182" t="b">
        <v>0</v>
      </c>
      <c r="O3182">
        <v>4</v>
      </c>
      <c r="P3182" t="b">
        <v>0</v>
      </c>
      <c r="Q3182" t="s">
        <v>8265</v>
      </c>
      <c r="R3182" t="s">
        <v>8321</v>
      </c>
      <c r="S3182" t="s">
        <v>8337</v>
      </c>
      <c r="T3182" s="9">
        <f t="shared" si="149"/>
        <v>0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 s="12">
        <v>1390381722</v>
      </c>
      <c r="K3183" s="10">
        <f t="shared" si="147"/>
        <v>41689.381041666667</v>
      </c>
      <c r="L3183" s="10">
        <f t="shared" si="147"/>
        <v>41661.381041666667</v>
      </c>
      <c r="M3183" s="15">
        <f t="shared" si="148"/>
        <v>2014</v>
      </c>
      <c r="N3183" t="b">
        <v>0</v>
      </c>
      <c r="O3183">
        <v>5</v>
      </c>
      <c r="P3183" t="b">
        <v>0</v>
      </c>
      <c r="Q3183" t="s">
        <v>8280</v>
      </c>
      <c r="R3183" t="s">
        <v>8316</v>
      </c>
      <c r="S3183" t="s">
        <v>8334</v>
      </c>
      <c r="T3183" s="9">
        <f t="shared" si="149"/>
        <v>3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 s="12">
        <v>1474281507</v>
      </c>
      <c r="K3184" s="10">
        <f t="shared" si="147"/>
        <v>42662.443368055552</v>
      </c>
      <c r="L3184" s="10">
        <f t="shared" si="147"/>
        <v>42632.443368055552</v>
      </c>
      <c r="M3184" s="15">
        <f t="shared" si="148"/>
        <v>2016</v>
      </c>
      <c r="N3184" t="b">
        <v>0</v>
      </c>
      <c r="O3184">
        <v>4</v>
      </c>
      <c r="P3184" t="b">
        <v>0</v>
      </c>
      <c r="Q3184" t="s">
        <v>8270</v>
      </c>
      <c r="R3184" t="s">
        <v>8308</v>
      </c>
      <c r="S3184" t="s">
        <v>8342</v>
      </c>
      <c r="T3184" s="9">
        <f t="shared" si="149"/>
        <v>1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 s="12">
        <v>1432146483</v>
      </c>
      <c r="K3185" s="10">
        <f t="shared" si="147"/>
        <v>42174.769479166665</v>
      </c>
      <c r="L3185" s="10">
        <f t="shared" si="147"/>
        <v>42144.769479166665</v>
      </c>
      <c r="M3185" s="15">
        <f t="shared" si="148"/>
        <v>2015</v>
      </c>
      <c r="N3185" t="b">
        <v>0</v>
      </c>
      <c r="O3185">
        <v>4</v>
      </c>
      <c r="P3185" t="b">
        <v>0</v>
      </c>
      <c r="Q3185" t="s">
        <v>8288</v>
      </c>
      <c r="R3185" t="s">
        <v>8311</v>
      </c>
      <c r="S3185" t="s">
        <v>8349</v>
      </c>
      <c r="T3185" s="9">
        <f t="shared" si="149"/>
        <v>1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 s="12">
        <v>1488241931</v>
      </c>
      <c r="K3186" s="10">
        <f t="shared" si="147"/>
        <v>42823.980682870373</v>
      </c>
      <c r="L3186" s="10">
        <f t="shared" si="147"/>
        <v>42794.022349537037</v>
      </c>
      <c r="M3186" s="15">
        <f t="shared" si="148"/>
        <v>2017</v>
      </c>
      <c r="N3186" t="b">
        <v>0</v>
      </c>
      <c r="O3186">
        <v>7</v>
      </c>
      <c r="P3186" t="b">
        <v>0</v>
      </c>
      <c r="Q3186" t="s">
        <v>8296</v>
      </c>
      <c r="R3186" t="s">
        <v>8319</v>
      </c>
      <c r="S3186" t="s">
        <v>8320</v>
      </c>
      <c r="T3186" s="9">
        <f t="shared" si="149"/>
        <v>8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 s="12">
        <v>1441894248</v>
      </c>
      <c r="K3187" s="10">
        <f t="shared" si="147"/>
        <v>42271.590833333335</v>
      </c>
      <c r="L3187" s="10">
        <f t="shared" si="147"/>
        <v>42257.590833333335</v>
      </c>
      <c r="M3187" s="15">
        <f t="shared" si="148"/>
        <v>2015</v>
      </c>
      <c r="N3187" t="b">
        <v>0</v>
      </c>
      <c r="O3187">
        <v>3</v>
      </c>
      <c r="P3187" t="b">
        <v>0</v>
      </c>
      <c r="Q3187" t="s">
        <v>8269</v>
      </c>
      <c r="R3187" t="s">
        <v>8323</v>
      </c>
      <c r="S3187" t="s">
        <v>8326</v>
      </c>
      <c r="T3187" s="9">
        <f t="shared" si="149"/>
        <v>32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 s="12">
        <v>1462585315</v>
      </c>
      <c r="K3188" s="10">
        <f t="shared" si="147"/>
        <v>42514.600694444445</v>
      </c>
      <c r="L3188" s="10">
        <f t="shared" si="147"/>
        <v>42497.070775462962</v>
      </c>
      <c r="M3188" s="15">
        <f t="shared" si="148"/>
        <v>2016</v>
      </c>
      <c r="N3188" t="b">
        <v>0</v>
      </c>
      <c r="O3188">
        <v>2</v>
      </c>
      <c r="P3188" t="b">
        <v>0</v>
      </c>
      <c r="Q3188" t="s">
        <v>8269</v>
      </c>
      <c r="R3188" t="s">
        <v>8323</v>
      </c>
      <c r="S3188" t="s">
        <v>8326</v>
      </c>
      <c r="T3188" s="9">
        <f t="shared" si="149"/>
        <v>11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 s="12">
        <v>1435354736</v>
      </c>
      <c r="K3189" s="10">
        <f t="shared" si="147"/>
        <v>42201.902037037042</v>
      </c>
      <c r="L3189" s="10">
        <f t="shared" si="147"/>
        <v>42181.902037037042</v>
      </c>
      <c r="M3189" s="15">
        <f t="shared" si="148"/>
        <v>2015</v>
      </c>
      <c r="N3189" t="b">
        <v>0</v>
      </c>
      <c r="O3189">
        <v>3</v>
      </c>
      <c r="P3189" t="b">
        <v>0</v>
      </c>
      <c r="Q3189" t="s">
        <v>8294</v>
      </c>
      <c r="R3189" t="s">
        <v>8313</v>
      </c>
      <c r="S3189" t="s">
        <v>8353</v>
      </c>
      <c r="T3189" s="9">
        <f t="shared" si="149"/>
        <v>8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 s="12">
        <v>1453451057</v>
      </c>
      <c r="K3190" s="10">
        <f t="shared" si="147"/>
        <v>42421.35019675926</v>
      </c>
      <c r="L3190" s="10">
        <f t="shared" si="147"/>
        <v>42391.35019675926</v>
      </c>
      <c r="M3190" s="15">
        <f t="shared" si="148"/>
        <v>2016</v>
      </c>
      <c r="N3190" t="b">
        <v>0</v>
      </c>
      <c r="O3190">
        <v>2</v>
      </c>
      <c r="P3190" t="b">
        <v>0</v>
      </c>
      <c r="Q3190" t="s">
        <v>8285</v>
      </c>
      <c r="R3190" t="s">
        <v>8311</v>
      </c>
      <c r="S3190" t="s">
        <v>8348</v>
      </c>
      <c r="T3190" s="9">
        <f t="shared" si="149"/>
        <v>1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 s="12">
        <v>1344465464</v>
      </c>
      <c r="K3191" s="10">
        <f t="shared" si="147"/>
        <v>41159.942870370374</v>
      </c>
      <c r="L3191" s="10">
        <f t="shared" si="147"/>
        <v>41129.942870370374</v>
      </c>
      <c r="M3191" s="15">
        <f t="shared" si="148"/>
        <v>2012</v>
      </c>
      <c r="N3191" t="b">
        <v>0</v>
      </c>
      <c r="O3191">
        <v>5</v>
      </c>
      <c r="P3191" t="b">
        <v>0</v>
      </c>
      <c r="Q3191" t="s">
        <v>8268</v>
      </c>
      <c r="R3191" t="s">
        <v>8321</v>
      </c>
      <c r="S3191" t="s">
        <v>8339</v>
      </c>
      <c r="T3191" s="9">
        <f t="shared" si="149"/>
        <v>1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 s="12">
        <v>1412203542</v>
      </c>
      <c r="K3192" s="10">
        <f t="shared" si="147"/>
        <v>41943.94840277778</v>
      </c>
      <c r="L3192" s="10">
        <f t="shared" si="147"/>
        <v>41913.94840277778</v>
      </c>
      <c r="M3192" s="15">
        <f t="shared" si="148"/>
        <v>2014</v>
      </c>
      <c r="N3192" t="b">
        <v>1</v>
      </c>
      <c r="O3192">
        <v>4</v>
      </c>
      <c r="P3192" t="b">
        <v>0</v>
      </c>
      <c r="Q3192" t="s">
        <v>8283</v>
      </c>
      <c r="R3192" t="s">
        <v>8313</v>
      </c>
      <c r="S3192" t="s">
        <v>8314</v>
      </c>
      <c r="T3192" s="9">
        <f t="shared" si="149"/>
        <v>1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 s="12">
        <v>1415050395</v>
      </c>
      <c r="K3193" s="10">
        <f t="shared" si="147"/>
        <v>41991.898090277777</v>
      </c>
      <c r="L3193" s="10">
        <f t="shared" si="147"/>
        <v>41946.898090277777</v>
      </c>
      <c r="M3193" s="15">
        <f t="shared" si="148"/>
        <v>2014</v>
      </c>
      <c r="N3193" t="b">
        <v>0</v>
      </c>
      <c r="O3193">
        <v>1</v>
      </c>
      <c r="P3193" t="b">
        <v>0</v>
      </c>
      <c r="Q3193" t="s">
        <v>8271</v>
      </c>
      <c r="R3193" t="s">
        <v>8308</v>
      </c>
      <c r="S3193" t="s">
        <v>8310</v>
      </c>
      <c r="T3193" s="9">
        <f t="shared" si="149"/>
        <v>0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 s="12">
        <v>1463504566</v>
      </c>
      <c r="K3194" s="10">
        <f t="shared" si="147"/>
        <v>42537.71025462963</v>
      </c>
      <c r="L3194" s="10">
        <f t="shared" si="147"/>
        <v>42507.71025462963</v>
      </c>
      <c r="M3194" s="15">
        <f t="shared" si="148"/>
        <v>2016</v>
      </c>
      <c r="N3194" t="b">
        <v>0</v>
      </c>
      <c r="O3194">
        <v>2</v>
      </c>
      <c r="P3194" t="b">
        <v>0</v>
      </c>
      <c r="Q3194" t="s">
        <v>8282</v>
      </c>
      <c r="R3194" t="s">
        <v>8319</v>
      </c>
      <c r="S3194" t="s">
        <v>8345</v>
      </c>
      <c r="T3194" s="9">
        <f t="shared" si="149"/>
        <v>0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 s="12">
        <v>1465407134</v>
      </c>
      <c r="K3195" s="10">
        <f t="shared" si="147"/>
        <v>42559.730717592596</v>
      </c>
      <c r="L3195" s="10">
        <f t="shared" si="147"/>
        <v>42529.730717592596</v>
      </c>
      <c r="M3195" s="15">
        <f t="shared" si="148"/>
        <v>2016</v>
      </c>
      <c r="N3195" t="b">
        <v>0</v>
      </c>
      <c r="O3195">
        <v>3</v>
      </c>
      <c r="P3195" t="b">
        <v>0</v>
      </c>
      <c r="Q3195" t="s">
        <v>8285</v>
      </c>
      <c r="R3195" t="s">
        <v>8311</v>
      </c>
      <c r="S3195" t="s">
        <v>8348</v>
      </c>
      <c r="T3195" s="9">
        <f t="shared" si="149"/>
        <v>0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 s="12">
        <v>1414577969</v>
      </c>
      <c r="K3196" s="10">
        <f t="shared" si="147"/>
        <v>41986.471863425926</v>
      </c>
      <c r="L3196" s="10">
        <f t="shared" si="147"/>
        <v>41941.430196759262</v>
      </c>
      <c r="M3196" s="15">
        <f t="shared" si="148"/>
        <v>2014</v>
      </c>
      <c r="N3196" t="b">
        <v>0</v>
      </c>
      <c r="O3196">
        <v>3</v>
      </c>
      <c r="P3196" t="b">
        <v>0</v>
      </c>
      <c r="Q3196" t="s">
        <v>8289</v>
      </c>
      <c r="R3196" t="s">
        <v>8313</v>
      </c>
      <c r="S3196" t="s">
        <v>8351</v>
      </c>
      <c r="T3196" s="9">
        <f t="shared" si="149"/>
        <v>2</v>
      </c>
    </row>
    <row r="3197" spans="1:20" ht="15.75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 s="12">
        <v>1459435149</v>
      </c>
      <c r="K3197" s="10">
        <f t="shared" si="147"/>
        <v>42504.207638888889</v>
      </c>
      <c r="L3197" s="10">
        <f t="shared" si="147"/>
        <v>42460.610520833332</v>
      </c>
      <c r="M3197" s="15">
        <f t="shared" si="148"/>
        <v>2016</v>
      </c>
      <c r="N3197" t="b">
        <v>0</v>
      </c>
      <c r="O3197">
        <v>2</v>
      </c>
      <c r="P3197" t="b">
        <v>0</v>
      </c>
      <c r="Q3197" t="s">
        <v>8291</v>
      </c>
      <c r="R3197" t="s">
        <v>8327</v>
      </c>
      <c r="S3197" t="s">
        <v>8330</v>
      </c>
      <c r="T3197" s="9">
        <f t="shared" si="149"/>
        <v>0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 s="12">
        <v>1436502603</v>
      </c>
      <c r="K3198" s="10">
        <f t="shared" si="147"/>
        <v>42220.187534722223</v>
      </c>
      <c r="L3198" s="10">
        <f t="shared" si="147"/>
        <v>42195.187534722223</v>
      </c>
      <c r="M3198" s="15">
        <f t="shared" si="148"/>
        <v>2015</v>
      </c>
      <c r="N3198" t="b">
        <v>0</v>
      </c>
      <c r="O3198">
        <v>2</v>
      </c>
      <c r="P3198" t="b">
        <v>0</v>
      </c>
      <c r="Q3198" t="s">
        <v>8270</v>
      </c>
      <c r="R3198" t="s">
        <v>8308</v>
      </c>
      <c r="S3198" t="s">
        <v>8342</v>
      </c>
      <c r="T3198" s="9">
        <f t="shared" si="149"/>
        <v>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 s="12">
        <v>1426463772</v>
      </c>
      <c r="K3199" s="10">
        <f t="shared" si="147"/>
        <v>42138.997361111113</v>
      </c>
      <c r="L3199" s="10">
        <f t="shared" si="147"/>
        <v>42078.997361111113</v>
      </c>
      <c r="M3199" s="15">
        <f t="shared" si="148"/>
        <v>2015</v>
      </c>
      <c r="N3199" t="b">
        <v>0</v>
      </c>
      <c r="O3199">
        <v>2</v>
      </c>
      <c r="P3199" t="b">
        <v>0</v>
      </c>
      <c r="Q3199" t="s">
        <v>8297</v>
      </c>
      <c r="R3199" t="s">
        <v>8319</v>
      </c>
      <c r="S3199" t="s">
        <v>8357</v>
      </c>
      <c r="T3199" s="9">
        <f t="shared" si="149"/>
        <v>0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 s="12">
        <v>1471005339</v>
      </c>
      <c r="K3200" s="10">
        <f t="shared" si="147"/>
        <v>42654.524756944447</v>
      </c>
      <c r="L3200" s="10">
        <f t="shared" si="147"/>
        <v>42594.524756944447</v>
      </c>
      <c r="M3200" s="15">
        <f t="shared" si="148"/>
        <v>2016</v>
      </c>
      <c r="N3200" t="b">
        <v>0</v>
      </c>
      <c r="O3200">
        <v>3</v>
      </c>
      <c r="P3200" t="b">
        <v>0</v>
      </c>
      <c r="Q3200" t="s">
        <v>8282</v>
      </c>
      <c r="R3200" t="s">
        <v>8319</v>
      </c>
      <c r="S3200" t="s">
        <v>8345</v>
      </c>
      <c r="T3200" s="9">
        <f t="shared" si="149"/>
        <v>1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 s="12">
        <v>1455640559</v>
      </c>
      <c r="K3201" s="10">
        <f t="shared" si="147"/>
        <v>42432.791666666672</v>
      </c>
      <c r="L3201" s="10">
        <f t="shared" si="147"/>
        <v>42416.691655092596</v>
      </c>
      <c r="M3201" s="15">
        <f t="shared" si="148"/>
        <v>2016</v>
      </c>
      <c r="N3201" t="b">
        <v>0</v>
      </c>
      <c r="O3201">
        <v>3</v>
      </c>
      <c r="P3201" t="b">
        <v>1</v>
      </c>
      <c r="Q3201" t="s">
        <v>8269</v>
      </c>
      <c r="R3201" t="s">
        <v>8323</v>
      </c>
      <c r="S3201" t="s">
        <v>8326</v>
      </c>
      <c r="T3201" s="9">
        <f t="shared" si="149"/>
        <v>150</v>
      </c>
    </row>
    <row r="3202" spans="1:20" ht="45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 s="12">
        <v>1414538031</v>
      </c>
      <c r="K3202" s="10">
        <f t="shared" si="147"/>
        <v>41952.5</v>
      </c>
      <c r="L3202" s="10">
        <f t="shared" si="147"/>
        <v>41940.967951388891</v>
      </c>
      <c r="M3202" s="15">
        <f t="shared" si="148"/>
        <v>2014</v>
      </c>
      <c r="N3202" t="b">
        <v>0</v>
      </c>
      <c r="O3202">
        <v>4</v>
      </c>
      <c r="P3202" t="b">
        <v>0</v>
      </c>
      <c r="Q3202" t="s">
        <v>8269</v>
      </c>
      <c r="R3202" t="s">
        <v>8323</v>
      </c>
      <c r="S3202" t="s">
        <v>8326</v>
      </c>
      <c r="T3202" s="9">
        <f t="shared" si="149"/>
        <v>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 s="12">
        <v>1430237094</v>
      </c>
      <c r="K3203" s="10">
        <f t="shared" ref="K3203:L3266" si="150">(I3203/86400)+DATE(1970,1,1)</f>
        <v>42152.665972222225</v>
      </c>
      <c r="L3203" s="10">
        <f t="shared" si="150"/>
        <v>42122.670069444444</v>
      </c>
      <c r="M3203" s="15">
        <f t="shared" ref="M3203:M3266" si="151">+YEAR(K3203)</f>
        <v>2015</v>
      </c>
      <c r="N3203" t="b">
        <v>0</v>
      </c>
      <c r="O3203">
        <v>2</v>
      </c>
      <c r="P3203" t="b">
        <v>0</v>
      </c>
      <c r="Q3203" t="s">
        <v>8301</v>
      </c>
      <c r="R3203" t="s">
        <v>8323</v>
      </c>
      <c r="S3203" t="s">
        <v>8324</v>
      </c>
      <c r="T3203" s="9">
        <f t="shared" ref="T3203:T3266" si="152">ROUND(E3203/D3203*100,0)</f>
        <v>0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 s="12">
        <v>1406825360</v>
      </c>
      <c r="K3204" s="10">
        <f t="shared" si="150"/>
        <v>41891.700925925928</v>
      </c>
      <c r="L3204" s="10">
        <f t="shared" si="150"/>
        <v>41851.700925925928</v>
      </c>
      <c r="M3204" s="15">
        <f t="shared" si="151"/>
        <v>2014</v>
      </c>
      <c r="N3204" t="b">
        <v>0</v>
      </c>
      <c r="O3204">
        <v>3</v>
      </c>
      <c r="P3204" t="b">
        <v>0</v>
      </c>
      <c r="Q3204" t="s">
        <v>8269</v>
      </c>
      <c r="R3204" t="s">
        <v>8323</v>
      </c>
      <c r="S3204" t="s">
        <v>8326</v>
      </c>
      <c r="T3204" s="9">
        <f t="shared" si="152"/>
        <v>4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 s="12">
        <v>1422067870</v>
      </c>
      <c r="K3205" s="10">
        <f t="shared" si="150"/>
        <v>42059.125</v>
      </c>
      <c r="L3205" s="10">
        <f t="shared" si="150"/>
        <v>42028.11886574074</v>
      </c>
      <c r="M3205" s="15">
        <f t="shared" si="151"/>
        <v>2015</v>
      </c>
      <c r="N3205" t="b">
        <v>0</v>
      </c>
      <c r="O3205">
        <v>14</v>
      </c>
      <c r="P3205" t="b">
        <v>0</v>
      </c>
      <c r="Q3205" t="s">
        <v>8282</v>
      </c>
      <c r="R3205" t="s">
        <v>8319</v>
      </c>
      <c r="S3205" t="s">
        <v>8345</v>
      </c>
      <c r="T3205" s="9">
        <f t="shared" si="152"/>
        <v>0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 s="12">
        <v>1477973181</v>
      </c>
      <c r="K3206" s="10">
        <f t="shared" si="150"/>
        <v>42705.212743055556</v>
      </c>
      <c r="L3206" s="10">
        <f t="shared" si="150"/>
        <v>42675.171076388884</v>
      </c>
      <c r="M3206" s="15">
        <f t="shared" si="151"/>
        <v>2016</v>
      </c>
      <c r="N3206" t="b">
        <v>0</v>
      </c>
      <c r="O3206">
        <v>3</v>
      </c>
      <c r="P3206" t="b">
        <v>0</v>
      </c>
      <c r="Q3206" t="s">
        <v>8282</v>
      </c>
      <c r="R3206" t="s">
        <v>8319</v>
      </c>
      <c r="S3206" t="s">
        <v>8345</v>
      </c>
      <c r="T3206" s="9">
        <f t="shared" si="152"/>
        <v>0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 s="12">
        <v>1311789885</v>
      </c>
      <c r="K3207" s="10">
        <f t="shared" si="150"/>
        <v>40787.25</v>
      </c>
      <c r="L3207" s="10">
        <f t="shared" si="150"/>
        <v>40751.753298611111</v>
      </c>
      <c r="M3207" s="15">
        <f t="shared" si="151"/>
        <v>2011</v>
      </c>
      <c r="N3207" t="b">
        <v>0</v>
      </c>
      <c r="O3207">
        <v>4</v>
      </c>
      <c r="P3207" t="b">
        <v>0</v>
      </c>
      <c r="Q3207" t="s">
        <v>8277</v>
      </c>
      <c r="R3207" t="s">
        <v>8327</v>
      </c>
      <c r="S3207" t="s">
        <v>8328</v>
      </c>
      <c r="T3207" s="9">
        <f t="shared" si="152"/>
        <v>7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 s="12">
        <v>1444856156</v>
      </c>
      <c r="K3208" s="10">
        <f t="shared" si="150"/>
        <v>42321.913842592592</v>
      </c>
      <c r="L3208" s="10">
        <f t="shared" si="150"/>
        <v>42291.872175925921</v>
      </c>
      <c r="M3208" s="15">
        <f t="shared" si="151"/>
        <v>2015</v>
      </c>
      <c r="N3208" t="b">
        <v>0</v>
      </c>
      <c r="O3208">
        <v>6</v>
      </c>
      <c r="P3208" t="b">
        <v>0</v>
      </c>
      <c r="Q3208" t="s">
        <v>8285</v>
      </c>
      <c r="R3208" t="s">
        <v>8311</v>
      </c>
      <c r="S3208" t="s">
        <v>8348</v>
      </c>
      <c r="T3208" s="9">
        <f t="shared" si="152"/>
        <v>7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 s="12">
        <v>1423801318</v>
      </c>
      <c r="K3209" s="10">
        <f t="shared" si="150"/>
        <v>42108.14025462963</v>
      </c>
      <c r="L3209" s="10">
        <f t="shared" si="150"/>
        <v>42048.181921296295</v>
      </c>
      <c r="M3209" s="15">
        <f t="shared" si="151"/>
        <v>2015</v>
      </c>
      <c r="N3209" t="b">
        <v>0</v>
      </c>
      <c r="O3209">
        <v>3</v>
      </c>
      <c r="P3209" t="b">
        <v>0</v>
      </c>
      <c r="Q3209" t="s">
        <v>8282</v>
      </c>
      <c r="R3209" t="s">
        <v>8319</v>
      </c>
      <c r="S3209" t="s">
        <v>8345</v>
      </c>
      <c r="T3209" s="9">
        <f t="shared" si="152"/>
        <v>0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 s="12">
        <v>1422328795</v>
      </c>
      <c r="K3210" s="10">
        <f t="shared" si="150"/>
        <v>42061.138831018514</v>
      </c>
      <c r="L3210" s="10">
        <f t="shared" si="150"/>
        <v>42031.138831018514</v>
      </c>
      <c r="M3210" s="15">
        <f t="shared" si="151"/>
        <v>2015</v>
      </c>
      <c r="N3210" t="b">
        <v>0</v>
      </c>
      <c r="O3210">
        <v>3</v>
      </c>
      <c r="P3210" t="b">
        <v>0</v>
      </c>
      <c r="Q3210" t="s">
        <v>8301</v>
      </c>
      <c r="R3210" t="s">
        <v>8323</v>
      </c>
      <c r="S3210" t="s">
        <v>8324</v>
      </c>
      <c r="T3210" s="9">
        <f t="shared" si="152"/>
        <v>0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 s="12">
        <v>1480981880</v>
      </c>
      <c r="K3211" s="10">
        <f t="shared" si="150"/>
        <v>42769.993981481486</v>
      </c>
      <c r="L3211" s="10">
        <f t="shared" si="150"/>
        <v>42709.993981481486</v>
      </c>
      <c r="M3211" s="15">
        <f t="shared" si="151"/>
        <v>2017</v>
      </c>
      <c r="N3211" t="b">
        <v>0</v>
      </c>
      <c r="O3211">
        <v>6</v>
      </c>
      <c r="P3211" t="b">
        <v>0</v>
      </c>
      <c r="Q3211" t="s">
        <v>8265</v>
      </c>
      <c r="R3211" t="s">
        <v>8321</v>
      </c>
      <c r="S3211" t="s">
        <v>8337</v>
      </c>
      <c r="T3211" s="9">
        <f t="shared" si="152"/>
        <v>14</v>
      </c>
    </row>
    <row r="3212" spans="1:20" ht="45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 s="12">
        <v>1412215962</v>
      </c>
      <c r="K3212" s="10">
        <f t="shared" si="150"/>
        <v>41944.092152777775</v>
      </c>
      <c r="L3212" s="10">
        <f t="shared" si="150"/>
        <v>41914.092152777775</v>
      </c>
      <c r="M3212" s="15">
        <f t="shared" si="151"/>
        <v>2014</v>
      </c>
      <c r="N3212" t="b">
        <v>0</v>
      </c>
      <c r="O3212">
        <v>2</v>
      </c>
      <c r="P3212" t="b">
        <v>0</v>
      </c>
      <c r="Q3212" t="s">
        <v>8270</v>
      </c>
      <c r="R3212" t="s">
        <v>8308</v>
      </c>
      <c r="S3212" t="s">
        <v>8342</v>
      </c>
      <c r="T3212" s="9">
        <f t="shared" si="152"/>
        <v>0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 s="12">
        <v>1322763110</v>
      </c>
      <c r="K3213" s="10">
        <f t="shared" si="150"/>
        <v>40923.758217592593</v>
      </c>
      <c r="L3213" s="10">
        <f t="shared" si="150"/>
        <v>40878.758217592593</v>
      </c>
      <c r="M3213" s="15">
        <f t="shared" si="151"/>
        <v>2012</v>
      </c>
      <c r="N3213" t="b">
        <v>0</v>
      </c>
      <c r="O3213">
        <v>2</v>
      </c>
      <c r="P3213" t="b">
        <v>0</v>
      </c>
      <c r="Q3213" t="s">
        <v>8277</v>
      </c>
      <c r="R3213" t="s">
        <v>8327</v>
      </c>
      <c r="S3213" t="s">
        <v>8328</v>
      </c>
      <c r="T3213" s="9">
        <f t="shared" si="152"/>
        <v>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 s="12">
        <v>1347322622</v>
      </c>
      <c r="K3214" s="10">
        <f t="shared" si="150"/>
        <v>41183.011828703704</v>
      </c>
      <c r="L3214" s="10">
        <f t="shared" si="150"/>
        <v>41163.011828703704</v>
      </c>
      <c r="M3214" s="15">
        <f t="shared" si="151"/>
        <v>2012</v>
      </c>
      <c r="N3214" t="b">
        <v>0</v>
      </c>
      <c r="O3214">
        <v>2</v>
      </c>
      <c r="P3214" t="b">
        <v>0</v>
      </c>
      <c r="Q3214" t="s">
        <v>8280</v>
      </c>
      <c r="R3214" t="s">
        <v>8316</v>
      </c>
      <c r="S3214" t="s">
        <v>8334</v>
      </c>
      <c r="T3214" s="9">
        <f t="shared" si="152"/>
        <v>1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 s="12">
        <v>1408481972</v>
      </c>
      <c r="K3215" s="10">
        <f t="shared" si="150"/>
        <v>41900.874675925923</v>
      </c>
      <c r="L3215" s="10">
        <f t="shared" si="150"/>
        <v>41870.874675925923</v>
      </c>
      <c r="M3215" s="15">
        <f t="shared" si="151"/>
        <v>2014</v>
      </c>
      <c r="N3215" t="b">
        <v>0</v>
      </c>
      <c r="O3215">
        <v>4</v>
      </c>
      <c r="P3215" t="b">
        <v>0</v>
      </c>
      <c r="Q3215" t="s">
        <v>8282</v>
      </c>
      <c r="R3215" t="s">
        <v>8319</v>
      </c>
      <c r="S3215" t="s">
        <v>8345</v>
      </c>
      <c r="T3215" s="9">
        <f t="shared" si="152"/>
        <v>1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 s="12">
        <v>1430321659</v>
      </c>
      <c r="K3216" s="10">
        <f t="shared" si="150"/>
        <v>42153.648831018523</v>
      </c>
      <c r="L3216" s="10">
        <f t="shared" si="150"/>
        <v>42123.648831018523</v>
      </c>
      <c r="M3216" s="15">
        <f t="shared" si="151"/>
        <v>2015</v>
      </c>
      <c r="N3216" t="b">
        <v>0</v>
      </c>
      <c r="O3216">
        <v>3</v>
      </c>
      <c r="P3216" t="b">
        <v>0</v>
      </c>
      <c r="Q3216" t="s">
        <v>8269</v>
      </c>
      <c r="R3216" t="s">
        <v>8323</v>
      </c>
      <c r="S3216" t="s">
        <v>8326</v>
      </c>
      <c r="T3216" s="9">
        <f t="shared" si="152"/>
        <v>0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 s="12">
        <v>1462285182</v>
      </c>
      <c r="K3217" s="10">
        <f t="shared" si="150"/>
        <v>42505.958333333328</v>
      </c>
      <c r="L3217" s="10">
        <f t="shared" si="150"/>
        <v>42493.597013888888</v>
      </c>
      <c r="M3217" s="15">
        <f t="shared" si="151"/>
        <v>2016</v>
      </c>
      <c r="N3217" t="b">
        <v>0</v>
      </c>
      <c r="O3217">
        <v>3</v>
      </c>
      <c r="P3217" t="b">
        <v>1</v>
      </c>
      <c r="Q3217" t="s">
        <v>8269</v>
      </c>
      <c r="R3217" t="s">
        <v>8323</v>
      </c>
      <c r="S3217" t="s">
        <v>8326</v>
      </c>
      <c r="T3217" s="9">
        <f t="shared" si="152"/>
        <v>140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 s="12">
        <v>1421339077</v>
      </c>
      <c r="K3218" s="10">
        <f t="shared" si="150"/>
        <v>42049.477083333331</v>
      </c>
      <c r="L3218" s="10">
        <f t="shared" si="150"/>
        <v>42019.683761574073</v>
      </c>
      <c r="M3218" s="15">
        <f t="shared" si="151"/>
        <v>2015</v>
      </c>
      <c r="N3218" t="b">
        <v>0</v>
      </c>
      <c r="O3218">
        <v>4</v>
      </c>
      <c r="P3218" t="b">
        <v>0</v>
      </c>
      <c r="Q3218" t="s">
        <v>8269</v>
      </c>
      <c r="R3218" t="s">
        <v>8323</v>
      </c>
      <c r="S3218" t="s">
        <v>8326</v>
      </c>
      <c r="T3218" s="9">
        <f t="shared" si="152"/>
        <v>35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 s="12">
        <v>1408395400</v>
      </c>
      <c r="K3219" s="10">
        <f t="shared" si="150"/>
        <v>41899.872685185182</v>
      </c>
      <c r="L3219" s="10">
        <f t="shared" si="150"/>
        <v>41869.872685185182</v>
      </c>
      <c r="M3219" s="15">
        <f t="shared" si="151"/>
        <v>2014</v>
      </c>
      <c r="N3219" t="b">
        <v>0</v>
      </c>
      <c r="O3219">
        <v>7</v>
      </c>
      <c r="P3219" t="b">
        <v>0</v>
      </c>
      <c r="Q3219" t="s">
        <v>8269</v>
      </c>
      <c r="R3219" t="s">
        <v>8323</v>
      </c>
      <c r="S3219" t="s">
        <v>8326</v>
      </c>
      <c r="T3219" s="9">
        <f t="shared" si="152"/>
        <v>14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 s="12">
        <v>1414008808</v>
      </c>
      <c r="K3220" s="10">
        <f t="shared" si="150"/>
        <v>41954.884351851855</v>
      </c>
      <c r="L3220" s="10">
        <f t="shared" si="150"/>
        <v>41934.842685185184</v>
      </c>
      <c r="M3220" s="15">
        <f t="shared" si="151"/>
        <v>2014</v>
      </c>
      <c r="N3220" t="b">
        <v>1</v>
      </c>
      <c r="O3220">
        <v>6</v>
      </c>
      <c r="P3220" t="b">
        <v>0</v>
      </c>
      <c r="Q3220" t="s">
        <v>8283</v>
      </c>
      <c r="R3220" t="s">
        <v>8313</v>
      </c>
      <c r="S3220" t="s">
        <v>8314</v>
      </c>
      <c r="T3220" s="9">
        <f t="shared" si="152"/>
        <v>2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 s="12">
        <v>1454342893</v>
      </c>
      <c r="K3221" s="10">
        <f t="shared" si="150"/>
        <v>42431.672372685185</v>
      </c>
      <c r="L3221" s="10">
        <f t="shared" si="150"/>
        <v>42401.672372685185</v>
      </c>
      <c r="M3221" s="15">
        <f t="shared" si="151"/>
        <v>2016</v>
      </c>
      <c r="N3221" t="b">
        <v>0</v>
      </c>
      <c r="O3221">
        <v>3</v>
      </c>
      <c r="P3221" t="b">
        <v>0</v>
      </c>
      <c r="Q3221" t="s">
        <v>8269</v>
      </c>
      <c r="R3221" t="s">
        <v>8323</v>
      </c>
      <c r="S3221" t="s">
        <v>8326</v>
      </c>
      <c r="T3221" s="9">
        <f t="shared" si="152"/>
        <v>4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 s="12">
        <v>1433776622</v>
      </c>
      <c r="K3222" s="10">
        <f t="shared" si="150"/>
        <v>42193.636828703704</v>
      </c>
      <c r="L3222" s="10">
        <f t="shared" si="150"/>
        <v>42163.636828703704</v>
      </c>
      <c r="M3222" s="15">
        <f t="shared" si="151"/>
        <v>2015</v>
      </c>
      <c r="N3222" t="b">
        <v>0</v>
      </c>
      <c r="O3222">
        <v>8</v>
      </c>
      <c r="P3222" t="b">
        <v>0</v>
      </c>
      <c r="Q3222" t="s">
        <v>8270</v>
      </c>
      <c r="R3222" t="s">
        <v>8308</v>
      </c>
      <c r="S3222" t="s">
        <v>8342</v>
      </c>
      <c r="T3222" s="9">
        <f t="shared" si="152"/>
        <v>3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 s="12">
        <v>1421545247</v>
      </c>
      <c r="K3223" s="10">
        <f t="shared" si="150"/>
        <v>42052.069988425923</v>
      </c>
      <c r="L3223" s="10">
        <f t="shared" si="150"/>
        <v>42022.069988425923</v>
      </c>
      <c r="M3223" s="15">
        <f t="shared" si="151"/>
        <v>2015</v>
      </c>
      <c r="N3223" t="b">
        <v>0</v>
      </c>
      <c r="O3223">
        <v>2</v>
      </c>
      <c r="P3223" t="b">
        <v>0</v>
      </c>
      <c r="Q3223" t="s">
        <v>8270</v>
      </c>
      <c r="R3223" t="s">
        <v>8308</v>
      </c>
      <c r="S3223" t="s">
        <v>8342</v>
      </c>
      <c r="T3223" s="9">
        <f t="shared" si="152"/>
        <v>0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 s="12">
        <v>1381194003</v>
      </c>
      <c r="K3224" s="10">
        <f t="shared" si="150"/>
        <v>41585.083368055552</v>
      </c>
      <c r="L3224" s="10">
        <f t="shared" si="150"/>
        <v>41555.041701388887</v>
      </c>
      <c r="M3224" s="15">
        <f t="shared" si="151"/>
        <v>2013</v>
      </c>
      <c r="N3224" t="b">
        <v>0</v>
      </c>
      <c r="O3224">
        <v>1</v>
      </c>
      <c r="P3224" t="b">
        <v>0</v>
      </c>
      <c r="Q3224" t="s">
        <v>8288</v>
      </c>
      <c r="R3224" t="s">
        <v>8311</v>
      </c>
      <c r="S3224" t="s">
        <v>8349</v>
      </c>
      <c r="T3224" s="9">
        <f t="shared" si="152"/>
        <v>1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 s="12">
        <v>1295898527</v>
      </c>
      <c r="K3225" s="10">
        <f t="shared" si="150"/>
        <v>40612.825543981482</v>
      </c>
      <c r="L3225" s="10">
        <f t="shared" si="150"/>
        <v>40567.825543981482</v>
      </c>
      <c r="M3225" s="15">
        <f t="shared" si="151"/>
        <v>2011</v>
      </c>
      <c r="N3225" t="b">
        <v>0</v>
      </c>
      <c r="O3225">
        <v>2</v>
      </c>
      <c r="P3225" t="b">
        <v>0</v>
      </c>
      <c r="Q3225" t="s">
        <v>8276</v>
      </c>
      <c r="R3225" t="s">
        <v>8327</v>
      </c>
      <c r="S3225" t="s">
        <v>8350</v>
      </c>
      <c r="T3225" s="9">
        <f t="shared" si="152"/>
        <v>1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 s="12">
        <v>1290490524</v>
      </c>
      <c r="K3226" s="10">
        <f t="shared" si="150"/>
        <v>40535.232916666668</v>
      </c>
      <c r="L3226" s="10">
        <f t="shared" si="150"/>
        <v>40505.232916666668</v>
      </c>
      <c r="M3226" s="15">
        <f t="shared" si="151"/>
        <v>2010</v>
      </c>
      <c r="N3226" t="b">
        <v>0</v>
      </c>
      <c r="O3226">
        <v>2</v>
      </c>
      <c r="P3226" t="b">
        <v>0</v>
      </c>
      <c r="Q3226" t="s">
        <v>8276</v>
      </c>
      <c r="R3226" t="s">
        <v>8327</v>
      </c>
      <c r="S3226" t="s">
        <v>8350</v>
      </c>
      <c r="T3226" s="9">
        <f t="shared" si="152"/>
        <v>1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 s="12">
        <v>1403902060</v>
      </c>
      <c r="K3227" s="10">
        <f t="shared" si="150"/>
        <v>41847.643750000003</v>
      </c>
      <c r="L3227" s="10">
        <f t="shared" si="150"/>
        <v>41817.866435185184</v>
      </c>
      <c r="M3227" s="15">
        <f t="shared" si="151"/>
        <v>2014</v>
      </c>
      <c r="N3227" t="b">
        <v>0</v>
      </c>
      <c r="O3227">
        <v>5</v>
      </c>
      <c r="P3227" t="b">
        <v>0</v>
      </c>
      <c r="Q3227" t="s">
        <v>8271</v>
      </c>
      <c r="R3227" t="s">
        <v>8308</v>
      </c>
      <c r="S3227" t="s">
        <v>8310</v>
      </c>
      <c r="T3227" s="9">
        <f t="shared" si="152"/>
        <v>2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 s="12">
        <v>1414549697</v>
      </c>
      <c r="K3228" s="10">
        <f t="shared" si="150"/>
        <v>41971.144641203704</v>
      </c>
      <c r="L3228" s="10">
        <f t="shared" si="150"/>
        <v>41941.10297453704</v>
      </c>
      <c r="M3228" s="15">
        <f t="shared" si="151"/>
        <v>2014</v>
      </c>
      <c r="N3228" t="b">
        <v>0</v>
      </c>
      <c r="O3228">
        <v>8</v>
      </c>
      <c r="P3228" t="b">
        <v>0</v>
      </c>
      <c r="Q3228" t="s">
        <v>8271</v>
      </c>
      <c r="R3228" t="s">
        <v>8308</v>
      </c>
      <c r="S3228" t="s">
        <v>8310</v>
      </c>
      <c r="T3228" s="9">
        <f t="shared" si="152"/>
        <v>1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 s="12">
        <v>1403149404</v>
      </c>
      <c r="K3229" s="10">
        <f t="shared" si="150"/>
        <v>41839.155138888891</v>
      </c>
      <c r="L3229" s="10">
        <f t="shared" si="150"/>
        <v>41809.155138888891</v>
      </c>
      <c r="M3229" s="15">
        <f t="shared" si="151"/>
        <v>2014</v>
      </c>
      <c r="N3229" t="b">
        <v>0</v>
      </c>
      <c r="O3229">
        <v>4</v>
      </c>
      <c r="P3229" t="b">
        <v>0</v>
      </c>
      <c r="Q3229" t="s">
        <v>8297</v>
      </c>
      <c r="R3229" t="s">
        <v>8319</v>
      </c>
      <c r="S3229" t="s">
        <v>8357</v>
      </c>
      <c r="T3229" s="9">
        <f t="shared" si="152"/>
        <v>0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 s="12">
        <v>1457023829</v>
      </c>
      <c r="K3230" s="10">
        <f t="shared" si="150"/>
        <v>42457.660057870366</v>
      </c>
      <c r="L3230" s="10">
        <f t="shared" si="150"/>
        <v>42432.701724537037</v>
      </c>
      <c r="M3230" s="15">
        <f t="shared" si="151"/>
        <v>2016</v>
      </c>
      <c r="N3230" t="b">
        <v>0</v>
      </c>
      <c r="O3230">
        <v>3</v>
      </c>
      <c r="P3230" t="b">
        <v>1</v>
      </c>
      <c r="Q3230" t="s">
        <v>8269</v>
      </c>
      <c r="R3230" t="s">
        <v>8323</v>
      </c>
      <c r="S3230" t="s">
        <v>8326</v>
      </c>
      <c r="T3230" s="9">
        <f t="shared" si="152"/>
        <v>6500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 s="12">
        <v>1405307696</v>
      </c>
      <c r="K3231" s="10">
        <f t="shared" si="150"/>
        <v>41849.135370370372</v>
      </c>
      <c r="L3231" s="10">
        <f t="shared" si="150"/>
        <v>41834.135370370372</v>
      </c>
      <c r="M3231" s="15">
        <f t="shared" si="151"/>
        <v>2014</v>
      </c>
      <c r="N3231" t="b">
        <v>0</v>
      </c>
      <c r="O3231">
        <v>4</v>
      </c>
      <c r="P3231" t="b">
        <v>0</v>
      </c>
      <c r="Q3231" t="s">
        <v>8269</v>
      </c>
      <c r="R3231" t="s">
        <v>8323</v>
      </c>
      <c r="S3231" t="s">
        <v>8326</v>
      </c>
      <c r="T3231" s="9">
        <f t="shared" si="152"/>
        <v>9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 s="12">
        <v>1375265461</v>
      </c>
      <c r="K3232" s="10">
        <f t="shared" si="150"/>
        <v>41546.424317129626</v>
      </c>
      <c r="L3232" s="10">
        <f t="shared" si="150"/>
        <v>41486.424317129626</v>
      </c>
      <c r="M3232" s="15">
        <f t="shared" si="151"/>
        <v>2013</v>
      </c>
      <c r="N3232" t="b">
        <v>0</v>
      </c>
      <c r="O3232">
        <v>13</v>
      </c>
      <c r="P3232" t="b">
        <v>1</v>
      </c>
      <c r="Q3232" t="s">
        <v>8272</v>
      </c>
      <c r="R3232" t="s">
        <v>8311</v>
      </c>
      <c r="S3232" t="s">
        <v>8333</v>
      </c>
      <c r="T3232" s="9">
        <f t="shared" si="152"/>
        <v>160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 s="12">
        <v>1430750795</v>
      </c>
      <c r="K3233" s="10">
        <f t="shared" si="150"/>
        <v>42188.615682870368</v>
      </c>
      <c r="L3233" s="10">
        <f t="shared" si="150"/>
        <v>42128.615682870368</v>
      </c>
      <c r="M3233" s="15">
        <f t="shared" si="151"/>
        <v>2015</v>
      </c>
      <c r="N3233" t="b">
        <v>0</v>
      </c>
      <c r="O3233">
        <v>4</v>
      </c>
      <c r="P3233" t="b">
        <v>0</v>
      </c>
      <c r="Q3233" t="s">
        <v>8269</v>
      </c>
      <c r="R3233" t="s">
        <v>8323</v>
      </c>
      <c r="S3233" t="s">
        <v>8326</v>
      </c>
      <c r="T3233" s="9">
        <f t="shared" si="152"/>
        <v>2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 s="12">
        <v>1375403523</v>
      </c>
      <c r="K3234" s="10">
        <f t="shared" si="150"/>
        <v>41518.022256944445</v>
      </c>
      <c r="L3234" s="10">
        <f t="shared" si="150"/>
        <v>41488.022256944445</v>
      </c>
      <c r="M3234" s="15">
        <f t="shared" si="151"/>
        <v>2013</v>
      </c>
      <c r="N3234" t="b">
        <v>0</v>
      </c>
      <c r="O3234">
        <v>5</v>
      </c>
      <c r="P3234" t="b">
        <v>0</v>
      </c>
      <c r="Q3234" t="s">
        <v>8276</v>
      </c>
      <c r="R3234" t="s">
        <v>8327</v>
      </c>
      <c r="S3234" t="s">
        <v>8350</v>
      </c>
      <c r="T3234" s="9">
        <f t="shared" si="152"/>
        <v>0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 s="12">
        <v>1380559201</v>
      </c>
      <c r="K3235" s="10">
        <f t="shared" si="150"/>
        <v>41569.165972222225</v>
      </c>
      <c r="L3235" s="10">
        <f t="shared" si="150"/>
        <v>41547.694456018522</v>
      </c>
      <c r="M3235" s="15">
        <f t="shared" si="151"/>
        <v>2013</v>
      </c>
      <c r="N3235" t="b">
        <v>0</v>
      </c>
      <c r="O3235">
        <v>3</v>
      </c>
      <c r="P3235" t="b">
        <v>0</v>
      </c>
      <c r="Q3235" t="s">
        <v>8268</v>
      </c>
      <c r="R3235" t="s">
        <v>8321</v>
      </c>
      <c r="S3235" t="s">
        <v>8339</v>
      </c>
      <c r="T3235" s="9">
        <f t="shared" si="152"/>
        <v>1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 s="12">
        <v>1434978130</v>
      </c>
      <c r="K3236" s="10">
        <f t="shared" si="150"/>
        <v>42207.543171296296</v>
      </c>
      <c r="L3236" s="10">
        <f t="shared" si="150"/>
        <v>42177.543171296296</v>
      </c>
      <c r="M3236" s="15">
        <f t="shared" si="151"/>
        <v>2015</v>
      </c>
      <c r="N3236" t="b">
        <v>0</v>
      </c>
      <c r="O3236">
        <v>2</v>
      </c>
      <c r="P3236" t="b">
        <v>0</v>
      </c>
      <c r="Q3236" t="s">
        <v>8270</v>
      </c>
      <c r="R3236" t="s">
        <v>8308</v>
      </c>
      <c r="S3236" t="s">
        <v>8342</v>
      </c>
      <c r="T3236" s="9">
        <f t="shared" si="152"/>
        <v>0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 s="12">
        <v>1415149159</v>
      </c>
      <c r="K3237" s="10">
        <f t="shared" si="150"/>
        <v>41978.041192129633</v>
      </c>
      <c r="L3237" s="10">
        <f t="shared" si="150"/>
        <v>41948.041192129633</v>
      </c>
      <c r="M3237" s="15">
        <f t="shared" si="151"/>
        <v>2014</v>
      </c>
      <c r="N3237" t="b">
        <v>0</v>
      </c>
      <c r="O3237">
        <v>2</v>
      </c>
      <c r="P3237" t="b">
        <v>0</v>
      </c>
      <c r="Q3237" t="s">
        <v>8271</v>
      </c>
      <c r="R3237" t="s">
        <v>8308</v>
      </c>
      <c r="S3237" t="s">
        <v>8310</v>
      </c>
      <c r="T3237" s="9">
        <f t="shared" si="152"/>
        <v>0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 s="12">
        <v>1421432810</v>
      </c>
      <c r="K3238" s="10">
        <f t="shared" si="150"/>
        <v>42065.958333333328</v>
      </c>
      <c r="L3238" s="10">
        <f t="shared" si="150"/>
        <v>42020.768634259264</v>
      </c>
      <c r="M3238" s="15">
        <f t="shared" si="151"/>
        <v>2015</v>
      </c>
      <c r="N3238" t="b">
        <v>0</v>
      </c>
      <c r="O3238">
        <v>6</v>
      </c>
      <c r="P3238" t="b">
        <v>0</v>
      </c>
      <c r="Q3238" t="s">
        <v>8269</v>
      </c>
      <c r="R3238" t="s">
        <v>8323</v>
      </c>
      <c r="S3238" t="s">
        <v>8326</v>
      </c>
      <c r="T3238" s="9">
        <f t="shared" si="152"/>
        <v>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 s="12">
        <v>1430851151</v>
      </c>
      <c r="K3239" s="10">
        <f t="shared" si="150"/>
        <v>42159.77721064815</v>
      </c>
      <c r="L3239" s="10">
        <f t="shared" si="150"/>
        <v>42129.77721064815</v>
      </c>
      <c r="M3239" s="15">
        <f t="shared" si="151"/>
        <v>2015</v>
      </c>
      <c r="N3239" t="b">
        <v>0</v>
      </c>
      <c r="O3239">
        <v>2</v>
      </c>
      <c r="P3239" t="b">
        <v>0</v>
      </c>
      <c r="Q3239" t="s">
        <v>8266</v>
      </c>
      <c r="R3239" t="s">
        <v>8321</v>
      </c>
      <c r="S3239" t="s">
        <v>8325</v>
      </c>
      <c r="T3239" s="9">
        <f t="shared" si="152"/>
        <v>0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 s="12">
        <v>1427184843</v>
      </c>
      <c r="K3240" s="10">
        <f t="shared" si="150"/>
        <v>42132.343090277776</v>
      </c>
      <c r="L3240" s="10">
        <f t="shared" si="150"/>
        <v>42087.343090277776</v>
      </c>
      <c r="M3240" s="15">
        <f t="shared" si="151"/>
        <v>2015</v>
      </c>
      <c r="N3240" t="b">
        <v>0</v>
      </c>
      <c r="O3240">
        <v>3</v>
      </c>
      <c r="P3240" t="b">
        <v>0</v>
      </c>
      <c r="Q3240" t="s">
        <v>8270</v>
      </c>
      <c r="R3240" t="s">
        <v>8308</v>
      </c>
      <c r="S3240" t="s">
        <v>8342</v>
      </c>
      <c r="T3240" s="9">
        <f t="shared" si="152"/>
        <v>3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 s="12">
        <v>1444425020</v>
      </c>
      <c r="K3241" s="10">
        <f t="shared" si="150"/>
        <v>42316.923842592594</v>
      </c>
      <c r="L3241" s="10">
        <f t="shared" si="150"/>
        <v>42286.88217592593</v>
      </c>
      <c r="M3241" s="15">
        <f t="shared" si="151"/>
        <v>2015</v>
      </c>
      <c r="N3241" t="b">
        <v>0</v>
      </c>
      <c r="O3241">
        <v>1</v>
      </c>
      <c r="P3241" t="b">
        <v>0</v>
      </c>
      <c r="Q3241" t="s">
        <v>8287</v>
      </c>
      <c r="R3241" t="s">
        <v>8313</v>
      </c>
      <c r="S3241" t="s">
        <v>8355</v>
      </c>
      <c r="T3241" s="9">
        <f t="shared" si="152"/>
        <v>9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 s="12">
        <v>1413519073</v>
      </c>
      <c r="K3242" s="10">
        <f t="shared" si="150"/>
        <v>41944.165972222225</v>
      </c>
      <c r="L3242" s="10">
        <f t="shared" si="150"/>
        <v>41929.174456018518</v>
      </c>
      <c r="M3242" s="15">
        <f t="shared" si="151"/>
        <v>2014</v>
      </c>
      <c r="N3242" t="b">
        <v>0</v>
      </c>
      <c r="O3242">
        <v>2</v>
      </c>
      <c r="P3242" t="b">
        <v>0</v>
      </c>
      <c r="Q3242" t="s">
        <v>8292</v>
      </c>
      <c r="R3242" t="s">
        <v>8308</v>
      </c>
      <c r="S3242" t="s">
        <v>8318</v>
      </c>
      <c r="T3242" s="9">
        <f t="shared" si="152"/>
        <v>9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 s="12">
        <v>1445203454</v>
      </c>
      <c r="K3243" s="10">
        <f t="shared" si="150"/>
        <v>42325.933495370366</v>
      </c>
      <c r="L3243" s="10">
        <f t="shared" si="150"/>
        <v>42295.891828703709</v>
      </c>
      <c r="M3243" s="15">
        <f t="shared" si="151"/>
        <v>2015</v>
      </c>
      <c r="N3243" t="b">
        <v>0</v>
      </c>
      <c r="O3243">
        <v>3</v>
      </c>
      <c r="P3243" t="b">
        <v>0</v>
      </c>
      <c r="Q3243" t="s">
        <v>8269</v>
      </c>
      <c r="R3243" t="s">
        <v>8323</v>
      </c>
      <c r="S3243" t="s">
        <v>8326</v>
      </c>
      <c r="T3243" s="9">
        <f t="shared" si="152"/>
        <v>1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 s="12">
        <v>1435014507</v>
      </c>
      <c r="K3244" s="10">
        <f t="shared" si="150"/>
        <v>42207.964201388888</v>
      </c>
      <c r="L3244" s="10">
        <f t="shared" si="150"/>
        <v>42177.964201388888</v>
      </c>
      <c r="M3244" s="15">
        <f t="shared" si="151"/>
        <v>2015</v>
      </c>
      <c r="N3244" t="b">
        <v>0</v>
      </c>
      <c r="O3244">
        <v>4</v>
      </c>
      <c r="P3244" t="b">
        <v>0</v>
      </c>
      <c r="Q3244" t="s">
        <v>8269</v>
      </c>
      <c r="R3244" t="s">
        <v>8323</v>
      </c>
      <c r="S3244" t="s">
        <v>8326</v>
      </c>
      <c r="T3244" s="9">
        <f t="shared" si="152"/>
        <v>6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 s="12">
        <v>1435088093</v>
      </c>
      <c r="K3245" s="10">
        <f t="shared" si="150"/>
        <v>42238.815891203703</v>
      </c>
      <c r="L3245" s="10">
        <f t="shared" si="150"/>
        <v>42178.815891203703</v>
      </c>
      <c r="M3245" s="15">
        <f t="shared" si="151"/>
        <v>2015</v>
      </c>
      <c r="N3245" t="b">
        <v>0</v>
      </c>
      <c r="O3245">
        <v>4</v>
      </c>
      <c r="P3245" t="b">
        <v>0</v>
      </c>
      <c r="Q3245" t="s">
        <v>8269</v>
      </c>
      <c r="R3245" t="s">
        <v>8323</v>
      </c>
      <c r="S3245" t="s">
        <v>8326</v>
      </c>
      <c r="T3245" s="9">
        <f t="shared" si="152"/>
        <v>2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 s="12">
        <v>1483998035</v>
      </c>
      <c r="K3246" s="10">
        <f t="shared" si="150"/>
        <v>42774.903182870374</v>
      </c>
      <c r="L3246" s="10">
        <f t="shared" si="150"/>
        <v>42744.903182870374</v>
      </c>
      <c r="M3246" s="15">
        <f t="shared" si="151"/>
        <v>2017</v>
      </c>
      <c r="N3246" t="b">
        <v>0</v>
      </c>
      <c r="O3246">
        <v>2</v>
      </c>
      <c r="P3246" t="b">
        <v>0</v>
      </c>
      <c r="Q3246" t="s">
        <v>8282</v>
      </c>
      <c r="R3246" t="s">
        <v>8319</v>
      </c>
      <c r="S3246" t="s">
        <v>8345</v>
      </c>
      <c r="T3246" s="9">
        <f t="shared" si="152"/>
        <v>1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 s="12">
        <v>1485909937</v>
      </c>
      <c r="K3247" s="10">
        <f t="shared" si="150"/>
        <v>42797.208333333328</v>
      </c>
      <c r="L3247" s="10">
        <f t="shared" si="150"/>
        <v>42767.031678240739</v>
      </c>
      <c r="M3247" s="15">
        <f t="shared" si="151"/>
        <v>2017</v>
      </c>
      <c r="N3247" t="b">
        <v>0</v>
      </c>
      <c r="O3247">
        <v>1</v>
      </c>
      <c r="P3247" t="b">
        <v>0</v>
      </c>
      <c r="Q3247" t="s">
        <v>8269</v>
      </c>
      <c r="R3247" t="s">
        <v>8323</v>
      </c>
      <c r="S3247" t="s">
        <v>8326</v>
      </c>
      <c r="T3247" s="9">
        <f t="shared" si="152"/>
        <v>2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 s="12">
        <v>1405899378</v>
      </c>
      <c r="K3248" s="10">
        <f t="shared" si="150"/>
        <v>41885.983541666668</v>
      </c>
      <c r="L3248" s="10">
        <f t="shared" si="150"/>
        <v>41840.983541666668</v>
      </c>
      <c r="M3248" s="15">
        <f t="shared" si="151"/>
        <v>2014</v>
      </c>
      <c r="N3248" t="b">
        <v>0</v>
      </c>
      <c r="O3248">
        <v>3</v>
      </c>
      <c r="P3248" t="b">
        <v>0</v>
      </c>
      <c r="Q3248" t="s">
        <v>8273</v>
      </c>
      <c r="R3248" t="s">
        <v>8311</v>
      </c>
      <c r="S3248" t="s">
        <v>8352</v>
      </c>
      <c r="T3248" s="9">
        <f t="shared" si="152"/>
        <v>2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 s="12">
        <v>1421440207</v>
      </c>
      <c r="K3249" s="10">
        <f t="shared" si="150"/>
        <v>42050.854247685187</v>
      </c>
      <c r="L3249" s="10">
        <f t="shared" si="150"/>
        <v>42020.854247685187</v>
      </c>
      <c r="M3249" s="15">
        <f t="shared" si="151"/>
        <v>2015</v>
      </c>
      <c r="N3249" t="b">
        <v>0</v>
      </c>
      <c r="O3249">
        <v>4</v>
      </c>
      <c r="P3249" t="b">
        <v>0</v>
      </c>
      <c r="Q3249" t="s">
        <v>8270</v>
      </c>
      <c r="R3249" t="s">
        <v>8308</v>
      </c>
      <c r="S3249" t="s">
        <v>8342</v>
      </c>
      <c r="T3249" s="9">
        <f t="shared" si="152"/>
        <v>1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 s="12">
        <v>1342043088</v>
      </c>
      <c r="K3250" s="10">
        <f t="shared" si="150"/>
        <v>41131.906111111108</v>
      </c>
      <c r="L3250" s="10">
        <f t="shared" si="150"/>
        <v>41101.906111111108</v>
      </c>
      <c r="M3250" s="15">
        <f t="shared" si="151"/>
        <v>2012</v>
      </c>
      <c r="N3250" t="b">
        <v>0</v>
      </c>
      <c r="O3250">
        <v>3</v>
      </c>
      <c r="P3250" t="b">
        <v>0</v>
      </c>
      <c r="Q3250" t="s">
        <v>8280</v>
      </c>
      <c r="R3250" t="s">
        <v>8316</v>
      </c>
      <c r="S3250" t="s">
        <v>8334</v>
      </c>
      <c r="T3250" s="9">
        <f t="shared" si="152"/>
        <v>1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 s="12">
        <v>1406986278</v>
      </c>
      <c r="K3251" s="10">
        <f t="shared" si="150"/>
        <v>41883.208333333336</v>
      </c>
      <c r="L3251" s="10">
        <f t="shared" si="150"/>
        <v>41853.563402777778</v>
      </c>
      <c r="M3251" s="15">
        <f t="shared" si="151"/>
        <v>2014</v>
      </c>
      <c r="N3251" t="b">
        <v>0</v>
      </c>
      <c r="O3251">
        <v>3</v>
      </c>
      <c r="P3251" t="b">
        <v>0</v>
      </c>
      <c r="Q3251" t="s">
        <v>8301</v>
      </c>
      <c r="R3251" t="s">
        <v>8323</v>
      </c>
      <c r="S3251" t="s">
        <v>8324</v>
      </c>
      <c r="T3251" s="9">
        <f t="shared" si="152"/>
        <v>0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 s="12">
        <v>1442850513</v>
      </c>
      <c r="K3252" s="10">
        <f t="shared" si="150"/>
        <v>42303.658715277779</v>
      </c>
      <c r="L3252" s="10">
        <f t="shared" si="150"/>
        <v>42268.658715277779</v>
      </c>
      <c r="M3252" s="15">
        <f t="shared" si="151"/>
        <v>2015</v>
      </c>
      <c r="N3252" t="b">
        <v>0</v>
      </c>
      <c r="O3252">
        <v>2</v>
      </c>
      <c r="P3252" t="b">
        <v>0</v>
      </c>
      <c r="Q3252" t="s">
        <v>8270</v>
      </c>
      <c r="R3252" t="s">
        <v>8308</v>
      </c>
      <c r="S3252" t="s">
        <v>8342</v>
      </c>
      <c r="T3252" s="9">
        <f t="shared" si="152"/>
        <v>0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 s="12">
        <v>1439696174</v>
      </c>
      <c r="K3253" s="10">
        <f t="shared" si="150"/>
        <v>42262.46597222222</v>
      </c>
      <c r="L3253" s="10">
        <f t="shared" si="150"/>
        <v>42232.15016203704</v>
      </c>
      <c r="M3253" s="15">
        <f t="shared" si="151"/>
        <v>2015</v>
      </c>
      <c r="N3253" t="b">
        <v>0</v>
      </c>
      <c r="O3253">
        <v>2</v>
      </c>
      <c r="P3253" t="b">
        <v>0</v>
      </c>
      <c r="Q3253" t="s">
        <v>8285</v>
      </c>
      <c r="R3253" t="s">
        <v>8311</v>
      </c>
      <c r="S3253" t="s">
        <v>8348</v>
      </c>
      <c r="T3253" s="9">
        <f t="shared" si="152"/>
        <v>1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 s="12">
        <v>1337977248</v>
      </c>
      <c r="K3254" s="10">
        <f t="shared" si="150"/>
        <v>41114.847777777773</v>
      </c>
      <c r="L3254" s="10">
        <f t="shared" si="150"/>
        <v>41054.847777777773</v>
      </c>
      <c r="M3254" s="15">
        <f t="shared" si="151"/>
        <v>2012</v>
      </c>
      <c r="N3254" t="b">
        <v>0</v>
      </c>
      <c r="O3254">
        <v>2</v>
      </c>
      <c r="P3254" t="b">
        <v>0</v>
      </c>
      <c r="Q3254" t="s">
        <v>8288</v>
      </c>
      <c r="R3254" t="s">
        <v>8311</v>
      </c>
      <c r="S3254" t="s">
        <v>8349</v>
      </c>
      <c r="T3254" s="9">
        <f t="shared" si="152"/>
        <v>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 s="12">
        <v>1428012136</v>
      </c>
      <c r="K3255" s="10">
        <f t="shared" si="150"/>
        <v>42126.918240740742</v>
      </c>
      <c r="L3255" s="10">
        <f t="shared" si="150"/>
        <v>42096.918240740742</v>
      </c>
      <c r="M3255" s="15">
        <f t="shared" si="151"/>
        <v>2015</v>
      </c>
      <c r="N3255" t="b">
        <v>0</v>
      </c>
      <c r="O3255">
        <v>2</v>
      </c>
      <c r="P3255" t="b">
        <v>0</v>
      </c>
      <c r="Q3255" t="s">
        <v>8270</v>
      </c>
      <c r="R3255" t="s">
        <v>8308</v>
      </c>
      <c r="S3255" t="s">
        <v>8342</v>
      </c>
      <c r="T3255" s="9">
        <f t="shared" si="152"/>
        <v>1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 s="12">
        <v>1441134142</v>
      </c>
      <c r="K3256" s="10">
        <f t="shared" si="150"/>
        <v>42278.793310185181</v>
      </c>
      <c r="L3256" s="10">
        <f t="shared" si="150"/>
        <v>42248.793310185181</v>
      </c>
      <c r="M3256" s="15">
        <f t="shared" si="151"/>
        <v>2015</v>
      </c>
      <c r="N3256" t="b">
        <v>0</v>
      </c>
      <c r="O3256">
        <v>3</v>
      </c>
      <c r="P3256" t="b">
        <v>0</v>
      </c>
      <c r="Q3256" t="s">
        <v>8270</v>
      </c>
      <c r="R3256" t="s">
        <v>8308</v>
      </c>
      <c r="S3256" t="s">
        <v>8342</v>
      </c>
      <c r="T3256" s="9">
        <f t="shared" si="152"/>
        <v>0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 s="12">
        <v>1402867750</v>
      </c>
      <c r="K3257" s="10">
        <f t="shared" si="150"/>
        <v>41830.895254629628</v>
      </c>
      <c r="L3257" s="10">
        <f t="shared" si="150"/>
        <v>41805.895254629628</v>
      </c>
      <c r="M3257" s="15">
        <f t="shared" si="151"/>
        <v>2014</v>
      </c>
      <c r="N3257" t="b">
        <v>0</v>
      </c>
      <c r="O3257">
        <v>2</v>
      </c>
      <c r="P3257" t="b">
        <v>0</v>
      </c>
      <c r="Q3257" t="s">
        <v>8282</v>
      </c>
      <c r="R3257" t="s">
        <v>8319</v>
      </c>
      <c r="S3257" t="s">
        <v>8345</v>
      </c>
      <c r="T3257" s="9">
        <f t="shared" si="152"/>
        <v>1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 s="12">
        <v>1401044229</v>
      </c>
      <c r="K3258" s="10">
        <f t="shared" si="150"/>
        <v>41814.789687500001</v>
      </c>
      <c r="L3258" s="10">
        <f t="shared" si="150"/>
        <v>41784.789687500001</v>
      </c>
      <c r="M3258" s="15">
        <f t="shared" si="151"/>
        <v>2014</v>
      </c>
      <c r="N3258" t="b">
        <v>0</v>
      </c>
      <c r="O3258">
        <v>3</v>
      </c>
      <c r="P3258" t="b">
        <v>0</v>
      </c>
      <c r="Q3258" t="s">
        <v>8269</v>
      </c>
      <c r="R3258" t="s">
        <v>8323</v>
      </c>
      <c r="S3258" t="s">
        <v>8326</v>
      </c>
      <c r="T3258" s="9">
        <f t="shared" si="152"/>
        <v>0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 s="12">
        <v>1428691530</v>
      </c>
      <c r="K3259" s="10">
        <f t="shared" si="150"/>
        <v>42134.781597222223</v>
      </c>
      <c r="L3259" s="10">
        <f t="shared" si="150"/>
        <v>42104.781597222223</v>
      </c>
      <c r="M3259" s="15">
        <f t="shared" si="151"/>
        <v>2015</v>
      </c>
      <c r="N3259" t="b">
        <v>0</v>
      </c>
      <c r="O3259">
        <v>3</v>
      </c>
      <c r="P3259" t="b">
        <v>0</v>
      </c>
      <c r="Q3259" t="s">
        <v>8303</v>
      </c>
      <c r="R3259" t="s">
        <v>8323</v>
      </c>
      <c r="S3259" t="s">
        <v>8335</v>
      </c>
      <c r="T3259" s="9">
        <f t="shared" si="152"/>
        <v>6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 s="12">
        <v>1486923722</v>
      </c>
      <c r="K3260" s="10">
        <f t="shared" si="150"/>
        <v>42808.723634259259</v>
      </c>
      <c r="L3260" s="10">
        <f t="shared" si="150"/>
        <v>42778.765300925923</v>
      </c>
      <c r="M3260" s="15">
        <f t="shared" si="151"/>
        <v>2017</v>
      </c>
      <c r="N3260" t="b">
        <v>0</v>
      </c>
      <c r="O3260">
        <v>4</v>
      </c>
      <c r="P3260" t="b">
        <v>0</v>
      </c>
      <c r="Q3260" t="s">
        <v>8271</v>
      </c>
      <c r="R3260" t="s">
        <v>8308</v>
      </c>
      <c r="S3260" t="s">
        <v>8310</v>
      </c>
      <c r="T3260" s="9">
        <f t="shared" si="152"/>
        <v>0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 s="12">
        <v>1456764095</v>
      </c>
      <c r="K3261" s="10">
        <f t="shared" si="150"/>
        <v>42459.653877314813</v>
      </c>
      <c r="L3261" s="10">
        <f t="shared" si="150"/>
        <v>42429.695543981477</v>
      </c>
      <c r="M3261" s="15">
        <f t="shared" si="151"/>
        <v>2016</v>
      </c>
      <c r="N3261" t="b">
        <v>0</v>
      </c>
      <c r="O3261">
        <v>4</v>
      </c>
      <c r="P3261" t="b">
        <v>0</v>
      </c>
      <c r="Q3261" t="s">
        <v>8280</v>
      </c>
      <c r="R3261" t="s">
        <v>8316</v>
      </c>
      <c r="S3261" t="s">
        <v>8334</v>
      </c>
      <c r="T3261" s="9">
        <f t="shared" si="152"/>
        <v>0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 s="12">
        <v>1470243802</v>
      </c>
      <c r="K3262" s="10">
        <f t="shared" si="150"/>
        <v>42615.7106712963</v>
      </c>
      <c r="L3262" s="10">
        <f t="shared" si="150"/>
        <v>42585.7106712963</v>
      </c>
      <c r="M3262" s="15">
        <f t="shared" si="151"/>
        <v>2016</v>
      </c>
      <c r="N3262" t="b">
        <v>0</v>
      </c>
      <c r="O3262">
        <v>4</v>
      </c>
      <c r="P3262" t="b">
        <v>0</v>
      </c>
      <c r="Q3262" t="s">
        <v>8302</v>
      </c>
      <c r="R3262" t="s">
        <v>8311</v>
      </c>
      <c r="S3262" t="s">
        <v>8356</v>
      </c>
      <c r="T3262" s="9">
        <f t="shared" si="152"/>
        <v>1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 s="12">
        <v>1445609021</v>
      </c>
      <c r="K3263" s="10">
        <f t="shared" si="150"/>
        <v>42330.627557870372</v>
      </c>
      <c r="L3263" s="10">
        <f t="shared" si="150"/>
        <v>42300.585891203707</v>
      </c>
      <c r="M3263" s="15">
        <f t="shared" si="151"/>
        <v>2015</v>
      </c>
      <c r="N3263" t="b">
        <v>0</v>
      </c>
      <c r="O3263">
        <v>1</v>
      </c>
      <c r="P3263" t="b">
        <v>0</v>
      </c>
      <c r="Q3263" t="s">
        <v>8302</v>
      </c>
      <c r="R3263" t="s">
        <v>8311</v>
      </c>
      <c r="S3263" t="s">
        <v>8356</v>
      </c>
      <c r="T3263" s="9">
        <f t="shared" si="152"/>
        <v>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 s="12">
        <v>1447122086</v>
      </c>
      <c r="K3264" s="10">
        <f t="shared" si="150"/>
        <v>42363.098217592589</v>
      </c>
      <c r="L3264" s="10">
        <f t="shared" si="150"/>
        <v>42318.098217592589</v>
      </c>
      <c r="M3264" s="15">
        <f t="shared" si="151"/>
        <v>2015</v>
      </c>
      <c r="N3264" t="b">
        <v>0</v>
      </c>
      <c r="O3264">
        <v>14</v>
      </c>
      <c r="P3264" t="b">
        <v>0</v>
      </c>
      <c r="Q3264" t="s">
        <v>8268</v>
      </c>
      <c r="R3264" t="s">
        <v>8321</v>
      </c>
      <c r="S3264" t="s">
        <v>8339</v>
      </c>
      <c r="T3264" s="9">
        <f t="shared" si="152"/>
        <v>0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 s="12">
        <v>1441209715</v>
      </c>
      <c r="K3265" s="10">
        <f t="shared" si="150"/>
        <v>42294.667997685188</v>
      </c>
      <c r="L3265" s="10">
        <f t="shared" si="150"/>
        <v>42249.667997685188</v>
      </c>
      <c r="M3265" s="15">
        <f t="shared" si="151"/>
        <v>2015</v>
      </c>
      <c r="N3265" t="b">
        <v>0</v>
      </c>
      <c r="O3265">
        <v>2</v>
      </c>
      <c r="P3265" t="b">
        <v>0</v>
      </c>
      <c r="Q3265" t="s">
        <v>8270</v>
      </c>
      <c r="R3265" t="s">
        <v>8308</v>
      </c>
      <c r="S3265" t="s">
        <v>8342</v>
      </c>
      <c r="T3265" s="9">
        <f t="shared" si="152"/>
        <v>0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 s="12">
        <v>1428941931</v>
      </c>
      <c r="K3266" s="10">
        <f t="shared" si="150"/>
        <v>42137.679756944446</v>
      </c>
      <c r="L3266" s="10">
        <f t="shared" si="150"/>
        <v>42107.679756944446</v>
      </c>
      <c r="M3266" s="15">
        <f t="shared" si="151"/>
        <v>2015</v>
      </c>
      <c r="N3266" t="b">
        <v>0</v>
      </c>
      <c r="O3266">
        <v>1</v>
      </c>
      <c r="P3266" t="b">
        <v>0</v>
      </c>
      <c r="Q3266" t="s">
        <v>8282</v>
      </c>
      <c r="R3266" t="s">
        <v>8319</v>
      </c>
      <c r="S3266" t="s">
        <v>8345</v>
      </c>
      <c r="T3266" s="9">
        <f t="shared" si="152"/>
        <v>0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 s="12">
        <v>1404586762</v>
      </c>
      <c r="K3267" s="10">
        <f t="shared" ref="K3267:L3330" si="153">(I3267/86400)+DATE(1970,1,1)</f>
        <v>41883.165972222225</v>
      </c>
      <c r="L3267" s="10">
        <f t="shared" si="153"/>
        <v>41825.791226851856</v>
      </c>
      <c r="M3267" s="15">
        <f t="shared" ref="M3267:M3330" si="154">+YEAR(K3267)</f>
        <v>2014</v>
      </c>
      <c r="N3267" t="b">
        <v>0</v>
      </c>
      <c r="O3267">
        <v>2</v>
      </c>
      <c r="P3267" t="b">
        <v>0</v>
      </c>
      <c r="Q3267" t="s">
        <v>8266</v>
      </c>
      <c r="R3267" t="s">
        <v>8321</v>
      </c>
      <c r="S3267" t="s">
        <v>8325</v>
      </c>
      <c r="T3267" s="9">
        <f t="shared" ref="T3267:T3330" si="155">ROUND(E3267/D3267*100,0)</f>
        <v>3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 s="12">
        <v>1385524889</v>
      </c>
      <c r="K3268" s="10">
        <f t="shared" si="153"/>
        <v>41655.166666666664</v>
      </c>
      <c r="L3268" s="10">
        <f t="shared" si="153"/>
        <v>41605.167696759258</v>
      </c>
      <c r="M3268" s="15">
        <f t="shared" si="154"/>
        <v>2014</v>
      </c>
      <c r="N3268" t="b">
        <v>0</v>
      </c>
      <c r="O3268">
        <v>2</v>
      </c>
      <c r="P3268" t="b">
        <v>0</v>
      </c>
      <c r="Q3268" t="s">
        <v>8268</v>
      </c>
      <c r="R3268" t="s">
        <v>8321</v>
      </c>
      <c r="S3268" t="s">
        <v>8339</v>
      </c>
      <c r="T3268" s="9">
        <f t="shared" si="155"/>
        <v>1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 s="12">
        <v>1389038297</v>
      </c>
      <c r="K3269" s="10">
        <f t="shared" si="153"/>
        <v>41675.832141203704</v>
      </c>
      <c r="L3269" s="10">
        <f t="shared" si="153"/>
        <v>41645.832141203704</v>
      </c>
      <c r="M3269" s="15">
        <f t="shared" si="154"/>
        <v>2014</v>
      </c>
      <c r="N3269" t="b">
        <v>0</v>
      </c>
      <c r="O3269">
        <v>4</v>
      </c>
      <c r="P3269" t="b">
        <v>0</v>
      </c>
      <c r="Q3269" t="s">
        <v>8280</v>
      </c>
      <c r="R3269" t="s">
        <v>8316</v>
      </c>
      <c r="S3269" t="s">
        <v>8334</v>
      </c>
      <c r="T3269" s="9">
        <f t="shared" si="155"/>
        <v>0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 s="12">
        <v>1435819537</v>
      </c>
      <c r="K3270" s="10">
        <f t="shared" si="153"/>
        <v>42247.281678240739</v>
      </c>
      <c r="L3270" s="10">
        <f t="shared" si="153"/>
        <v>42187.281678240739</v>
      </c>
      <c r="M3270" s="15">
        <f t="shared" si="154"/>
        <v>2015</v>
      </c>
      <c r="N3270" t="b">
        <v>0</v>
      </c>
      <c r="O3270">
        <v>2</v>
      </c>
      <c r="P3270" t="b">
        <v>0</v>
      </c>
      <c r="Q3270" t="s">
        <v>8291</v>
      </c>
      <c r="R3270" t="s">
        <v>8327</v>
      </c>
      <c r="S3270" t="s">
        <v>8330</v>
      </c>
      <c r="T3270" s="9">
        <f t="shared" si="155"/>
        <v>1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 s="12">
        <v>1465335308</v>
      </c>
      <c r="K3271" s="10">
        <f t="shared" si="153"/>
        <v>42588.899398148147</v>
      </c>
      <c r="L3271" s="10">
        <f t="shared" si="153"/>
        <v>42528.899398148147</v>
      </c>
      <c r="M3271" s="15">
        <f t="shared" si="154"/>
        <v>2016</v>
      </c>
      <c r="N3271" t="b">
        <v>0</v>
      </c>
      <c r="O3271">
        <v>3</v>
      </c>
      <c r="P3271" t="b">
        <v>0</v>
      </c>
      <c r="Q3271" t="s">
        <v>8281</v>
      </c>
      <c r="R3271" t="s">
        <v>8316</v>
      </c>
      <c r="S3271" t="s">
        <v>8344</v>
      </c>
      <c r="T3271" s="9">
        <f t="shared" si="155"/>
        <v>1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 s="12">
        <v>1467650771</v>
      </c>
      <c r="K3272" s="10">
        <f t="shared" si="153"/>
        <v>42584.958333333328</v>
      </c>
      <c r="L3272" s="10">
        <f t="shared" si="153"/>
        <v>42555.698738425926</v>
      </c>
      <c r="M3272" s="15">
        <f t="shared" si="154"/>
        <v>2016</v>
      </c>
      <c r="N3272" t="b">
        <v>0</v>
      </c>
      <c r="O3272">
        <v>4</v>
      </c>
      <c r="P3272" t="b">
        <v>0</v>
      </c>
      <c r="Q3272" t="s">
        <v>8294</v>
      </c>
      <c r="R3272" t="s">
        <v>8313</v>
      </c>
      <c r="S3272" t="s">
        <v>8353</v>
      </c>
      <c r="T3272" s="9">
        <f t="shared" si="155"/>
        <v>3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 s="12">
        <v>1429170603</v>
      </c>
      <c r="K3273" s="10">
        <f t="shared" si="153"/>
        <v>42140.125</v>
      </c>
      <c r="L3273" s="10">
        <f t="shared" si="153"/>
        <v>42110.326423611114</v>
      </c>
      <c r="M3273" s="15">
        <f t="shared" si="154"/>
        <v>2015</v>
      </c>
      <c r="N3273" t="b">
        <v>0</v>
      </c>
      <c r="O3273">
        <v>2</v>
      </c>
      <c r="P3273" t="b">
        <v>0</v>
      </c>
      <c r="Q3273" t="s">
        <v>8282</v>
      </c>
      <c r="R3273" t="s">
        <v>8319</v>
      </c>
      <c r="S3273" t="s">
        <v>8345</v>
      </c>
      <c r="T3273" s="9">
        <f t="shared" si="155"/>
        <v>1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 s="12">
        <v>1424442326</v>
      </c>
      <c r="K3274" s="10">
        <f t="shared" si="153"/>
        <v>42115.559328703705</v>
      </c>
      <c r="L3274" s="10">
        <f t="shared" si="153"/>
        <v>42055.600995370369</v>
      </c>
      <c r="M3274" s="15">
        <f t="shared" si="154"/>
        <v>2015</v>
      </c>
      <c r="N3274" t="b">
        <v>0</v>
      </c>
      <c r="O3274">
        <v>6</v>
      </c>
      <c r="P3274" t="b">
        <v>0</v>
      </c>
      <c r="Q3274" t="s">
        <v>8299</v>
      </c>
      <c r="R3274" t="s">
        <v>8308</v>
      </c>
      <c r="S3274" t="s">
        <v>8315</v>
      </c>
      <c r="T3274" s="9">
        <f t="shared" si="155"/>
        <v>0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 s="12">
        <v>1404658329</v>
      </c>
      <c r="K3275" s="10">
        <f t="shared" si="153"/>
        <v>41856.61954861111</v>
      </c>
      <c r="L3275" s="10">
        <f t="shared" si="153"/>
        <v>41826.61954861111</v>
      </c>
      <c r="M3275" s="15">
        <f t="shared" si="154"/>
        <v>2014</v>
      </c>
      <c r="N3275" t="b">
        <v>0</v>
      </c>
      <c r="O3275">
        <v>6</v>
      </c>
      <c r="P3275" t="b">
        <v>0</v>
      </c>
      <c r="Q3275" t="s">
        <v>8269</v>
      </c>
      <c r="R3275" t="s">
        <v>8323</v>
      </c>
      <c r="S3275" t="s">
        <v>8326</v>
      </c>
      <c r="T3275" s="9">
        <f t="shared" si="155"/>
        <v>9</v>
      </c>
    </row>
    <row r="3276" spans="1:20" ht="15.75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 s="12">
        <v>1465227446</v>
      </c>
      <c r="K3276" s="10">
        <f t="shared" si="153"/>
        <v>42537.650995370372</v>
      </c>
      <c r="L3276" s="10">
        <f t="shared" si="153"/>
        <v>42527.650995370372</v>
      </c>
      <c r="M3276" s="15">
        <f t="shared" si="154"/>
        <v>2016</v>
      </c>
      <c r="N3276" t="b">
        <v>0</v>
      </c>
      <c r="O3276">
        <v>1</v>
      </c>
      <c r="P3276" t="b">
        <v>0</v>
      </c>
      <c r="Q3276" t="s">
        <v>8266</v>
      </c>
      <c r="R3276" t="s">
        <v>8321</v>
      </c>
      <c r="S3276" t="s">
        <v>8325</v>
      </c>
      <c r="T3276" s="9">
        <f t="shared" si="155"/>
        <v>0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 s="12">
        <v>1452261069</v>
      </c>
      <c r="K3277" s="10">
        <f t="shared" si="153"/>
        <v>42437.577187499999</v>
      </c>
      <c r="L3277" s="10">
        <f t="shared" si="153"/>
        <v>42377.577187499999</v>
      </c>
      <c r="M3277" s="15">
        <f t="shared" si="154"/>
        <v>2016</v>
      </c>
      <c r="N3277" t="b">
        <v>0</v>
      </c>
      <c r="O3277">
        <v>1</v>
      </c>
      <c r="P3277" t="b">
        <v>0</v>
      </c>
      <c r="Q3277" t="s">
        <v>8266</v>
      </c>
      <c r="R3277" t="s">
        <v>8321</v>
      </c>
      <c r="S3277" t="s">
        <v>8325</v>
      </c>
      <c r="T3277" s="9">
        <f t="shared" si="155"/>
        <v>0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 s="12">
        <v>1324158361</v>
      </c>
      <c r="K3278" s="10">
        <f t="shared" si="153"/>
        <v>40954.906956018516</v>
      </c>
      <c r="L3278" s="10">
        <f t="shared" si="153"/>
        <v>40894.906956018516</v>
      </c>
      <c r="M3278" s="15">
        <f t="shared" si="154"/>
        <v>2012</v>
      </c>
      <c r="N3278" t="b">
        <v>0</v>
      </c>
      <c r="O3278">
        <v>1</v>
      </c>
      <c r="P3278" t="b">
        <v>0</v>
      </c>
      <c r="Q3278" t="s">
        <v>8268</v>
      </c>
      <c r="R3278" t="s">
        <v>8321</v>
      </c>
      <c r="S3278" t="s">
        <v>8339</v>
      </c>
      <c r="T3278" s="9">
        <f t="shared" si="155"/>
        <v>5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 s="12">
        <v>1399070239</v>
      </c>
      <c r="K3279" s="10">
        <f t="shared" si="153"/>
        <v>41791.94258101852</v>
      </c>
      <c r="L3279" s="10">
        <f t="shared" si="153"/>
        <v>41761.94258101852</v>
      </c>
      <c r="M3279" s="15">
        <f t="shared" si="154"/>
        <v>2014</v>
      </c>
      <c r="N3279" t="b">
        <v>0</v>
      </c>
      <c r="O3279">
        <v>1</v>
      </c>
      <c r="P3279" t="b">
        <v>0</v>
      </c>
      <c r="Q3279" t="s">
        <v>8268</v>
      </c>
      <c r="R3279" t="s">
        <v>8321</v>
      </c>
      <c r="S3279" t="s">
        <v>8339</v>
      </c>
      <c r="T3279" s="9">
        <f t="shared" si="155"/>
        <v>0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 s="12">
        <v>1405003447</v>
      </c>
      <c r="K3280" s="10">
        <f t="shared" si="153"/>
        <v>41860.613969907405</v>
      </c>
      <c r="L3280" s="10">
        <f t="shared" si="153"/>
        <v>41830.613969907405</v>
      </c>
      <c r="M3280" s="15">
        <f t="shared" si="154"/>
        <v>2014</v>
      </c>
      <c r="N3280" t="b">
        <v>0</v>
      </c>
      <c r="O3280">
        <v>3</v>
      </c>
      <c r="P3280" t="b">
        <v>0</v>
      </c>
      <c r="Q3280" t="s">
        <v>8268</v>
      </c>
      <c r="R3280" t="s">
        <v>8321</v>
      </c>
      <c r="S3280" t="s">
        <v>8339</v>
      </c>
      <c r="T3280" s="9">
        <f t="shared" si="155"/>
        <v>3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 s="12">
        <v>1447397260</v>
      </c>
      <c r="K3281" s="10">
        <f t="shared" si="153"/>
        <v>42351.283101851848</v>
      </c>
      <c r="L3281" s="10">
        <f t="shared" si="153"/>
        <v>42321.283101851848</v>
      </c>
      <c r="M3281" s="15">
        <f t="shared" si="154"/>
        <v>2015</v>
      </c>
      <c r="N3281" t="b">
        <v>0</v>
      </c>
      <c r="O3281">
        <v>1</v>
      </c>
      <c r="P3281" t="b">
        <v>0</v>
      </c>
      <c r="Q3281" t="s">
        <v>8270</v>
      </c>
      <c r="R3281" t="s">
        <v>8308</v>
      </c>
      <c r="S3281" t="s">
        <v>8342</v>
      </c>
      <c r="T3281" s="9">
        <f t="shared" si="155"/>
        <v>0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 s="12">
        <v>1252718519</v>
      </c>
      <c r="K3282" s="10">
        <f t="shared" si="153"/>
        <v>40118.165972222225</v>
      </c>
      <c r="L3282" s="10">
        <f t="shared" si="153"/>
        <v>40068.056932870371</v>
      </c>
      <c r="M3282" s="15">
        <f t="shared" si="154"/>
        <v>2009</v>
      </c>
      <c r="N3282" t="b">
        <v>0</v>
      </c>
      <c r="O3282">
        <v>1</v>
      </c>
      <c r="P3282" t="b">
        <v>0</v>
      </c>
      <c r="Q3282" t="s">
        <v>8273</v>
      </c>
      <c r="R3282" t="s">
        <v>8311</v>
      </c>
      <c r="S3282" t="s">
        <v>8352</v>
      </c>
      <c r="T3282" s="9">
        <f t="shared" si="155"/>
        <v>3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 s="12">
        <v>1386463198</v>
      </c>
      <c r="K3283" s="10">
        <f t="shared" si="153"/>
        <v>41646.027754629627</v>
      </c>
      <c r="L3283" s="10">
        <f t="shared" si="153"/>
        <v>41616.027754629627</v>
      </c>
      <c r="M3283" s="15">
        <f t="shared" si="154"/>
        <v>2014</v>
      </c>
      <c r="N3283" t="b">
        <v>0</v>
      </c>
      <c r="O3283">
        <v>1</v>
      </c>
      <c r="P3283" t="b">
        <v>0</v>
      </c>
      <c r="Q3283" t="s">
        <v>8276</v>
      </c>
      <c r="R3283" t="s">
        <v>8327</v>
      </c>
      <c r="S3283" t="s">
        <v>8350</v>
      </c>
      <c r="T3283" s="9">
        <f t="shared" si="155"/>
        <v>0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 s="12">
        <v>1451462429</v>
      </c>
      <c r="K3284" s="10">
        <f t="shared" si="153"/>
        <v>42398.333668981482</v>
      </c>
      <c r="L3284" s="10">
        <f t="shared" si="153"/>
        <v>42368.333668981482</v>
      </c>
      <c r="M3284" s="15">
        <f t="shared" si="154"/>
        <v>2016</v>
      </c>
      <c r="N3284" t="b">
        <v>0</v>
      </c>
      <c r="O3284">
        <v>2</v>
      </c>
      <c r="P3284" t="b">
        <v>0</v>
      </c>
      <c r="Q3284" t="s">
        <v>8276</v>
      </c>
      <c r="R3284" t="s">
        <v>8327</v>
      </c>
      <c r="S3284" t="s">
        <v>8350</v>
      </c>
      <c r="T3284" s="9">
        <f t="shared" si="155"/>
        <v>1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 s="12">
        <v>1426542893</v>
      </c>
      <c r="K3285" s="10">
        <f t="shared" si="153"/>
        <v>42109.913113425922</v>
      </c>
      <c r="L3285" s="10">
        <f t="shared" si="153"/>
        <v>42079.913113425922</v>
      </c>
      <c r="M3285" s="15">
        <f t="shared" si="154"/>
        <v>2015</v>
      </c>
      <c r="N3285" t="b">
        <v>0</v>
      </c>
      <c r="O3285">
        <v>1</v>
      </c>
      <c r="P3285" t="b">
        <v>0</v>
      </c>
      <c r="Q3285" t="s">
        <v>8279</v>
      </c>
      <c r="R3285" t="s">
        <v>8346</v>
      </c>
      <c r="S3285" t="s">
        <v>8347</v>
      </c>
      <c r="T3285" s="9">
        <f t="shared" si="155"/>
        <v>1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 s="12">
        <v>1467935094</v>
      </c>
      <c r="K3286" s="10">
        <f t="shared" si="153"/>
        <v>42588.98951388889</v>
      </c>
      <c r="L3286" s="10">
        <f t="shared" si="153"/>
        <v>42558.98951388889</v>
      </c>
      <c r="M3286" s="15">
        <f t="shared" si="154"/>
        <v>2016</v>
      </c>
      <c r="N3286" t="b">
        <v>0</v>
      </c>
      <c r="O3286">
        <v>1</v>
      </c>
      <c r="P3286" t="b">
        <v>0</v>
      </c>
      <c r="Q3286" t="s">
        <v>8281</v>
      </c>
      <c r="R3286" t="s">
        <v>8316</v>
      </c>
      <c r="S3286" t="s">
        <v>8344</v>
      </c>
      <c r="T3286" s="9">
        <f t="shared" si="155"/>
        <v>5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 s="12">
        <v>1432055305</v>
      </c>
      <c r="K3287" s="10">
        <f t="shared" si="153"/>
        <v>42173.714178240742</v>
      </c>
      <c r="L3287" s="10">
        <f t="shared" si="153"/>
        <v>42143.714178240742</v>
      </c>
      <c r="M3287" s="15">
        <f t="shared" si="154"/>
        <v>2015</v>
      </c>
      <c r="N3287" t="b">
        <v>0</v>
      </c>
      <c r="O3287">
        <v>1</v>
      </c>
      <c r="P3287" t="b">
        <v>0</v>
      </c>
      <c r="Q3287" t="s">
        <v>8282</v>
      </c>
      <c r="R3287" t="s">
        <v>8319</v>
      </c>
      <c r="S3287" t="s">
        <v>8345</v>
      </c>
      <c r="T3287" s="9">
        <f t="shared" si="155"/>
        <v>1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 s="12">
        <v>1467002275</v>
      </c>
      <c r="K3288" s="10">
        <f t="shared" si="153"/>
        <v>42573.192997685182</v>
      </c>
      <c r="L3288" s="10">
        <f t="shared" si="153"/>
        <v>42548.192997685182</v>
      </c>
      <c r="M3288" s="15">
        <f t="shared" si="154"/>
        <v>2016</v>
      </c>
      <c r="N3288" t="b">
        <v>0</v>
      </c>
      <c r="O3288">
        <v>2</v>
      </c>
      <c r="P3288" t="b">
        <v>0</v>
      </c>
      <c r="Q3288" t="s">
        <v>8273</v>
      </c>
      <c r="R3288" t="s">
        <v>8311</v>
      </c>
      <c r="S3288" t="s">
        <v>8352</v>
      </c>
      <c r="T3288" s="9">
        <f t="shared" si="155"/>
        <v>1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 s="12">
        <v>1428974199</v>
      </c>
      <c r="K3289" s="10">
        <f t="shared" si="153"/>
        <v>42123.053229166668</v>
      </c>
      <c r="L3289" s="10">
        <f t="shared" si="153"/>
        <v>42108.053229166668</v>
      </c>
      <c r="M3289" s="15">
        <f t="shared" si="154"/>
        <v>2015</v>
      </c>
      <c r="N3289" t="b">
        <v>0</v>
      </c>
      <c r="O3289">
        <v>1</v>
      </c>
      <c r="P3289" t="b">
        <v>0</v>
      </c>
      <c r="Q3289" t="s">
        <v>8287</v>
      </c>
      <c r="R3289" t="s">
        <v>8313</v>
      </c>
      <c r="S3289" t="s">
        <v>8355</v>
      </c>
      <c r="T3289" s="9">
        <f t="shared" si="155"/>
        <v>0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 s="12">
        <v>1409944412</v>
      </c>
      <c r="K3290" s="10">
        <f t="shared" si="153"/>
        <v>41917.801064814819</v>
      </c>
      <c r="L3290" s="10">
        <f t="shared" si="153"/>
        <v>41887.801064814819</v>
      </c>
      <c r="M3290" s="15">
        <f t="shared" si="154"/>
        <v>2014</v>
      </c>
      <c r="N3290" t="b">
        <v>0</v>
      </c>
      <c r="O3290">
        <v>1</v>
      </c>
      <c r="P3290" t="b">
        <v>0</v>
      </c>
      <c r="Q3290" t="s">
        <v>8291</v>
      </c>
      <c r="R3290" t="s">
        <v>8327</v>
      </c>
      <c r="S3290" t="s">
        <v>8330</v>
      </c>
      <c r="T3290" s="9">
        <f t="shared" si="155"/>
        <v>2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 s="12">
        <v>1447864021</v>
      </c>
      <c r="K3291" s="10">
        <f t="shared" si="153"/>
        <v>42371.685428240744</v>
      </c>
      <c r="L3291" s="10">
        <f t="shared" si="153"/>
        <v>42326.685428240744</v>
      </c>
      <c r="M3291" s="15">
        <f t="shared" si="154"/>
        <v>2016</v>
      </c>
      <c r="N3291" t="b">
        <v>0</v>
      </c>
      <c r="O3291">
        <v>2</v>
      </c>
      <c r="P3291" t="b">
        <v>0</v>
      </c>
      <c r="Q3291" t="s">
        <v>8292</v>
      </c>
      <c r="R3291" t="s">
        <v>8308</v>
      </c>
      <c r="S3291" t="s">
        <v>8318</v>
      </c>
      <c r="T3291" s="9">
        <f t="shared" si="155"/>
        <v>0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 s="12">
        <v>1478881208</v>
      </c>
      <c r="K3292" s="10">
        <f t="shared" si="153"/>
        <v>42715.680648148147</v>
      </c>
      <c r="L3292" s="10">
        <f t="shared" si="153"/>
        <v>42685.680648148147</v>
      </c>
      <c r="M3292" s="15">
        <f t="shared" si="154"/>
        <v>2016</v>
      </c>
      <c r="N3292" t="b">
        <v>0</v>
      </c>
      <c r="O3292">
        <v>1</v>
      </c>
      <c r="P3292" t="b">
        <v>0</v>
      </c>
      <c r="Q3292" t="s">
        <v>8294</v>
      </c>
      <c r="R3292" t="s">
        <v>8313</v>
      </c>
      <c r="S3292" t="s">
        <v>8353</v>
      </c>
      <c r="T3292" s="9">
        <f t="shared" si="155"/>
        <v>1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 s="12">
        <v>1263982307</v>
      </c>
      <c r="K3293" s="10">
        <f t="shared" si="153"/>
        <v>40252.290972222225</v>
      </c>
      <c r="L3293" s="10">
        <f t="shared" si="153"/>
        <v>40198.424849537041</v>
      </c>
      <c r="M3293" s="15">
        <f t="shared" si="154"/>
        <v>2010</v>
      </c>
      <c r="N3293" t="b">
        <v>0</v>
      </c>
      <c r="O3293">
        <v>5</v>
      </c>
      <c r="P3293" t="b">
        <v>0</v>
      </c>
      <c r="Q3293" t="s">
        <v>8280</v>
      </c>
      <c r="R3293" t="s">
        <v>8316</v>
      </c>
      <c r="S3293" t="s">
        <v>8334</v>
      </c>
      <c r="T3293" s="9">
        <f t="shared" si="155"/>
        <v>10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 s="12">
        <v>1392321509</v>
      </c>
      <c r="K3294" s="10">
        <f t="shared" si="153"/>
        <v>41713.790613425925</v>
      </c>
      <c r="L3294" s="10">
        <f t="shared" si="153"/>
        <v>41683.832280092596</v>
      </c>
      <c r="M3294" s="15">
        <f t="shared" si="154"/>
        <v>2014</v>
      </c>
      <c r="N3294" t="b">
        <v>0</v>
      </c>
      <c r="O3294">
        <v>4</v>
      </c>
      <c r="P3294" t="b">
        <v>0</v>
      </c>
      <c r="Q3294" t="s">
        <v>8280</v>
      </c>
      <c r="R3294" t="s">
        <v>8316</v>
      </c>
      <c r="S3294" t="s">
        <v>8334</v>
      </c>
      <c r="T3294" s="9">
        <f t="shared" si="155"/>
        <v>0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 s="12">
        <v>1438271624</v>
      </c>
      <c r="K3295" s="10">
        <f t="shared" si="153"/>
        <v>42245.662314814814</v>
      </c>
      <c r="L3295" s="10">
        <f t="shared" si="153"/>
        <v>42215.662314814814</v>
      </c>
      <c r="M3295" s="15">
        <f t="shared" si="154"/>
        <v>2015</v>
      </c>
      <c r="N3295" t="b">
        <v>0</v>
      </c>
      <c r="O3295">
        <v>1</v>
      </c>
      <c r="P3295" t="b">
        <v>0</v>
      </c>
      <c r="Q3295" t="s">
        <v>8270</v>
      </c>
      <c r="R3295" t="s">
        <v>8308</v>
      </c>
      <c r="S3295" t="s">
        <v>8342</v>
      </c>
      <c r="T3295" s="9">
        <f t="shared" si="155"/>
        <v>0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 s="12">
        <v>1436456017</v>
      </c>
      <c r="K3296" s="10">
        <f t="shared" si="153"/>
        <v>42224.648344907408</v>
      </c>
      <c r="L3296" s="10">
        <f t="shared" si="153"/>
        <v>42194.648344907408</v>
      </c>
      <c r="M3296" s="15">
        <f t="shared" si="154"/>
        <v>2015</v>
      </c>
      <c r="N3296" t="b">
        <v>0</v>
      </c>
      <c r="O3296">
        <v>1</v>
      </c>
      <c r="P3296" t="b">
        <v>0</v>
      </c>
      <c r="Q3296" t="s">
        <v>8270</v>
      </c>
      <c r="R3296" t="s">
        <v>8308</v>
      </c>
      <c r="S3296" t="s">
        <v>8342</v>
      </c>
      <c r="T3296" s="9">
        <f t="shared" si="155"/>
        <v>0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 s="12">
        <v>1444341462</v>
      </c>
      <c r="K3297" s="10">
        <f t="shared" si="153"/>
        <v>42345.956736111111</v>
      </c>
      <c r="L3297" s="10">
        <f t="shared" si="153"/>
        <v>42285.91506944444</v>
      </c>
      <c r="M3297" s="15">
        <f t="shared" si="154"/>
        <v>2015</v>
      </c>
      <c r="N3297" t="b">
        <v>0</v>
      </c>
      <c r="O3297">
        <v>1</v>
      </c>
      <c r="P3297" t="b">
        <v>0</v>
      </c>
      <c r="Q3297" t="s">
        <v>8282</v>
      </c>
      <c r="R3297" t="s">
        <v>8319</v>
      </c>
      <c r="S3297" t="s">
        <v>8345</v>
      </c>
      <c r="T3297" s="9">
        <f t="shared" si="155"/>
        <v>0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 s="12">
        <v>1470153594</v>
      </c>
      <c r="K3298" s="10">
        <f t="shared" si="153"/>
        <v>42614.666597222225</v>
      </c>
      <c r="L3298" s="10">
        <f t="shared" si="153"/>
        <v>42584.666597222225</v>
      </c>
      <c r="M3298" s="15">
        <f t="shared" si="154"/>
        <v>2016</v>
      </c>
      <c r="N3298" t="b">
        <v>0</v>
      </c>
      <c r="O3298">
        <v>1</v>
      </c>
      <c r="P3298" t="b">
        <v>0</v>
      </c>
      <c r="Q3298" t="s">
        <v>8282</v>
      </c>
      <c r="R3298" t="s">
        <v>8319</v>
      </c>
      <c r="S3298" t="s">
        <v>8345</v>
      </c>
      <c r="T3298" s="9">
        <f t="shared" si="155"/>
        <v>1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 s="12">
        <v>1402009632</v>
      </c>
      <c r="K3299" s="10">
        <f t="shared" si="153"/>
        <v>41825.963333333333</v>
      </c>
      <c r="L3299" s="10">
        <f t="shared" si="153"/>
        <v>41795.963333333333</v>
      </c>
      <c r="M3299" s="15">
        <f t="shared" si="154"/>
        <v>2014</v>
      </c>
      <c r="N3299" t="b">
        <v>0</v>
      </c>
      <c r="O3299">
        <v>1</v>
      </c>
      <c r="P3299" t="b">
        <v>0</v>
      </c>
      <c r="Q3299" t="s">
        <v>8282</v>
      </c>
      <c r="R3299" t="s">
        <v>8319</v>
      </c>
      <c r="S3299" t="s">
        <v>8345</v>
      </c>
      <c r="T3299" s="9">
        <f t="shared" si="155"/>
        <v>0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 s="12">
        <v>1409944421</v>
      </c>
      <c r="K3300" s="10">
        <f t="shared" si="153"/>
        <v>41917.801168981481</v>
      </c>
      <c r="L3300" s="10">
        <f t="shared" si="153"/>
        <v>41887.801168981481</v>
      </c>
      <c r="M3300" s="15">
        <f t="shared" si="154"/>
        <v>2014</v>
      </c>
      <c r="N3300" t="b">
        <v>0</v>
      </c>
      <c r="O3300">
        <v>1</v>
      </c>
      <c r="P3300" t="b">
        <v>0</v>
      </c>
      <c r="Q3300" t="s">
        <v>8282</v>
      </c>
      <c r="R3300" t="s">
        <v>8319</v>
      </c>
      <c r="S3300" t="s">
        <v>8345</v>
      </c>
      <c r="T3300" s="9">
        <f t="shared" si="155"/>
        <v>0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 s="12">
        <v>1434643559</v>
      </c>
      <c r="K3301" s="10">
        <f t="shared" si="153"/>
        <v>42233.67082175926</v>
      </c>
      <c r="L3301" s="10">
        <f t="shared" si="153"/>
        <v>42173.67082175926</v>
      </c>
      <c r="M3301" s="15">
        <f t="shared" si="154"/>
        <v>2015</v>
      </c>
      <c r="N3301" t="b">
        <v>0</v>
      </c>
      <c r="O3301">
        <v>3</v>
      </c>
      <c r="P3301" t="b">
        <v>0</v>
      </c>
      <c r="Q3301" t="s">
        <v>8301</v>
      </c>
      <c r="R3301" t="s">
        <v>8323</v>
      </c>
      <c r="S3301" t="s">
        <v>8324</v>
      </c>
      <c r="T3301" s="9">
        <f t="shared" si="155"/>
        <v>0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 s="12">
        <v>1464827780</v>
      </c>
      <c r="K3302" s="10">
        <f t="shared" si="153"/>
        <v>42583.025231481486</v>
      </c>
      <c r="L3302" s="10">
        <f t="shared" si="153"/>
        <v>42523.025231481486</v>
      </c>
      <c r="M3302" s="15">
        <f t="shared" si="154"/>
        <v>2016</v>
      </c>
      <c r="N3302" t="b">
        <v>0</v>
      </c>
      <c r="O3302">
        <v>1</v>
      </c>
      <c r="P3302" t="b">
        <v>0</v>
      </c>
      <c r="Q3302" t="s">
        <v>8301</v>
      </c>
      <c r="R3302" t="s">
        <v>8323</v>
      </c>
      <c r="S3302" t="s">
        <v>8324</v>
      </c>
      <c r="T3302" s="9">
        <f t="shared" si="155"/>
        <v>0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 s="12">
        <v>1489439669</v>
      </c>
      <c r="K3303" s="10">
        <f t="shared" si="153"/>
        <v>42858.8</v>
      </c>
      <c r="L3303" s="10">
        <f t="shared" si="153"/>
        <v>42807.885057870371</v>
      </c>
      <c r="M3303" s="15">
        <f t="shared" si="154"/>
        <v>2017</v>
      </c>
      <c r="N3303" t="b">
        <v>0</v>
      </c>
      <c r="O3303">
        <v>1</v>
      </c>
      <c r="P3303" t="b">
        <v>0</v>
      </c>
      <c r="Q3303" t="s">
        <v>8269</v>
      </c>
      <c r="R3303" t="s">
        <v>8323</v>
      </c>
      <c r="S3303" t="s">
        <v>8326</v>
      </c>
      <c r="T3303" s="9">
        <f t="shared" si="155"/>
        <v>3</v>
      </c>
    </row>
    <row r="3304" spans="1:20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 s="12">
        <v>1431093354</v>
      </c>
      <c r="K3304" s="10">
        <f t="shared" si="153"/>
        <v>42162.58048611111</v>
      </c>
      <c r="L3304" s="10">
        <f t="shared" si="153"/>
        <v>42132.58048611111</v>
      </c>
      <c r="M3304" s="15">
        <f t="shared" si="154"/>
        <v>2015</v>
      </c>
      <c r="N3304" t="b">
        <v>0</v>
      </c>
      <c r="O3304">
        <v>1</v>
      </c>
      <c r="P3304" t="b">
        <v>0</v>
      </c>
      <c r="Q3304" t="s">
        <v>8303</v>
      </c>
      <c r="R3304" t="s">
        <v>8323</v>
      </c>
      <c r="S3304" t="s">
        <v>8335</v>
      </c>
      <c r="T3304" s="9">
        <f t="shared" si="155"/>
        <v>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 s="12">
        <v>1422424818</v>
      </c>
      <c r="K3305" s="10">
        <f t="shared" si="153"/>
        <v>42063.250208333338</v>
      </c>
      <c r="L3305" s="10">
        <f t="shared" si="153"/>
        <v>42032.250208333338</v>
      </c>
      <c r="M3305" s="15">
        <f t="shared" si="154"/>
        <v>2015</v>
      </c>
      <c r="N3305" t="b">
        <v>0</v>
      </c>
      <c r="O3305">
        <v>1</v>
      </c>
      <c r="P3305" t="b">
        <v>0</v>
      </c>
      <c r="Q3305" t="s">
        <v>8269</v>
      </c>
      <c r="R3305" t="s">
        <v>8323</v>
      </c>
      <c r="S3305" t="s">
        <v>8326</v>
      </c>
      <c r="T3305" s="9">
        <f t="shared" si="155"/>
        <v>5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 s="12">
        <v>1414505137</v>
      </c>
      <c r="K3306" s="10">
        <f t="shared" si="153"/>
        <v>41968.041666666672</v>
      </c>
      <c r="L3306" s="10">
        <f t="shared" si="153"/>
        <v>41940.587233796294</v>
      </c>
      <c r="M3306" s="15">
        <f t="shared" si="154"/>
        <v>2014</v>
      </c>
      <c r="N3306" t="b">
        <v>0</v>
      </c>
      <c r="O3306">
        <v>2</v>
      </c>
      <c r="P3306" t="b">
        <v>0</v>
      </c>
      <c r="Q3306" t="s">
        <v>8269</v>
      </c>
      <c r="R3306" t="s">
        <v>8323</v>
      </c>
      <c r="S3306" t="s">
        <v>8326</v>
      </c>
      <c r="T3306" s="9">
        <f t="shared" si="155"/>
        <v>1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 s="12">
        <v>1468959873</v>
      </c>
      <c r="K3307" s="10">
        <f t="shared" si="153"/>
        <v>42615.850381944445</v>
      </c>
      <c r="L3307" s="10">
        <f t="shared" si="153"/>
        <v>42570.850381944445</v>
      </c>
      <c r="M3307" s="15">
        <f t="shared" si="154"/>
        <v>2016</v>
      </c>
      <c r="N3307" t="b">
        <v>0</v>
      </c>
      <c r="O3307">
        <v>1</v>
      </c>
      <c r="P3307" t="b">
        <v>0</v>
      </c>
      <c r="Q3307" t="s">
        <v>8269</v>
      </c>
      <c r="R3307" t="s">
        <v>8323</v>
      </c>
      <c r="S3307" t="s">
        <v>8326</v>
      </c>
      <c r="T3307" s="9">
        <f t="shared" si="155"/>
        <v>1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 s="12">
        <v>1422417761</v>
      </c>
      <c r="K3308" s="10">
        <f t="shared" si="153"/>
        <v>42062.168530092589</v>
      </c>
      <c r="L3308" s="10">
        <f t="shared" si="153"/>
        <v>42032.168530092589</v>
      </c>
      <c r="M3308" s="15">
        <f t="shared" si="154"/>
        <v>2015</v>
      </c>
      <c r="N3308" t="b">
        <v>0</v>
      </c>
      <c r="O3308">
        <v>3</v>
      </c>
      <c r="P3308" t="b">
        <v>0</v>
      </c>
      <c r="Q3308" t="s">
        <v>8273</v>
      </c>
      <c r="R3308" t="s">
        <v>8311</v>
      </c>
      <c r="S3308" t="s">
        <v>8352</v>
      </c>
      <c r="T3308" s="9">
        <f t="shared" si="155"/>
        <v>0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 s="12">
        <v>1379592786</v>
      </c>
      <c r="K3309" s="10">
        <f t="shared" si="153"/>
        <v>41566.509097222224</v>
      </c>
      <c r="L3309" s="10">
        <f t="shared" si="153"/>
        <v>41536.509097222224</v>
      </c>
      <c r="M3309" s="15">
        <f t="shared" si="154"/>
        <v>2013</v>
      </c>
      <c r="N3309" t="b">
        <v>0</v>
      </c>
      <c r="O3309">
        <v>4</v>
      </c>
      <c r="P3309" t="b">
        <v>0</v>
      </c>
      <c r="Q3309" t="s">
        <v>8280</v>
      </c>
      <c r="R3309" t="s">
        <v>8316</v>
      </c>
      <c r="S3309" t="s">
        <v>8334</v>
      </c>
      <c r="T3309" s="9">
        <f t="shared" si="155"/>
        <v>0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 s="12">
        <v>1390330877</v>
      </c>
      <c r="K3310" s="10">
        <f t="shared" si="153"/>
        <v>41700.792557870373</v>
      </c>
      <c r="L3310" s="10">
        <f t="shared" si="153"/>
        <v>41660.792557870373</v>
      </c>
      <c r="M3310" s="15">
        <f t="shared" si="154"/>
        <v>2014</v>
      </c>
      <c r="N3310" t="b">
        <v>0</v>
      </c>
      <c r="O3310">
        <v>7</v>
      </c>
      <c r="P3310" t="b">
        <v>0</v>
      </c>
      <c r="Q3310" t="s">
        <v>8280</v>
      </c>
      <c r="R3310" t="s">
        <v>8316</v>
      </c>
      <c r="S3310" t="s">
        <v>8334</v>
      </c>
      <c r="T3310" s="9">
        <f t="shared" si="155"/>
        <v>0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 s="12">
        <v>1445985299</v>
      </c>
      <c r="K3311" s="10">
        <f t="shared" si="153"/>
        <v>42329.166666666672</v>
      </c>
      <c r="L3311" s="10">
        <f t="shared" si="153"/>
        <v>42304.940960648149</v>
      </c>
      <c r="M3311" s="15">
        <f t="shared" si="154"/>
        <v>2015</v>
      </c>
      <c r="N3311" t="b">
        <v>0</v>
      </c>
      <c r="O3311">
        <v>5</v>
      </c>
      <c r="P3311" t="b">
        <v>0</v>
      </c>
      <c r="Q3311" t="s">
        <v>8269</v>
      </c>
      <c r="R3311" t="s">
        <v>8323</v>
      </c>
      <c r="S3311" t="s">
        <v>8326</v>
      </c>
      <c r="T3311" s="9">
        <f t="shared" si="155"/>
        <v>5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 s="12">
        <v>1379425085</v>
      </c>
      <c r="K3312" s="10">
        <f t="shared" si="153"/>
        <v>41564.568113425928</v>
      </c>
      <c r="L3312" s="10">
        <f t="shared" si="153"/>
        <v>41534.568113425928</v>
      </c>
      <c r="M3312" s="15">
        <f t="shared" si="154"/>
        <v>2013</v>
      </c>
      <c r="N3312" t="b">
        <v>0</v>
      </c>
      <c r="O3312">
        <v>5</v>
      </c>
      <c r="P3312" t="b">
        <v>0</v>
      </c>
      <c r="Q3312" t="s">
        <v>8268</v>
      </c>
      <c r="R3312" t="s">
        <v>8321</v>
      </c>
      <c r="S3312" t="s">
        <v>8339</v>
      </c>
      <c r="T3312" s="9">
        <f t="shared" si="155"/>
        <v>2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 s="12">
        <v>1330733022</v>
      </c>
      <c r="K3313" s="10">
        <f t="shared" si="153"/>
        <v>41016.021527777775</v>
      </c>
      <c r="L3313" s="10">
        <f t="shared" si="153"/>
        <v>40971.002569444448</v>
      </c>
      <c r="M3313" s="15">
        <f t="shared" si="154"/>
        <v>2012</v>
      </c>
      <c r="N3313" t="b">
        <v>0</v>
      </c>
      <c r="O3313">
        <v>2</v>
      </c>
      <c r="P3313" t="b">
        <v>0</v>
      </c>
      <c r="Q3313" t="s">
        <v>8268</v>
      </c>
      <c r="R3313" t="s">
        <v>8321</v>
      </c>
      <c r="S3313" t="s">
        <v>8339</v>
      </c>
      <c r="T3313" s="9">
        <f t="shared" si="155"/>
        <v>0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 s="12">
        <v>1353177197</v>
      </c>
      <c r="K3314" s="10">
        <f t="shared" si="153"/>
        <v>41290.773113425923</v>
      </c>
      <c r="L3314" s="10">
        <f t="shared" si="153"/>
        <v>41230.773113425923</v>
      </c>
      <c r="M3314" s="15">
        <f t="shared" si="154"/>
        <v>2013</v>
      </c>
      <c r="N3314" t="b">
        <v>0</v>
      </c>
      <c r="O3314">
        <v>2</v>
      </c>
      <c r="P3314" t="b">
        <v>0</v>
      </c>
      <c r="Q3314" t="s">
        <v>8276</v>
      </c>
      <c r="R3314" t="s">
        <v>8327</v>
      </c>
      <c r="S3314" t="s">
        <v>8350</v>
      </c>
      <c r="T3314" s="9">
        <f t="shared" si="155"/>
        <v>2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 s="12">
        <v>1349150440</v>
      </c>
      <c r="K3315" s="10">
        <f t="shared" si="153"/>
        <v>41224.208796296298</v>
      </c>
      <c r="L3315" s="10">
        <f t="shared" si="153"/>
        <v>41184.167129629626</v>
      </c>
      <c r="M3315" s="15">
        <f t="shared" si="154"/>
        <v>2012</v>
      </c>
      <c r="N3315" t="b">
        <v>0</v>
      </c>
      <c r="O3315">
        <v>5</v>
      </c>
      <c r="P3315" t="b">
        <v>0</v>
      </c>
      <c r="Q3315" t="s">
        <v>8276</v>
      </c>
      <c r="R3315" t="s">
        <v>8327</v>
      </c>
      <c r="S3315" t="s">
        <v>8350</v>
      </c>
      <c r="T3315" s="9">
        <f t="shared" si="155"/>
        <v>1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 s="12">
        <v>1457686464</v>
      </c>
      <c r="K3316" s="10">
        <f t="shared" si="153"/>
        <v>42470.329444444447</v>
      </c>
      <c r="L3316" s="10">
        <f t="shared" si="153"/>
        <v>42440.371111111112</v>
      </c>
      <c r="M3316" s="15">
        <f t="shared" si="154"/>
        <v>2016</v>
      </c>
      <c r="N3316" t="b">
        <v>0</v>
      </c>
      <c r="O3316">
        <v>4</v>
      </c>
      <c r="P3316" t="b">
        <v>0</v>
      </c>
      <c r="Q3316" t="s">
        <v>8280</v>
      </c>
      <c r="R3316" t="s">
        <v>8316</v>
      </c>
      <c r="S3316" t="s">
        <v>8334</v>
      </c>
      <c r="T3316" s="9">
        <f t="shared" si="155"/>
        <v>0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 s="12">
        <v>1333748516</v>
      </c>
      <c r="K3317" s="10">
        <f t="shared" si="153"/>
        <v>41035.904120370367</v>
      </c>
      <c r="L3317" s="10">
        <f t="shared" si="153"/>
        <v>41005.904120370367</v>
      </c>
      <c r="M3317" s="15">
        <f t="shared" si="154"/>
        <v>2012</v>
      </c>
      <c r="N3317" t="b">
        <v>0</v>
      </c>
      <c r="O3317">
        <v>3</v>
      </c>
      <c r="P3317" t="b">
        <v>0</v>
      </c>
      <c r="Q3317" t="s">
        <v>8280</v>
      </c>
      <c r="R3317" t="s">
        <v>8316</v>
      </c>
      <c r="S3317" t="s">
        <v>8334</v>
      </c>
      <c r="T3317" s="9">
        <f t="shared" si="155"/>
        <v>5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 s="12">
        <v>1307421721</v>
      </c>
      <c r="K3318" s="10">
        <f t="shared" si="153"/>
        <v>40746.195844907408</v>
      </c>
      <c r="L3318" s="10">
        <f t="shared" si="153"/>
        <v>40701.195844907408</v>
      </c>
      <c r="M3318" s="15">
        <f t="shared" si="154"/>
        <v>2011</v>
      </c>
      <c r="N3318" t="b">
        <v>0</v>
      </c>
      <c r="O3318">
        <v>5</v>
      </c>
      <c r="P3318" t="b">
        <v>0</v>
      </c>
      <c r="Q3318" t="s">
        <v>8280</v>
      </c>
      <c r="R3318" t="s">
        <v>8316</v>
      </c>
      <c r="S3318" t="s">
        <v>8334</v>
      </c>
      <c r="T3318" s="9">
        <f t="shared" si="155"/>
        <v>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 s="12">
        <v>1476900190</v>
      </c>
      <c r="K3319" s="10">
        <f t="shared" si="153"/>
        <v>42692.793865740736</v>
      </c>
      <c r="L3319" s="10">
        <f t="shared" si="153"/>
        <v>42662.752199074079</v>
      </c>
      <c r="M3319" s="15">
        <f t="shared" si="154"/>
        <v>2016</v>
      </c>
      <c r="N3319" t="b">
        <v>0</v>
      </c>
      <c r="O3319">
        <v>3</v>
      </c>
      <c r="P3319" t="b">
        <v>0</v>
      </c>
      <c r="Q3319" t="s">
        <v>8280</v>
      </c>
      <c r="R3319" t="s">
        <v>8316</v>
      </c>
      <c r="S3319" t="s">
        <v>8334</v>
      </c>
      <c r="T3319" s="9">
        <f t="shared" si="155"/>
        <v>0</v>
      </c>
    </row>
    <row r="3320" spans="1:20" ht="45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 s="12">
        <v>1456996017</v>
      </c>
      <c r="K3320" s="10">
        <f t="shared" si="153"/>
        <v>42462.338159722218</v>
      </c>
      <c r="L3320" s="10">
        <f t="shared" si="153"/>
        <v>42432.379826388889</v>
      </c>
      <c r="M3320" s="15">
        <f t="shared" si="154"/>
        <v>2016</v>
      </c>
      <c r="N3320" t="b">
        <v>0</v>
      </c>
      <c r="O3320">
        <v>3</v>
      </c>
      <c r="P3320" t="b">
        <v>0</v>
      </c>
      <c r="Q3320" t="s">
        <v>8285</v>
      </c>
      <c r="R3320" t="s">
        <v>8311</v>
      </c>
      <c r="S3320" t="s">
        <v>8348</v>
      </c>
      <c r="T3320" s="9">
        <f t="shared" si="155"/>
        <v>5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 s="12">
        <v>1448894770</v>
      </c>
      <c r="K3321" s="10">
        <f t="shared" si="153"/>
        <v>42398.615393518514</v>
      </c>
      <c r="L3321" s="10">
        <f t="shared" si="153"/>
        <v>42338.615393518514</v>
      </c>
      <c r="M3321" s="15">
        <f t="shared" si="154"/>
        <v>2016</v>
      </c>
      <c r="N3321" t="b">
        <v>0</v>
      </c>
      <c r="O3321">
        <v>2</v>
      </c>
      <c r="P3321" t="b">
        <v>0</v>
      </c>
      <c r="Q3321" t="s">
        <v>8282</v>
      </c>
      <c r="R3321" t="s">
        <v>8319</v>
      </c>
      <c r="S3321" t="s">
        <v>8345</v>
      </c>
      <c r="T3321" s="9">
        <f t="shared" si="155"/>
        <v>0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 s="12">
        <v>1335855631</v>
      </c>
      <c r="K3322" s="10">
        <f t="shared" si="153"/>
        <v>41059.791666666664</v>
      </c>
      <c r="L3322" s="10">
        <f t="shared" si="153"/>
        <v>41030.292025462964</v>
      </c>
      <c r="M3322" s="15">
        <f t="shared" si="154"/>
        <v>2012</v>
      </c>
      <c r="N3322" t="b">
        <v>0</v>
      </c>
      <c r="O3322">
        <v>4</v>
      </c>
      <c r="P3322" t="b">
        <v>0</v>
      </c>
      <c r="Q3322" t="s">
        <v>8302</v>
      </c>
      <c r="R3322" t="s">
        <v>8311</v>
      </c>
      <c r="S3322" t="s">
        <v>8356</v>
      </c>
      <c r="T3322" s="9">
        <f t="shared" si="155"/>
        <v>1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 s="12">
        <v>1473893721</v>
      </c>
      <c r="K3323" s="10">
        <f t="shared" si="153"/>
        <v>42657.916666666672</v>
      </c>
      <c r="L3323" s="10">
        <f t="shared" si="153"/>
        <v>42627.955104166671</v>
      </c>
      <c r="M3323" s="15">
        <f t="shared" si="154"/>
        <v>2016</v>
      </c>
      <c r="N3323" t="b">
        <v>0</v>
      </c>
      <c r="O3323">
        <v>2</v>
      </c>
      <c r="P3323" t="b">
        <v>0</v>
      </c>
      <c r="Q3323" t="s">
        <v>8269</v>
      </c>
      <c r="R3323" t="s">
        <v>8323</v>
      </c>
      <c r="S3323" t="s">
        <v>8326</v>
      </c>
      <c r="T3323" s="9">
        <f t="shared" si="155"/>
        <v>1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 s="12">
        <v>1487333939</v>
      </c>
      <c r="K3324" s="10">
        <f t="shared" si="153"/>
        <v>42813.471516203703</v>
      </c>
      <c r="L3324" s="10">
        <f t="shared" si="153"/>
        <v>42783.513182870374</v>
      </c>
      <c r="M3324" s="15">
        <f t="shared" si="154"/>
        <v>2017</v>
      </c>
      <c r="N3324" t="b">
        <v>0</v>
      </c>
      <c r="O3324">
        <v>3</v>
      </c>
      <c r="P3324" t="b">
        <v>0</v>
      </c>
      <c r="Q3324" t="s">
        <v>8269</v>
      </c>
      <c r="R3324" t="s">
        <v>8323</v>
      </c>
      <c r="S3324" t="s">
        <v>8326</v>
      </c>
      <c r="T3324" s="9">
        <f t="shared" si="155"/>
        <v>2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 s="12">
        <v>1449260256</v>
      </c>
      <c r="K3325" s="10">
        <f t="shared" si="153"/>
        <v>42372.845555555556</v>
      </c>
      <c r="L3325" s="10">
        <f t="shared" si="153"/>
        <v>42342.845555555556</v>
      </c>
      <c r="M3325" s="15">
        <f t="shared" si="154"/>
        <v>2016</v>
      </c>
      <c r="N3325" t="b">
        <v>0</v>
      </c>
      <c r="O3325">
        <v>4</v>
      </c>
      <c r="P3325" t="b">
        <v>0</v>
      </c>
      <c r="Q3325" t="s">
        <v>8269</v>
      </c>
      <c r="R3325" t="s">
        <v>8323</v>
      </c>
      <c r="S3325" t="s">
        <v>8326</v>
      </c>
      <c r="T3325" s="9">
        <f t="shared" si="155"/>
        <v>2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 s="12">
        <v>1446562494</v>
      </c>
      <c r="K3326" s="10">
        <f t="shared" si="153"/>
        <v>42336.621458333335</v>
      </c>
      <c r="L3326" s="10">
        <f t="shared" si="153"/>
        <v>42311.621458333335</v>
      </c>
      <c r="M3326" s="15">
        <f t="shared" si="154"/>
        <v>2015</v>
      </c>
      <c r="N3326" t="b">
        <v>0</v>
      </c>
      <c r="O3326">
        <v>3</v>
      </c>
      <c r="P3326" t="b">
        <v>0</v>
      </c>
      <c r="Q3326" t="s">
        <v>8269</v>
      </c>
      <c r="R3326" t="s">
        <v>8323</v>
      </c>
      <c r="S3326" t="s">
        <v>8326</v>
      </c>
      <c r="T3326" s="9">
        <f t="shared" si="155"/>
        <v>3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 s="12">
        <v>1402506278</v>
      </c>
      <c r="K3327" s="10">
        <f t="shared" si="153"/>
        <v>41844.124305555553</v>
      </c>
      <c r="L3327" s="10">
        <f t="shared" si="153"/>
        <v>41801.711550925924</v>
      </c>
      <c r="M3327" s="15">
        <f t="shared" si="154"/>
        <v>2014</v>
      </c>
      <c r="N3327" t="b">
        <v>0</v>
      </c>
      <c r="O3327">
        <v>2</v>
      </c>
      <c r="P3327" t="b">
        <v>0</v>
      </c>
      <c r="Q3327" t="s">
        <v>8269</v>
      </c>
      <c r="R3327" t="s">
        <v>8323</v>
      </c>
      <c r="S3327" t="s">
        <v>8326</v>
      </c>
      <c r="T3327" s="9">
        <f t="shared" si="155"/>
        <v>1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 s="12">
        <v>1453936937</v>
      </c>
      <c r="K3328" s="10">
        <f t="shared" si="153"/>
        <v>42411.973807870367</v>
      </c>
      <c r="L3328" s="10">
        <f t="shared" si="153"/>
        <v>42396.973807870367</v>
      </c>
      <c r="M3328" s="15">
        <f t="shared" si="154"/>
        <v>2016</v>
      </c>
      <c r="N3328" t="b">
        <v>0</v>
      </c>
      <c r="O3328">
        <v>4</v>
      </c>
      <c r="P3328" t="b">
        <v>0</v>
      </c>
      <c r="Q3328" t="s">
        <v>8280</v>
      </c>
      <c r="R3328" t="s">
        <v>8316</v>
      </c>
      <c r="S3328" t="s">
        <v>8334</v>
      </c>
      <c r="T3328" s="9">
        <f t="shared" si="155"/>
        <v>14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 s="12">
        <v>1482609088</v>
      </c>
      <c r="K3329" s="10">
        <f t="shared" si="153"/>
        <v>42747.695833333331</v>
      </c>
      <c r="L3329" s="10">
        <f t="shared" si="153"/>
        <v>42728.827407407407</v>
      </c>
      <c r="M3329" s="15">
        <f t="shared" si="154"/>
        <v>2017</v>
      </c>
      <c r="N3329" t="b">
        <v>0</v>
      </c>
      <c r="O3329">
        <v>4</v>
      </c>
      <c r="P3329" t="b">
        <v>0</v>
      </c>
      <c r="Q3329" t="s">
        <v>8282</v>
      </c>
      <c r="R3329" t="s">
        <v>8319</v>
      </c>
      <c r="S3329" t="s">
        <v>8345</v>
      </c>
      <c r="T3329" s="9">
        <f t="shared" si="155"/>
        <v>4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 s="12">
        <v>1407535994</v>
      </c>
      <c r="K3330" s="10">
        <f t="shared" si="153"/>
        <v>41889.925856481481</v>
      </c>
      <c r="L3330" s="10">
        <f t="shared" si="153"/>
        <v>41859.925856481481</v>
      </c>
      <c r="M3330" s="15">
        <f t="shared" si="154"/>
        <v>2014</v>
      </c>
      <c r="N3330" t="b">
        <v>0</v>
      </c>
      <c r="O3330">
        <v>4</v>
      </c>
      <c r="P3330" t="b">
        <v>0</v>
      </c>
      <c r="Q3330" t="s">
        <v>8292</v>
      </c>
      <c r="R3330" t="s">
        <v>8308</v>
      </c>
      <c r="S3330" t="s">
        <v>8318</v>
      </c>
      <c r="T3330" s="9">
        <f t="shared" si="155"/>
        <v>0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 s="12">
        <v>1466188338</v>
      </c>
      <c r="K3331" s="10">
        <f t="shared" ref="K3331:L3394" si="156">(I3331/86400)+DATE(1970,1,1)</f>
        <v>42565.758333333331</v>
      </c>
      <c r="L3331" s="10">
        <f t="shared" si="156"/>
        <v>42538.77243055556</v>
      </c>
      <c r="M3331" s="15">
        <f t="shared" ref="M3331:M3394" si="157">+YEAR(K3331)</f>
        <v>2016</v>
      </c>
      <c r="N3331" t="b">
        <v>0</v>
      </c>
      <c r="O3331">
        <v>6</v>
      </c>
      <c r="P3331" t="b">
        <v>0</v>
      </c>
      <c r="Q3331" t="s">
        <v>8280</v>
      </c>
      <c r="R3331" t="s">
        <v>8316</v>
      </c>
      <c r="S3331" t="s">
        <v>8334</v>
      </c>
      <c r="T3331" s="9">
        <f t="shared" ref="T3331:T3394" si="158">ROUND(E3331/D3331*100,0)</f>
        <v>0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 s="12">
        <v>1440497876</v>
      </c>
      <c r="K3332" s="10">
        <f t="shared" si="156"/>
        <v>42263.916666666672</v>
      </c>
      <c r="L3332" s="10">
        <f t="shared" si="156"/>
        <v>42241.429120370369</v>
      </c>
      <c r="M3332" s="15">
        <f t="shared" si="157"/>
        <v>2015</v>
      </c>
      <c r="N3332" t="b">
        <v>0</v>
      </c>
      <c r="O3332">
        <v>4</v>
      </c>
      <c r="P3332" t="b">
        <v>0</v>
      </c>
      <c r="Q3332" t="s">
        <v>8301</v>
      </c>
      <c r="R3332" t="s">
        <v>8323</v>
      </c>
      <c r="S3332" t="s">
        <v>8324</v>
      </c>
      <c r="T3332" s="9">
        <f t="shared" si="158"/>
        <v>4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 s="12">
        <v>1409608801</v>
      </c>
      <c r="K3333" s="10">
        <f t="shared" si="156"/>
        <v>41906.916678240741</v>
      </c>
      <c r="L3333" s="10">
        <f t="shared" si="156"/>
        <v>41883.916678240741</v>
      </c>
      <c r="M3333" s="15">
        <f t="shared" si="157"/>
        <v>2014</v>
      </c>
      <c r="N3333" t="b">
        <v>0</v>
      </c>
      <c r="O3333">
        <v>4</v>
      </c>
      <c r="P3333" t="b">
        <v>0</v>
      </c>
      <c r="Q3333" t="s">
        <v>8269</v>
      </c>
      <c r="R3333" t="s">
        <v>8323</v>
      </c>
      <c r="S3333" t="s">
        <v>8326</v>
      </c>
      <c r="T3333" s="9">
        <f t="shared" si="158"/>
        <v>2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 s="12">
        <v>1453963536</v>
      </c>
      <c r="K3334" s="10">
        <f t="shared" si="156"/>
        <v>42427.281666666662</v>
      </c>
      <c r="L3334" s="10">
        <f t="shared" si="156"/>
        <v>42397.281666666662</v>
      </c>
      <c r="M3334" s="15">
        <f t="shared" si="157"/>
        <v>2016</v>
      </c>
      <c r="N3334" t="b">
        <v>0</v>
      </c>
      <c r="O3334">
        <v>2</v>
      </c>
      <c r="P3334" t="b">
        <v>0</v>
      </c>
      <c r="Q3334" t="s">
        <v>8265</v>
      </c>
      <c r="R3334" t="s">
        <v>8321</v>
      </c>
      <c r="S3334" t="s">
        <v>8337</v>
      </c>
      <c r="T3334" s="9">
        <f t="shared" si="158"/>
        <v>0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 s="12">
        <v>1429621695</v>
      </c>
      <c r="K3335" s="10">
        <f t="shared" si="156"/>
        <v>42158.547395833331</v>
      </c>
      <c r="L3335" s="10">
        <f t="shared" si="156"/>
        <v>42115.547395833331</v>
      </c>
      <c r="M3335" s="15">
        <f t="shared" si="157"/>
        <v>2015</v>
      </c>
      <c r="N3335" t="b">
        <v>0</v>
      </c>
      <c r="O3335">
        <v>3</v>
      </c>
      <c r="P3335" t="b">
        <v>0</v>
      </c>
      <c r="Q3335" t="s">
        <v>8265</v>
      </c>
      <c r="R3335" t="s">
        <v>8321</v>
      </c>
      <c r="S3335" t="s">
        <v>8337</v>
      </c>
      <c r="T3335" s="9">
        <f t="shared" si="158"/>
        <v>3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 s="12">
        <v>1380913757</v>
      </c>
      <c r="K3336" s="10">
        <f t="shared" si="156"/>
        <v>41581.839780092589</v>
      </c>
      <c r="L3336" s="10">
        <f t="shared" si="156"/>
        <v>41551.798113425924</v>
      </c>
      <c r="M3336" s="15">
        <f t="shared" si="157"/>
        <v>2013</v>
      </c>
      <c r="N3336" t="b">
        <v>0</v>
      </c>
      <c r="O3336">
        <v>2</v>
      </c>
      <c r="P3336" t="b">
        <v>0</v>
      </c>
      <c r="Q3336" t="s">
        <v>8276</v>
      </c>
      <c r="R3336" t="s">
        <v>8327</v>
      </c>
      <c r="S3336" t="s">
        <v>8350</v>
      </c>
      <c r="T3336" s="9">
        <f t="shared" si="158"/>
        <v>1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 s="12">
        <v>1369246738</v>
      </c>
      <c r="K3337" s="10">
        <f t="shared" si="156"/>
        <v>41455.831944444442</v>
      </c>
      <c r="L3337" s="10">
        <f t="shared" si="156"/>
        <v>41416.763171296298</v>
      </c>
      <c r="M3337" s="15">
        <f t="shared" si="157"/>
        <v>2013</v>
      </c>
      <c r="N3337" t="b">
        <v>0</v>
      </c>
      <c r="O3337">
        <v>2</v>
      </c>
      <c r="P3337" t="b">
        <v>0</v>
      </c>
      <c r="Q3337" t="s">
        <v>8276</v>
      </c>
      <c r="R3337" t="s">
        <v>8327</v>
      </c>
      <c r="S3337" t="s">
        <v>8350</v>
      </c>
      <c r="T3337" s="9">
        <f t="shared" si="158"/>
        <v>1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 s="12">
        <v>1377030070</v>
      </c>
      <c r="K3338" s="10">
        <f t="shared" si="156"/>
        <v>41553.848032407404</v>
      </c>
      <c r="L3338" s="10">
        <f t="shared" si="156"/>
        <v>41506.848032407404</v>
      </c>
      <c r="M3338" s="15">
        <f t="shared" si="157"/>
        <v>2013</v>
      </c>
      <c r="N3338" t="b">
        <v>0</v>
      </c>
      <c r="O3338">
        <v>1</v>
      </c>
      <c r="P3338" t="b">
        <v>0</v>
      </c>
      <c r="Q3338" t="s">
        <v>8284</v>
      </c>
      <c r="R3338" t="s">
        <v>8327</v>
      </c>
      <c r="S3338" t="s">
        <v>8354</v>
      </c>
      <c r="T3338" s="9">
        <f t="shared" si="158"/>
        <v>1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 s="12">
        <v>1415858403</v>
      </c>
      <c r="K3339" s="10">
        <f t="shared" si="156"/>
        <v>42016.250034722223</v>
      </c>
      <c r="L3339" s="10">
        <f t="shared" si="156"/>
        <v>41956.250034722223</v>
      </c>
      <c r="M3339" s="15">
        <f t="shared" si="157"/>
        <v>2015</v>
      </c>
      <c r="N3339" t="b">
        <v>1</v>
      </c>
      <c r="O3339">
        <v>4</v>
      </c>
      <c r="P3339" t="b">
        <v>0</v>
      </c>
      <c r="Q3339" t="s">
        <v>8283</v>
      </c>
      <c r="R3339" t="s">
        <v>8313</v>
      </c>
      <c r="S3339" t="s">
        <v>8314</v>
      </c>
      <c r="T3339" s="9">
        <f t="shared" si="158"/>
        <v>1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 s="12">
        <v>1414531440</v>
      </c>
      <c r="K3340" s="10">
        <f t="shared" si="156"/>
        <v>41970.933333333334</v>
      </c>
      <c r="L3340" s="10">
        <f t="shared" si="156"/>
        <v>41940.891666666663</v>
      </c>
      <c r="M3340" s="15">
        <f t="shared" si="157"/>
        <v>2014</v>
      </c>
      <c r="N3340" t="b">
        <v>1</v>
      </c>
      <c r="O3340">
        <v>2</v>
      </c>
      <c r="P3340" t="b">
        <v>0</v>
      </c>
      <c r="Q3340" t="s">
        <v>8283</v>
      </c>
      <c r="R3340" t="s">
        <v>8313</v>
      </c>
      <c r="S3340" t="s">
        <v>8314</v>
      </c>
      <c r="T3340" s="9">
        <f t="shared" si="158"/>
        <v>1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 s="12">
        <v>1408962270</v>
      </c>
      <c r="K3341" s="10">
        <f t="shared" si="156"/>
        <v>41936.166666666664</v>
      </c>
      <c r="L3341" s="10">
        <f t="shared" si="156"/>
        <v>41876.433680555558</v>
      </c>
      <c r="M3341" s="15">
        <f t="shared" si="157"/>
        <v>2014</v>
      </c>
      <c r="N3341" t="b">
        <v>0</v>
      </c>
      <c r="O3341">
        <v>26</v>
      </c>
      <c r="P3341" t="b">
        <v>0</v>
      </c>
      <c r="Q3341" t="s">
        <v>8283</v>
      </c>
      <c r="R3341" t="s">
        <v>8313</v>
      </c>
      <c r="S3341" t="s">
        <v>8314</v>
      </c>
      <c r="T3341" s="9">
        <f t="shared" si="158"/>
        <v>0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 s="12">
        <v>1405307966</v>
      </c>
      <c r="K3342" s="10">
        <f t="shared" si="156"/>
        <v>41864.138495370367</v>
      </c>
      <c r="L3342" s="10">
        <f t="shared" si="156"/>
        <v>41834.138495370367</v>
      </c>
      <c r="M3342" s="15">
        <f t="shared" si="157"/>
        <v>2014</v>
      </c>
      <c r="N3342" t="b">
        <v>0</v>
      </c>
      <c r="O3342">
        <v>3</v>
      </c>
      <c r="P3342" t="b">
        <v>0</v>
      </c>
      <c r="Q3342" t="s">
        <v>8282</v>
      </c>
      <c r="R3342" t="s">
        <v>8319</v>
      </c>
      <c r="S3342" t="s">
        <v>8345</v>
      </c>
      <c r="T3342" s="9">
        <f t="shared" si="158"/>
        <v>1</v>
      </c>
    </row>
    <row r="3343" spans="1:20" ht="15.75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 s="12">
        <v>1434552207</v>
      </c>
      <c r="K3343" s="10">
        <f t="shared" si="156"/>
        <v>42202.554166666669</v>
      </c>
      <c r="L3343" s="10">
        <f t="shared" si="156"/>
        <v>42172.613506944443</v>
      </c>
      <c r="M3343" s="15">
        <f t="shared" si="157"/>
        <v>2015</v>
      </c>
      <c r="N3343" t="b">
        <v>0</v>
      </c>
      <c r="O3343">
        <v>3</v>
      </c>
      <c r="P3343" t="b">
        <v>0</v>
      </c>
      <c r="Q3343" t="s">
        <v>8269</v>
      </c>
      <c r="R3343" t="s">
        <v>8323</v>
      </c>
      <c r="S3343" t="s">
        <v>8326</v>
      </c>
      <c r="T3343" s="9">
        <f t="shared" si="158"/>
        <v>2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 s="12">
        <v>1407781013</v>
      </c>
      <c r="K3344" s="10">
        <f t="shared" si="156"/>
        <v>41914.165972222225</v>
      </c>
      <c r="L3344" s="10">
        <f t="shared" si="156"/>
        <v>41862.761724537035</v>
      </c>
      <c r="M3344" s="15">
        <f t="shared" si="157"/>
        <v>2014</v>
      </c>
      <c r="N3344" t="b">
        <v>0</v>
      </c>
      <c r="O3344">
        <v>3</v>
      </c>
      <c r="P3344" t="b">
        <v>0</v>
      </c>
      <c r="Q3344" t="s">
        <v>8301</v>
      </c>
      <c r="R3344" t="s">
        <v>8323</v>
      </c>
      <c r="S3344" t="s">
        <v>8324</v>
      </c>
      <c r="T3344" s="9">
        <f t="shared" si="158"/>
        <v>0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 s="12">
        <v>1485629050</v>
      </c>
      <c r="K3345" s="10">
        <f t="shared" si="156"/>
        <v>42823.739004629635</v>
      </c>
      <c r="L3345" s="10">
        <f t="shared" si="156"/>
        <v>42763.780671296292</v>
      </c>
      <c r="M3345" s="15">
        <f t="shared" si="157"/>
        <v>2017</v>
      </c>
      <c r="N3345" t="b">
        <v>0</v>
      </c>
      <c r="O3345">
        <v>3</v>
      </c>
      <c r="P3345" t="b">
        <v>0</v>
      </c>
      <c r="Q3345" t="s">
        <v>8303</v>
      </c>
      <c r="R3345" t="s">
        <v>8323</v>
      </c>
      <c r="S3345" t="s">
        <v>8335</v>
      </c>
      <c r="T3345" s="9">
        <f t="shared" si="158"/>
        <v>3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 s="12">
        <v>1408648985</v>
      </c>
      <c r="K3346" s="10">
        <f t="shared" si="156"/>
        <v>41932.807696759257</v>
      </c>
      <c r="L3346" s="10">
        <f t="shared" si="156"/>
        <v>41872.807696759257</v>
      </c>
      <c r="M3346" s="15">
        <f t="shared" si="157"/>
        <v>2014</v>
      </c>
      <c r="N3346" t="b">
        <v>0</v>
      </c>
      <c r="O3346">
        <v>2</v>
      </c>
      <c r="P3346" t="b">
        <v>0</v>
      </c>
      <c r="Q3346" t="s">
        <v>8269</v>
      </c>
      <c r="R3346" t="s">
        <v>8323</v>
      </c>
      <c r="S3346" t="s">
        <v>8326</v>
      </c>
      <c r="T3346" s="9">
        <f t="shared" si="158"/>
        <v>1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 s="12">
        <v>1472843431</v>
      </c>
      <c r="K3347" s="10">
        <f t="shared" si="156"/>
        <v>42660.79896990741</v>
      </c>
      <c r="L3347" s="10">
        <f t="shared" si="156"/>
        <v>42615.79896990741</v>
      </c>
      <c r="M3347" s="15">
        <f t="shared" si="157"/>
        <v>2016</v>
      </c>
      <c r="N3347" t="b">
        <v>0</v>
      </c>
      <c r="O3347">
        <v>3</v>
      </c>
      <c r="P3347" t="b">
        <v>0</v>
      </c>
      <c r="Q3347" t="s">
        <v>8270</v>
      </c>
      <c r="R3347" t="s">
        <v>8308</v>
      </c>
      <c r="S3347" t="s">
        <v>8342</v>
      </c>
      <c r="T3347" s="9">
        <f t="shared" si="158"/>
        <v>0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 s="12">
        <v>1436587218</v>
      </c>
      <c r="K3348" s="10">
        <f t="shared" si="156"/>
        <v>42256.166874999995</v>
      </c>
      <c r="L3348" s="10">
        <f t="shared" si="156"/>
        <v>42196.166874999995</v>
      </c>
      <c r="M3348" s="15">
        <f t="shared" si="157"/>
        <v>2015</v>
      </c>
      <c r="N3348" t="b">
        <v>0</v>
      </c>
      <c r="O3348">
        <v>4</v>
      </c>
      <c r="P3348" t="b">
        <v>0</v>
      </c>
      <c r="Q3348" t="s">
        <v>8269</v>
      </c>
      <c r="R3348" t="s">
        <v>8323</v>
      </c>
      <c r="S3348" t="s">
        <v>8326</v>
      </c>
      <c r="T3348" s="9">
        <f t="shared" si="158"/>
        <v>1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 s="12">
        <v>1417489143</v>
      </c>
      <c r="K3349" s="10">
        <f t="shared" si="156"/>
        <v>42005.124340277776</v>
      </c>
      <c r="L3349" s="10">
        <f t="shared" si="156"/>
        <v>41975.124340277776</v>
      </c>
      <c r="M3349" s="15">
        <f t="shared" si="157"/>
        <v>2015</v>
      </c>
      <c r="N3349" t="b">
        <v>1</v>
      </c>
      <c r="O3349">
        <v>4</v>
      </c>
      <c r="P3349" t="b">
        <v>0</v>
      </c>
      <c r="Q3349" t="s">
        <v>8269</v>
      </c>
      <c r="R3349" t="s">
        <v>8323</v>
      </c>
      <c r="S3349" t="s">
        <v>8326</v>
      </c>
      <c r="T3349" s="9">
        <f t="shared" si="158"/>
        <v>4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 s="12">
        <v>1426407426</v>
      </c>
      <c r="K3350" s="10">
        <f t="shared" si="156"/>
        <v>42133.166666666672</v>
      </c>
      <c r="L3350" s="10">
        <f t="shared" si="156"/>
        <v>42078.345208333332</v>
      </c>
      <c r="M3350" s="15">
        <f t="shared" si="157"/>
        <v>2015</v>
      </c>
      <c r="N3350" t="b">
        <v>0</v>
      </c>
      <c r="O3350">
        <v>2</v>
      </c>
      <c r="P3350" t="b">
        <v>0</v>
      </c>
      <c r="Q3350" t="s">
        <v>8269</v>
      </c>
      <c r="R3350" t="s">
        <v>8323</v>
      </c>
      <c r="S3350" t="s">
        <v>8326</v>
      </c>
      <c r="T3350" s="9">
        <f t="shared" si="158"/>
        <v>1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 s="12">
        <v>1433861210</v>
      </c>
      <c r="K3351" s="10">
        <f t="shared" si="156"/>
        <v>42193.697916666672</v>
      </c>
      <c r="L3351" s="10">
        <f t="shared" si="156"/>
        <v>42164.615856481483</v>
      </c>
      <c r="M3351" s="15">
        <f t="shared" si="157"/>
        <v>2015</v>
      </c>
      <c r="N3351" t="b">
        <v>0</v>
      </c>
      <c r="O3351">
        <v>2</v>
      </c>
      <c r="P3351" t="b">
        <v>0</v>
      </c>
      <c r="Q3351" t="s">
        <v>8281</v>
      </c>
      <c r="R3351" t="s">
        <v>8316</v>
      </c>
      <c r="S3351" t="s">
        <v>8344</v>
      </c>
      <c r="T3351" s="9">
        <f t="shared" si="158"/>
        <v>0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 s="12">
        <v>1436941019</v>
      </c>
      <c r="K3352" s="10">
        <f t="shared" si="156"/>
        <v>42230.261793981481</v>
      </c>
      <c r="L3352" s="10">
        <f t="shared" si="156"/>
        <v>42200.261793981481</v>
      </c>
      <c r="M3352" s="15">
        <f t="shared" si="157"/>
        <v>2015</v>
      </c>
      <c r="N3352" t="b">
        <v>0</v>
      </c>
      <c r="O3352">
        <v>3</v>
      </c>
      <c r="P3352" t="b">
        <v>0</v>
      </c>
      <c r="Q3352" t="s">
        <v>8299</v>
      </c>
      <c r="R3352" t="s">
        <v>8308</v>
      </c>
      <c r="S3352" t="s">
        <v>8315</v>
      </c>
      <c r="T3352" s="9">
        <f t="shared" si="158"/>
        <v>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 s="12">
        <v>1422641240</v>
      </c>
      <c r="K3353" s="10">
        <f t="shared" si="156"/>
        <v>42064.75509259259</v>
      </c>
      <c r="L3353" s="10">
        <f t="shared" si="156"/>
        <v>42034.75509259259</v>
      </c>
      <c r="M3353" s="15">
        <f t="shared" si="157"/>
        <v>2015</v>
      </c>
      <c r="N3353" t="b">
        <v>0</v>
      </c>
      <c r="O3353">
        <v>3</v>
      </c>
      <c r="P3353" t="b">
        <v>0</v>
      </c>
      <c r="Q3353" t="s">
        <v>8282</v>
      </c>
      <c r="R3353" t="s">
        <v>8319</v>
      </c>
      <c r="S3353" t="s">
        <v>8345</v>
      </c>
      <c r="T3353" s="9">
        <f t="shared" si="158"/>
        <v>0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 s="12">
        <v>1354584693</v>
      </c>
      <c r="K3354" s="10">
        <f t="shared" si="156"/>
        <v>41277.063576388886</v>
      </c>
      <c r="L3354" s="10">
        <f t="shared" si="156"/>
        <v>41247.063576388886</v>
      </c>
      <c r="M3354" s="15">
        <f t="shared" si="157"/>
        <v>2013</v>
      </c>
      <c r="N3354" t="b">
        <v>0</v>
      </c>
      <c r="O3354">
        <v>4</v>
      </c>
      <c r="P3354" t="b">
        <v>0</v>
      </c>
      <c r="Q3354" t="s">
        <v>8302</v>
      </c>
      <c r="R3354" t="s">
        <v>8311</v>
      </c>
      <c r="S3354" t="s">
        <v>8356</v>
      </c>
      <c r="T3354" s="9">
        <f t="shared" si="158"/>
        <v>1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 s="12">
        <v>1484756245</v>
      </c>
      <c r="K3355" s="10">
        <f t="shared" si="156"/>
        <v>42766.208333333328</v>
      </c>
      <c r="L3355" s="10">
        <f t="shared" si="156"/>
        <v>42753.678761574076</v>
      </c>
      <c r="M3355" s="15">
        <f t="shared" si="157"/>
        <v>2017</v>
      </c>
      <c r="N3355" t="b">
        <v>0</v>
      </c>
      <c r="O3355">
        <v>4</v>
      </c>
      <c r="P3355" t="b">
        <v>0</v>
      </c>
      <c r="Q3355" t="s">
        <v>8270</v>
      </c>
      <c r="R3355" t="s">
        <v>8308</v>
      </c>
      <c r="S3355" t="s">
        <v>8342</v>
      </c>
      <c r="T3355" s="9">
        <f t="shared" si="158"/>
        <v>1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 s="12">
        <v>1415499128</v>
      </c>
      <c r="K3356" s="10">
        <f t="shared" si="156"/>
        <v>41982.09175925926</v>
      </c>
      <c r="L3356" s="10">
        <f t="shared" si="156"/>
        <v>41952.09175925926</v>
      </c>
      <c r="M3356" s="15">
        <f t="shared" si="157"/>
        <v>2014</v>
      </c>
      <c r="N3356" t="b">
        <v>0</v>
      </c>
      <c r="O3356">
        <v>3</v>
      </c>
      <c r="P3356" t="b">
        <v>0</v>
      </c>
      <c r="Q3356" t="s">
        <v>8282</v>
      </c>
      <c r="R3356" t="s">
        <v>8319</v>
      </c>
      <c r="S3356" t="s">
        <v>8345</v>
      </c>
      <c r="T3356" s="9">
        <f t="shared" si="158"/>
        <v>0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 s="12">
        <v>1408983864</v>
      </c>
      <c r="K3357" s="10">
        <f t="shared" si="156"/>
        <v>41907.683611111112</v>
      </c>
      <c r="L3357" s="10">
        <f t="shared" si="156"/>
        <v>41876.683611111112</v>
      </c>
      <c r="M3357" s="15">
        <f t="shared" si="157"/>
        <v>2014</v>
      </c>
      <c r="N3357" t="b">
        <v>0</v>
      </c>
      <c r="O3357">
        <v>2</v>
      </c>
      <c r="P3357" t="b">
        <v>0</v>
      </c>
      <c r="Q3357" t="s">
        <v>8282</v>
      </c>
      <c r="R3357" t="s">
        <v>8319</v>
      </c>
      <c r="S3357" t="s">
        <v>8345</v>
      </c>
      <c r="T3357" s="9">
        <f t="shared" si="158"/>
        <v>0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 s="12">
        <v>1435656759</v>
      </c>
      <c r="K3358" s="10">
        <f t="shared" si="156"/>
        <v>42244.508333333331</v>
      </c>
      <c r="L3358" s="10">
        <f t="shared" si="156"/>
        <v>42185.397673611107</v>
      </c>
      <c r="M3358" s="15">
        <f t="shared" si="157"/>
        <v>2015</v>
      </c>
      <c r="N3358" t="b">
        <v>0</v>
      </c>
      <c r="O3358">
        <v>3</v>
      </c>
      <c r="P3358" t="b">
        <v>0</v>
      </c>
      <c r="Q3358" t="s">
        <v>8287</v>
      </c>
      <c r="R3358" t="s">
        <v>8313</v>
      </c>
      <c r="S3358" t="s">
        <v>8355</v>
      </c>
      <c r="T3358" s="9">
        <f t="shared" si="158"/>
        <v>5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 s="12">
        <v>1408366191</v>
      </c>
      <c r="K3359" s="10">
        <f t="shared" si="156"/>
        <v>41899.534618055557</v>
      </c>
      <c r="L3359" s="10">
        <f t="shared" si="156"/>
        <v>41869.534618055557</v>
      </c>
      <c r="M3359" s="15">
        <f t="shared" si="157"/>
        <v>2014</v>
      </c>
      <c r="N3359" t="b">
        <v>0</v>
      </c>
      <c r="O3359">
        <v>3</v>
      </c>
      <c r="P3359" t="b">
        <v>0</v>
      </c>
      <c r="Q3359" t="s">
        <v>8291</v>
      </c>
      <c r="R3359" t="s">
        <v>8327</v>
      </c>
      <c r="S3359" t="s">
        <v>8330</v>
      </c>
      <c r="T3359" s="9">
        <f t="shared" si="158"/>
        <v>1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 s="12">
        <v>1412115762</v>
      </c>
      <c r="K3360" s="10">
        <f t="shared" si="156"/>
        <v>41942.932430555556</v>
      </c>
      <c r="L3360" s="10">
        <f t="shared" si="156"/>
        <v>41912.932430555556</v>
      </c>
      <c r="M3360" s="15">
        <f t="shared" si="157"/>
        <v>2014</v>
      </c>
      <c r="N3360" t="b">
        <v>0</v>
      </c>
      <c r="O3360">
        <v>4</v>
      </c>
      <c r="P3360" t="b">
        <v>0</v>
      </c>
      <c r="Q3360" t="s">
        <v>8291</v>
      </c>
      <c r="R3360" t="s">
        <v>8327</v>
      </c>
      <c r="S3360" t="s">
        <v>8330</v>
      </c>
      <c r="T3360" s="9">
        <f t="shared" si="158"/>
        <v>1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 s="12">
        <v>1427390557</v>
      </c>
      <c r="K3361" s="10">
        <f t="shared" si="156"/>
        <v>42134.724039351851</v>
      </c>
      <c r="L3361" s="10">
        <f t="shared" si="156"/>
        <v>42089.724039351851</v>
      </c>
      <c r="M3361" s="15">
        <f t="shared" si="157"/>
        <v>2015</v>
      </c>
      <c r="N3361" t="b">
        <v>0</v>
      </c>
      <c r="O3361">
        <v>2</v>
      </c>
      <c r="P3361" t="b">
        <v>0</v>
      </c>
      <c r="Q3361" t="s">
        <v>8282</v>
      </c>
      <c r="R3361" t="s">
        <v>8319</v>
      </c>
      <c r="S3361" t="s">
        <v>8345</v>
      </c>
      <c r="T3361" s="9">
        <f t="shared" si="158"/>
        <v>0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 s="12">
        <v>1412005602</v>
      </c>
      <c r="K3362" s="10">
        <f t="shared" si="156"/>
        <v>41932.088194444441</v>
      </c>
      <c r="L3362" s="10">
        <f t="shared" si="156"/>
        <v>41911.657430555555</v>
      </c>
      <c r="M3362" s="15">
        <f t="shared" si="157"/>
        <v>2014</v>
      </c>
      <c r="N3362" t="b">
        <v>0</v>
      </c>
      <c r="O3362">
        <v>4</v>
      </c>
      <c r="P3362" t="b">
        <v>0</v>
      </c>
      <c r="Q3362" t="s">
        <v>8302</v>
      </c>
      <c r="R3362" t="s">
        <v>8311</v>
      </c>
      <c r="S3362" t="s">
        <v>8356</v>
      </c>
      <c r="T3362" s="9">
        <f t="shared" si="158"/>
        <v>0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 s="12">
        <v>1439800904</v>
      </c>
      <c r="K3363" s="10">
        <f t="shared" si="156"/>
        <v>42293.362314814818</v>
      </c>
      <c r="L3363" s="10">
        <f t="shared" si="156"/>
        <v>42233.362314814818</v>
      </c>
      <c r="M3363" s="15">
        <f t="shared" si="157"/>
        <v>2015</v>
      </c>
      <c r="N3363" t="b">
        <v>0</v>
      </c>
      <c r="O3363">
        <v>1</v>
      </c>
      <c r="P3363" t="b">
        <v>0</v>
      </c>
      <c r="Q3363" t="s">
        <v>8269</v>
      </c>
      <c r="R3363" t="s">
        <v>8323</v>
      </c>
      <c r="S3363" t="s">
        <v>8326</v>
      </c>
      <c r="T3363" s="9">
        <f t="shared" si="158"/>
        <v>2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 s="12">
        <v>1434365022</v>
      </c>
      <c r="K3364" s="10">
        <f t="shared" si="156"/>
        <v>42200.447013888886</v>
      </c>
      <c r="L3364" s="10">
        <f t="shared" si="156"/>
        <v>42170.447013888886</v>
      </c>
      <c r="M3364" s="15">
        <f t="shared" si="157"/>
        <v>2015</v>
      </c>
      <c r="N3364" t="b">
        <v>0</v>
      </c>
      <c r="O3364">
        <v>2</v>
      </c>
      <c r="P3364" t="b">
        <v>0</v>
      </c>
      <c r="Q3364" t="s">
        <v>8303</v>
      </c>
      <c r="R3364" t="s">
        <v>8323</v>
      </c>
      <c r="S3364" t="s">
        <v>8335</v>
      </c>
      <c r="T3364" s="9">
        <f t="shared" si="158"/>
        <v>0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 s="12">
        <v>1426538129</v>
      </c>
      <c r="K3365" s="10">
        <f t="shared" si="156"/>
        <v>42125.916666666672</v>
      </c>
      <c r="L3365" s="10">
        <f t="shared" si="156"/>
        <v>42079.857974537037</v>
      </c>
      <c r="M3365" s="15">
        <f t="shared" si="157"/>
        <v>2015</v>
      </c>
      <c r="N3365" t="b">
        <v>0</v>
      </c>
      <c r="O3365">
        <v>2</v>
      </c>
      <c r="P3365" t="b">
        <v>0</v>
      </c>
      <c r="Q3365" t="s">
        <v>8303</v>
      </c>
      <c r="R3365" t="s">
        <v>8323</v>
      </c>
      <c r="S3365" t="s">
        <v>8335</v>
      </c>
      <c r="T3365" s="9">
        <f t="shared" si="158"/>
        <v>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 s="12">
        <v>1481756855</v>
      </c>
      <c r="K3366" s="10">
        <f t="shared" si="156"/>
        <v>42748.961805555555</v>
      </c>
      <c r="L3366" s="10">
        <f t="shared" si="156"/>
        <v>42718.963599537034</v>
      </c>
      <c r="M3366" s="15">
        <f t="shared" si="157"/>
        <v>2017</v>
      </c>
      <c r="N3366" t="b">
        <v>0</v>
      </c>
      <c r="O3366">
        <v>1</v>
      </c>
      <c r="P3366" t="b">
        <v>0</v>
      </c>
      <c r="Q3366" t="s">
        <v>8269</v>
      </c>
      <c r="R3366" t="s">
        <v>8323</v>
      </c>
      <c r="S3366" t="s">
        <v>8326</v>
      </c>
      <c r="T3366" s="9">
        <f t="shared" si="158"/>
        <v>1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 s="12">
        <v>1449151888</v>
      </c>
      <c r="K3367" s="10">
        <f t="shared" si="156"/>
        <v>42387.541666666672</v>
      </c>
      <c r="L3367" s="10">
        <f t="shared" si="156"/>
        <v>42341.591296296298</v>
      </c>
      <c r="M3367" s="15">
        <f t="shared" si="157"/>
        <v>2016</v>
      </c>
      <c r="N3367" t="b">
        <v>0</v>
      </c>
      <c r="O3367">
        <v>1</v>
      </c>
      <c r="P3367" t="b">
        <v>0</v>
      </c>
      <c r="Q3367" t="s">
        <v>8291</v>
      </c>
      <c r="R3367" t="s">
        <v>8327</v>
      </c>
      <c r="S3367" t="s">
        <v>8330</v>
      </c>
      <c r="T3367" s="9">
        <f t="shared" si="158"/>
        <v>1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 s="12">
        <v>1417470718</v>
      </c>
      <c r="K3368" s="10">
        <f t="shared" si="156"/>
        <v>42014.332638888889</v>
      </c>
      <c r="L3368" s="10">
        <f t="shared" si="156"/>
        <v>41974.911087962959</v>
      </c>
      <c r="M3368" s="15">
        <f t="shared" si="157"/>
        <v>2015</v>
      </c>
      <c r="N3368" t="b">
        <v>0</v>
      </c>
      <c r="O3368">
        <v>4</v>
      </c>
      <c r="P3368" t="b">
        <v>0</v>
      </c>
      <c r="Q3368" t="s">
        <v>8280</v>
      </c>
      <c r="R3368" t="s">
        <v>8316</v>
      </c>
      <c r="S3368" t="s">
        <v>8334</v>
      </c>
      <c r="T3368" s="9">
        <f t="shared" si="158"/>
        <v>0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 s="12">
        <v>1434582050</v>
      </c>
      <c r="K3369" s="10">
        <f t="shared" si="156"/>
        <v>42232.958912037036</v>
      </c>
      <c r="L3369" s="10">
        <f t="shared" si="156"/>
        <v>42172.958912037036</v>
      </c>
      <c r="M3369" s="15">
        <f t="shared" si="157"/>
        <v>2015</v>
      </c>
      <c r="N3369" t="b">
        <v>0</v>
      </c>
      <c r="O3369">
        <v>3</v>
      </c>
      <c r="P3369" t="b">
        <v>0</v>
      </c>
      <c r="Q3369" t="s">
        <v>8302</v>
      </c>
      <c r="R3369" t="s">
        <v>8311</v>
      </c>
      <c r="S3369" t="s">
        <v>8356</v>
      </c>
      <c r="T3369" s="9">
        <f t="shared" si="158"/>
        <v>1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 s="12">
        <v>1428341985</v>
      </c>
      <c r="K3370" s="10">
        <f t="shared" si="156"/>
        <v>42134.959027777775</v>
      </c>
      <c r="L3370" s="10">
        <f t="shared" si="156"/>
        <v>42100.735937500001</v>
      </c>
      <c r="M3370" s="15">
        <f t="shared" si="157"/>
        <v>2015</v>
      </c>
      <c r="N3370" t="b">
        <v>0</v>
      </c>
      <c r="O3370">
        <v>2</v>
      </c>
      <c r="P3370" t="b">
        <v>0</v>
      </c>
      <c r="Q3370" t="s">
        <v>8273</v>
      </c>
      <c r="R3370" t="s">
        <v>8311</v>
      </c>
      <c r="S3370" t="s">
        <v>8352</v>
      </c>
      <c r="T3370" s="9">
        <f t="shared" si="158"/>
        <v>1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 s="12">
        <v>1439517413</v>
      </c>
      <c r="K3371" s="10">
        <f t="shared" si="156"/>
        <v>42245.08116898148</v>
      </c>
      <c r="L3371" s="10">
        <f t="shared" si="156"/>
        <v>42230.08116898148</v>
      </c>
      <c r="M3371" s="15">
        <f t="shared" si="157"/>
        <v>2015</v>
      </c>
      <c r="N3371" t="b">
        <v>0</v>
      </c>
      <c r="O3371">
        <v>4</v>
      </c>
      <c r="P3371" t="b">
        <v>0</v>
      </c>
      <c r="Q3371" t="s">
        <v>8269</v>
      </c>
      <c r="R3371" t="s">
        <v>8323</v>
      </c>
      <c r="S3371" t="s">
        <v>8326</v>
      </c>
      <c r="T3371" s="9">
        <f t="shared" si="158"/>
        <v>2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 s="12">
        <v>1437754137</v>
      </c>
      <c r="K3372" s="10">
        <f t="shared" si="156"/>
        <v>42223.625</v>
      </c>
      <c r="L3372" s="10">
        <f t="shared" si="156"/>
        <v>42209.67288194444</v>
      </c>
      <c r="M3372" s="15">
        <f t="shared" si="157"/>
        <v>2015</v>
      </c>
      <c r="N3372" t="b">
        <v>0</v>
      </c>
      <c r="O3372">
        <v>3</v>
      </c>
      <c r="P3372" t="b">
        <v>0</v>
      </c>
      <c r="Q3372" t="s">
        <v>8269</v>
      </c>
      <c r="R3372" t="s">
        <v>8323</v>
      </c>
      <c r="S3372" t="s">
        <v>8326</v>
      </c>
      <c r="T3372" s="9">
        <f t="shared" si="158"/>
        <v>3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 s="12">
        <v>1402343765</v>
      </c>
      <c r="K3373" s="10">
        <f t="shared" si="156"/>
        <v>41823.125</v>
      </c>
      <c r="L3373" s="10">
        <f t="shared" si="156"/>
        <v>41799.830613425926</v>
      </c>
      <c r="M3373" s="15">
        <f t="shared" si="157"/>
        <v>2014</v>
      </c>
      <c r="N3373" t="b">
        <v>0</v>
      </c>
      <c r="O3373">
        <v>3</v>
      </c>
      <c r="P3373" t="b">
        <v>0</v>
      </c>
      <c r="Q3373" t="s">
        <v>8268</v>
      </c>
      <c r="R3373" t="s">
        <v>8321</v>
      </c>
      <c r="S3373" t="s">
        <v>8339</v>
      </c>
      <c r="T3373" s="9">
        <f t="shared" si="158"/>
        <v>0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 s="12">
        <v>1423769402</v>
      </c>
      <c r="K3374" s="10">
        <f t="shared" si="156"/>
        <v>42071.636111111111</v>
      </c>
      <c r="L3374" s="10">
        <f t="shared" si="156"/>
        <v>42047.812523148154</v>
      </c>
      <c r="M3374" s="15">
        <f t="shared" si="157"/>
        <v>2015</v>
      </c>
      <c r="N3374" t="b">
        <v>0</v>
      </c>
      <c r="O3374">
        <v>2</v>
      </c>
      <c r="P3374" t="b">
        <v>0</v>
      </c>
      <c r="Q3374" t="s">
        <v>8270</v>
      </c>
      <c r="R3374" t="s">
        <v>8308</v>
      </c>
      <c r="S3374" t="s">
        <v>8342</v>
      </c>
      <c r="T3374" s="9">
        <f t="shared" si="158"/>
        <v>0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 s="12">
        <v>1408845100</v>
      </c>
      <c r="K3375" s="10">
        <f t="shared" si="156"/>
        <v>41905.077546296292</v>
      </c>
      <c r="L3375" s="10">
        <f t="shared" si="156"/>
        <v>41875.077546296292</v>
      </c>
      <c r="M3375" s="15">
        <f t="shared" si="157"/>
        <v>2014</v>
      </c>
      <c r="N3375" t="b">
        <v>0</v>
      </c>
      <c r="O3375">
        <v>2</v>
      </c>
      <c r="P3375" t="b">
        <v>0</v>
      </c>
      <c r="Q3375" t="s">
        <v>8265</v>
      </c>
      <c r="R3375" t="s">
        <v>8321</v>
      </c>
      <c r="S3375" t="s">
        <v>8337</v>
      </c>
      <c r="T3375" s="9">
        <f t="shared" si="158"/>
        <v>0</v>
      </c>
    </row>
    <row r="3376" spans="1:20" ht="15.75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 s="12">
        <v>1414889665</v>
      </c>
      <c r="K3376" s="10">
        <f t="shared" si="156"/>
        <v>41998.208333333328</v>
      </c>
      <c r="L3376" s="10">
        <f t="shared" si="156"/>
        <v>41945.037789351853</v>
      </c>
      <c r="M3376" s="15">
        <f t="shared" si="157"/>
        <v>2014</v>
      </c>
      <c r="N3376" t="b">
        <v>0</v>
      </c>
      <c r="O3376">
        <v>3</v>
      </c>
      <c r="P3376" t="b">
        <v>0</v>
      </c>
      <c r="Q3376" t="s">
        <v>8268</v>
      </c>
      <c r="R3376" t="s">
        <v>8321</v>
      </c>
      <c r="S3376" t="s">
        <v>8339</v>
      </c>
      <c r="T3376" s="9">
        <f t="shared" si="158"/>
        <v>1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 s="12">
        <v>1322632886</v>
      </c>
      <c r="K3377" s="10">
        <f t="shared" si="156"/>
        <v>40922.25099537037</v>
      </c>
      <c r="L3377" s="10">
        <f t="shared" si="156"/>
        <v>40877.25099537037</v>
      </c>
      <c r="M3377" s="15">
        <f t="shared" si="157"/>
        <v>2012</v>
      </c>
      <c r="N3377" t="b">
        <v>0</v>
      </c>
      <c r="O3377">
        <v>1</v>
      </c>
      <c r="P3377" t="b">
        <v>0</v>
      </c>
      <c r="Q3377" t="s">
        <v>8277</v>
      </c>
      <c r="R3377" t="s">
        <v>8327</v>
      </c>
      <c r="S3377" t="s">
        <v>8328</v>
      </c>
      <c r="T3377" s="9">
        <f t="shared" si="158"/>
        <v>1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 s="12">
        <v>1350009447</v>
      </c>
      <c r="K3378" s="10">
        <f t="shared" si="156"/>
        <v>41254.151006944448</v>
      </c>
      <c r="L3378" s="10">
        <f t="shared" si="156"/>
        <v>41194.109340277777</v>
      </c>
      <c r="M3378" s="15">
        <f t="shared" si="157"/>
        <v>2012</v>
      </c>
      <c r="N3378" t="b">
        <v>0</v>
      </c>
      <c r="O3378">
        <v>2</v>
      </c>
      <c r="P3378" t="b">
        <v>0</v>
      </c>
      <c r="Q3378" t="s">
        <v>8276</v>
      </c>
      <c r="R3378" t="s">
        <v>8327</v>
      </c>
      <c r="S3378" t="s">
        <v>8350</v>
      </c>
      <c r="T3378" s="9">
        <f t="shared" si="158"/>
        <v>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 s="12">
        <v>1402612730</v>
      </c>
      <c r="K3379" s="10">
        <f t="shared" si="156"/>
        <v>41834.104166666664</v>
      </c>
      <c r="L3379" s="10">
        <f t="shared" si="156"/>
        <v>41802.94363425926</v>
      </c>
      <c r="M3379" s="15">
        <f t="shared" si="157"/>
        <v>2014</v>
      </c>
      <c r="N3379" t="b">
        <v>0</v>
      </c>
      <c r="O3379">
        <v>1</v>
      </c>
      <c r="P3379" t="b">
        <v>0</v>
      </c>
      <c r="Q3379" t="s">
        <v>8276</v>
      </c>
      <c r="R3379" t="s">
        <v>8327</v>
      </c>
      <c r="S3379" t="s">
        <v>8350</v>
      </c>
      <c r="T3379" s="9">
        <f t="shared" si="158"/>
        <v>1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 s="12">
        <v>1435552057</v>
      </c>
      <c r="K3380" s="10">
        <f t="shared" si="156"/>
        <v>42219.185844907406</v>
      </c>
      <c r="L3380" s="10">
        <f t="shared" si="156"/>
        <v>42184.185844907406</v>
      </c>
      <c r="M3380" s="15">
        <f t="shared" si="157"/>
        <v>2015</v>
      </c>
      <c r="N3380" t="b">
        <v>0</v>
      </c>
      <c r="O3380">
        <v>1</v>
      </c>
      <c r="P3380" t="b">
        <v>0</v>
      </c>
      <c r="Q3380" t="s">
        <v>8282</v>
      </c>
      <c r="R3380" t="s">
        <v>8319</v>
      </c>
      <c r="S3380" t="s">
        <v>8345</v>
      </c>
      <c r="T3380" s="9">
        <f t="shared" si="158"/>
        <v>0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 s="12">
        <v>1305839646</v>
      </c>
      <c r="K3381" s="10">
        <f t="shared" si="156"/>
        <v>40712.884791666671</v>
      </c>
      <c r="L3381" s="10">
        <f t="shared" si="156"/>
        <v>40682.884791666671</v>
      </c>
      <c r="M3381" s="15">
        <f t="shared" si="157"/>
        <v>2011</v>
      </c>
      <c r="N3381" t="b">
        <v>0</v>
      </c>
      <c r="O3381">
        <v>2</v>
      </c>
      <c r="P3381" t="b">
        <v>0</v>
      </c>
      <c r="Q3381" t="s">
        <v>8273</v>
      </c>
      <c r="R3381" t="s">
        <v>8311</v>
      </c>
      <c r="S3381" t="s">
        <v>8352</v>
      </c>
      <c r="T3381" s="9">
        <f t="shared" si="158"/>
        <v>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 s="12">
        <v>1441479361</v>
      </c>
      <c r="K3382" s="10">
        <f t="shared" si="156"/>
        <v>42282.788900462961</v>
      </c>
      <c r="L3382" s="10">
        <f t="shared" si="156"/>
        <v>42252.788900462961</v>
      </c>
      <c r="M3382" s="15">
        <f t="shared" si="157"/>
        <v>2015</v>
      </c>
      <c r="N3382" t="b">
        <v>0</v>
      </c>
      <c r="O3382">
        <v>4</v>
      </c>
      <c r="P3382" t="b">
        <v>1</v>
      </c>
      <c r="Q3382" t="s">
        <v>8283</v>
      </c>
      <c r="R3382" t="s">
        <v>8313</v>
      </c>
      <c r="S3382" t="s">
        <v>8314</v>
      </c>
      <c r="T3382" s="9">
        <f t="shared" si="158"/>
        <v>120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 s="12">
        <v>1435160452</v>
      </c>
      <c r="K3383" s="10">
        <f t="shared" si="156"/>
        <v>42210.915972222225</v>
      </c>
      <c r="L3383" s="10">
        <f t="shared" si="156"/>
        <v>42179.653379629628</v>
      </c>
      <c r="M3383" s="15">
        <f t="shared" si="157"/>
        <v>2015</v>
      </c>
      <c r="N3383" t="b">
        <v>0</v>
      </c>
      <c r="O3383">
        <v>1</v>
      </c>
      <c r="P3383" t="b">
        <v>0</v>
      </c>
      <c r="Q3383" t="s">
        <v>8270</v>
      </c>
      <c r="R3383" t="s">
        <v>8308</v>
      </c>
      <c r="S3383" t="s">
        <v>8342</v>
      </c>
      <c r="T3383" s="9">
        <f t="shared" si="158"/>
        <v>0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 s="12">
        <v>1412652157</v>
      </c>
      <c r="K3384" s="10">
        <f t="shared" si="156"/>
        <v>41949.182372685187</v>
      </c>
      <c r="L3384" s="10">
        <f t="shared" si="156"/>
        <v>41919.140706018516</v>
      </c>
      <c r="M3384" s="15">
        <f t="shared" si="157"/>
        <v>2014</v>
      </c>
      <c r="N3384" t="b">
        <v>0</v>
      </c>
      <c r="O3384">
        <v>2</v>
      </c>
      <c r="P3384" t="b">
        <v>0</v>
      </c>
      <c r="Q3384" t="s">
        <v>8282</v>
      </c>
      <c r="R3384" t="s">
        <v>8319</v>
      </c>
      <c r="S3384" t="s">
        <v>8345</v>
      </c>
      <c r="T3384" s="9">
        <f t="shared" si="158"/>
        <v>0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 s="12">
        <v>1441955269</v>
      </c>
      <c r="K3385" s="10">
        <f t="shared" si="156"/>
        <v>42280.875</v>
      </c>
      <c r="L3385" s="10">
        <f t="shared" si="156"/>
        <v>42258.297094907408</v>
      </c>
      <c r="M3385" s="15">
        <f t="shared" si="157"/>
        <v>2015</v>
      </c>
      <c r="N3385" t="b">
        <v>0</v>
      </c>
      <c r="O3385">
        <v>2</v>
      </c>
      <c r="P3385" t="b">
        <v>0</v>
      </c>
      <c r="Q3385" t="s">
        <v>8297</v>
      </c>
      <c r="R3385" t="s">
        <v>8319</v>
      </c>
      <c r="S3385" t="s">
        <v>8357</v>
      </c>
      <c r="T3385" s="9">
        <f t="shared" si="158"/>
        <v>1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 s="12">
        <v>1480943180</v>
      </c>
      <c r="K3386" s="10">
        <f t="shared" si="156"/>
        <v>42739.546064814815</v>
      </c>
      <c r="L3386" s="10">
        <f t="shared" si="156"/>
        <v>42709.546064814815</v>
      </c>
      <c r="M3386" s="15">
        <f t="shared" si="157"/>
        <v>2017</v>
      </c>
      <c r="N3386" t="b">
        <v>0</v>
      </c>
      <c r="O3386">
        <v>1</v>
      </c>
      <c r="P3386" t="b">
        <v>0</v>
      </c>
      <c r="Q3386" t="s">
        <v>8269</v>
      </c>
      <c r="R3386" t="s">
        <v>8323</v>
      </c>
      <c r="S3386" t="s">
        <v>8326</v>
      </c>
      <c r="T3386" s="9">
        <f t="shared" si="158"/>
        <v>5</v>
      </c>
    </row>
    <row r="3387" spans="1:20" ht="45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 s="12">
        <v>1471370327</v>
      </c>
      <c r="K3387" s="10">
        <f t="shared" si="156"/>
        <v>42643.749155092592</v>
      </c>
      <c r="L3387" s="10">
        <f t="shared" si="156"/>
        <v>42598.749155092592</v>
      </c>
      <c r="M3387" s="15">
        <f t="shared" si="157"/>
        <v>2016</v>
      </c>
      <c r="N3387" t="b">
        <v>0</v>
      </c>
      <c r="O3387">
        <v>2</v>
      </c>
      <c r="P3387" t="b">
        <v>0</v>
      </c>
      <c r="Q3387" t="s">
        <v>8303</v>
      </c>
      <c r="R3387" t="s">
        <v>8323</v>
      </c>
      <c r="S3387" t="s">
        <v>8335</v>
      </c>
      <c r="T3387" s="9">
        <f t="shared" si="158"/>
        <v>6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 s="12">
        <v>1455315916</v>
      </c>
      <c r="K3388" s="10">
        <f t="shared" si="156"/>
        <v>42442.892546296294</v>
      </c>
      <c r="L3388" s="10">
        <f t="shared" si="156"/>
        <v>42412.934212962966</v>
      </c>
      <c r="M3388" s="15">
        <f t="shared" si="157"/>
        <v>2016</v>
      </c>
      <c r="N3388" t="b">
        <v>0</v>
      </c>
      <c r="O3388">
        <v>5</v>
      </c>
      <c r="P3388" t="b">
        <v>0</v>
      </c>
      <c r="Q3388" t="s">
        <v>8280</v>
      </c>
      <c r="R3388" t="s">
        <v>8316</v>
      </c>
      <c r="S3388" t="s">
        <v>8334</v>
      </c>
      <c r="T3388" s="9">
        <f t="shared" si="158"/>
        <v>0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 s="12">
        <v>1373337166</v>
      </c>
      <c r="K3389" s="10">
        <f t="shared" si="156"/>
        <v>41485.106087962966</v>
      </c>
      <c r="L3389" s="10">
        <f t="shared" si="156"/>
        <v>41464.106087962966</v>
      </c>
      <c r="M3389" s="15">
        <f t="shared" si="157"/>
        <v>2013</v>
      </c>
      <c r="N3389" t="b">
        <v>0</v>
      </c>
      <c r="O3389">
        <v>4</v>
      </c>
      <c r="P3389" t="b">
        <v>1</v>
      </c>
      <c r="Q3389" t="s">
        <v>8298</v>
      </c>
      <c r="R3389" t="s">
        <v>8327</v>
      </c>
      <c r="S3389" t="s">
        <v>8341</v>
      </c>
      <c r="T3389" s="9">
        <f t="shared" si="158"/>
        <v>116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 s="12">
        <v>1450718661</v>
      </c>
      <c r="K3390" s="10">
        <f t="shared" si="156"/>
        <v>42389.725243055553</v>
      </c>
      <c r="L3390" s="10">
        <f t="shared" si="156"/>
        <v>42359.725243055553</v>
      </c>
      <c r="M3390" s="15">
        <f t="shared" si="157"/>
        <v>2016</v>
      </c>
      <c r="N3390" t="b">
        <v>0</v>
      </c>
      <c r="O3390">
        <v>1</v>
      </c>
      <c r="P3390" t="b">
        <v>0</v>
      </c>
      <c r="Q3390" t="s">
        <v>8269</v>
      </c>
      <c r="R3390" t="s">
        <v>8323</v>
      </c>
      <c r="S3390" t="s">
        <v>8326</v>
      </c>
      <c r="T3390" s="9">
        <f t="shared" si="158"/>
        <v>0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 s="12">
        <v>1455725596</v>
      </c>
      <c r="K3391" s="10">
        <f t="shared" si="156"/>
        <v>42475.686111111107</v>
      </c>
      <c r="L3391" s="10">
        <f t="shared" si="156"/>
        <v>42417.675879629634</v>
      </c>
      <c r="M3391" s="15">
        <f t="shared" si="157"/>
        <v>2016</v>
      </c>
      <c r="N3391" t="b">
        <v>0</v>
      </c>
      <c r="O3391">
        <v>4</v>
      </c>
      <c r="P3391" t="b">
        <v>0</v>
      </c>
      <c r="Q3391" t="s">
        <v>8269</v>
      </c>
      <c r="R3391" t="s">
        <v>8323</v>
      </c>
      <c r="S3391" t="s">
        <v>8326</v>
      </c>
      <c r="T3391" s="9">
        <f t="shared" si="158"/>
        <v>1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 s="12">
        <v>1426783922</v>
      </c>
      <c r="K3392" s="10">
        <f t="shared" si="156"/>
        <v>42112.702800925923</v>
      </c>
      <c r="L3392" s="10">
        <f t="shared" si="156"/>
        <v>42082.702800925923</v>
      </c>
      <c r="M3392" s="15">
        <f t="shared" si="157"/>
        <v>2015</v>
      </c>
      <c r="N3392" t="b">
        <v>0</v>
      </c>
      <c r="O3392">
        <v>1</v>
      </c>
      <c r="P3392" t="b">
        <v>0</v>
      </c>
      <c r="Q3392" t="s">
        <v>8271</v>
      </c>
      <c r="R3392" t="s">
        <v>8308</v>
      </c>
      <c r="S3392" t="s">
        <v>8310</v>
      </c>
      <c r="T3392" s="9">
        <f t="shared" si="158"/>
        <v>1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 s="12">
        <v>1374882891</v>
      </c>
      <c r="K3393" s="10">
        <f t="shared" si="156"/>
        <v>41514.996423611112</v>
      </c>
      <c r="L3393" s="10">
        <f t="shared" si="156"/>
        <v>41481.996423611112</v>
      </c>
      <c r="M3393" s="15">
        <f t="shared" si="157"/>
        <v>2013</v>
      </c>
      <c r="N3393" t="b">
        <v>0</v>
      </c>
      <c r="O3393">
        <v>2</v>
      </c>
      <c r="P3393" t="b">
        <v>0</v>
      </c>
      <c r="Q3393" t="s">
        <v>8288</v>
      </c>
      <c r="R3393" t="s">
        <v>8311</v>
      </c>
      <c r="S3393" t="s">
        <v>8349</v>
      </c>
      <c r="T3393" s="9">
        <f t="shared" si="158"/>
        <v>1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 s="12">
        <v>1405291811</v>
      </c>
      <c r="K3394" s="10">
        <f t="shared" si="156"/>
        <v>41863.951516203706</v>
      </c>
      <c r="L3394" s="10">
        <f t="shared" si="156"/>
        <v>41833.951516203706</v>
      </c>
      <c r="M3394" s="15">
        <f t="shared" si="157"/>
        <v>2014</v>
      </c>
      <c r="N3394" t="b">
        <v>0</v>
      </c>
      <c r="O3394">
        <v>4</v>
      </c>
      <c r="P3394" t="b">
        <v>0</v>
      </c>
      <c r="Q3394" t="s">
        <v>8269</v>
      </c>
      <c r="R3394" t="s">
        <v>8323</v>
      </c>
      <c r="S3394" t="s">
        <v>8326</v>
      </c>
      <c r="T3394" s="9">
        <f t="shared" si="158"/>
        <v>1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 s="12">
        <v>1401312808</v>
      </c>
      <c r="K3395" s="10">
        <f t="shared" ref="K3395:L3458" si="159">(I3395/86400)+DATE(1970,1,1)</f>
        <v>41817.898240740738</v>
      </c>
      <c r="L3395" s="10">
        <f t="shared" si="159"/>
        <v>41787.898240740738</v>
      </c>
      <c r="M3395" s="15">
        <f t="shared" ref="M3395:M3458" si="160">+YEAR(K3395)</f>
        <v>2014</v>
      </c>
      <c r="N3395" t="b">
        <v>0</v>
      </c>
      <c r="O3395">
        <v>2</v>
      </c>
      <c r="P3395" t="b">
        <v>0</v>
      </c>
      <c r="Q3395" t="s">
        <v>8282</v>
      </c>
      <c r="R3395" t="s">
        <v>8319</v>
      </c>
      <c r="S3395" t="s">
        <v>8345</v>
      </c>
      <c r="T3395" s="9">
        <f t="shared" ref="T3395:T3458" si="161">ROUND(E3395/D3395*100,0)</f>
        <v>0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 s="12">
        <v>1422992879</v>
      </c>
      <c r="K3396" s="10">
        <f t="shared" si="159"/>
        <v>42054.824988425928</v>
      </c>
      <c r="L3396" s="10">
        <f t="shared" si="159"/>
        <v>42038.824988425928</v>
      </c>
      <c r="M3396" s="15">
        <f t="shared" si="160"/>
        <v>2015</v>
      </c>
      <c r="N3396" t="b">
        <v>0</v>
      </c>
      <c r="O3396">
        <v>2</v>
      </c>
      <c r="P3396" t="b">
        <v>0</v>
      </c>
      <c r="Q3396" t="s">
        <v>8268</v>
      </c>
      <c r="R3396" t="s">
        <v>8321</v>
      </c>
      <c r="S3396" t="s">
        <v>8339</v>
      </c>
      <c r="T3396" s="9">
        <f t="shared" si="161"/>
        <v>0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 s="12">
        <v>1458240206</v>
      </c>
      <c r="K3397" s="10">
        <f t="shared" si="159"/>
        <v>42476.780162037037</v>
      </c>
      <c r="L3397" s="10">
        <f t="shared" si="159"/>
        <v>42446.780162037037</v>
      </c>
      <c r="M3397" s="15">
        <f t="shared" si="160"/>
        <v>2016</v>
      </c>
      <c r="N3397" t="b">
        <v>0</v>
      </c>
      <c r="O3397">
        <v>2</v>
      </c>
      <c r="P3397" t="b">
        <v>0</v>
      </c>
      <c r="Q3397" t="s">
        <v>8270</v>
      </c>
      <c r="R3397" t="s">
        <v>8308</v>
      </c>
      <c r="S3397" t="s">
        <v>8342</v>
      </c>
      <c r="T3397" s="9">
        <f t="shared" si="161"/>
        <v>0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 s="12">
        <v>1407178164</v>
      </c>
      <c r="K3398" s="10">
        <f t="shared" si="159"/>
        <v>41885.784305555557</v>
      </c>
      <c r="L3398" s="10">
        <f t="shared" si="159"/>
        <v>41855.784305555557</v>
      </c>
      <c r="M3398" s="15">
        <f t="shared" si="160"/>
        <v>2014</v>
      </c>
      <c r="N3398" t="b">
        <v>0</v>
      </c>
      <c r="O3398">
        <v>2</v>
      </c>
      <c r="P3398" t="b">
        <v>0</v>
      </c>
      <c r="Q3398" t="s">
        <v>8271</v>
      </c>
      <c r="R3398" t="s">
        <v>8308</v>
      </c>
      <c r="S3398" t="s">
        <v>8310</v>
      </c>
      <c r="T3398" s="9">
        <f t="shared" si="161"/>
        <v>0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 s="12">
        <v>1471844704</v>
      </c>
      <c r="K3399" s="10">
        <f t="shared" si="159"/>
        <v>42634.239629629628</v>
      </c>
      <c r="L3399" s="10">
        <f t="shared" si="159"/>
        <v>42604.239629629628</v>
      </c>
      <c r="M3399" s="15">
        <f t="shared" si="160"/>
        <v>2016</v>
      </c>
      <c r="N3399" t="b">
        <v>0</v>
      </c>
      <c r="O3399">
        <v>2</v>
      </c>
      <c r="P3399" t="b">
        <v>0</v>
      </c>
      <c r="Q3399" t="s">
        <v>8285</v>
      </c>
      <c r="R3399" t="s">
        <v>8311</v>
      </c>
      <c r="S3399" t="s">
        <v>8348</v>
      </c>
      <c r="T3399" s="9">
        <f t="shared" si="161"/>
        <v>0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 s="12">
        <v>1465427733</v>
      </c>
      <c r="K3400" s="10">
        <f t="shared" si="159"/>
        <v>42549.969131944439</v>
      </c>
      <c r="L3400" s="10">
        <f t="shared" si="159"/>
        <v>42529.969131944439</v>
      </c>
      <c r="M3400" s="15">
        <f t="shared" si="160"/>
        <v>2016</v>
      </c>
      <c r="N3400" t="b">
        <v>0</v>
      </c>
      <c r="O3400">
        <v>2</v>
      </c>
      <c r="P3400" t="b">
        <v>0</v>
      </c>
      <c r="Q3400" t="s">
        <v>8281</v>
      </c>
      <c r="R3400" t="s">
        <v>8316</v>
      </c>
      <c r="S3400" t="s">
        <v>8344</v>
      </c>
      <c r="T3400" s="9">
        <f t="shared" si="161"/>
        <v>0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 s="12">
        <v>1308245574</v>
      </c>
      <c r="K3401" s="10">
        <f t="shared" si="159"/>
        <v>40740.731180555558</v>
      </c>
      <c r="L3401" s="10">
        <f t="shared" si="159"/>
        <v>40710.731180555558</v>
      </c>
      <c r="M3401" s="15">
        <f t="shared" si="160"/>
        <v>2011</v>
      </c>
      <c r="N3401" t="b">
        <v>0</v>
      </c>
      <c r="O3401">
        <v>2</v>
      </c>
      <c r="P3401" t="b">
        <v>0</v>
      </c>
      <c r="Q3401" t="s">
        <v>8280</v>
      </c>
      <c r="R3401" t="s">
        <v>8316</v>
      </c>
      <c r="S3401" t="s">
        <v>8334</v>
      </c>
      <c r="T3401" s="9">
        <f t="shared" si="161"/>
        <v>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 s="12">
        <v>1435206474</v>
      </c>
      <c r="K3402" s="10">
        <f t="shared" si="159"/>
        <v>42220.186041666668</v>
      </c>
      <c r="L3402" s="10">
        <f t="shared" si="159"/>
        <v>42180.186041666668</v>
      </c>
      <c r="M3402" s="15">
        <f t="shared" si="160"/>
        <v>2015</v>
      </c>
      <c r="N3402" t="b">
        <v>0</v>
      </c>
      <c r="O3402">
        <v>2</v>
      </c>
      <c r="P3402" t="b">
        <v>0</v>
      </c>
      <c r="Q3402" t="s">
        <v>8282</v>
      </c>
      <c r="R3402" t="s">
        <v>8319</v>
      </c>
      <c r="S3402" t="s">
        <v>8345</v>
      </c>
      <c r="T3402" s="9">
        <f t="shared" si="161"/>
        <v>0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 s="12">
        <v>1452721524</v>
      </c>
      <c r="K3403" s="10">
        <f t="shared" si="159"/>
        <v>42442.864861111113</v>
      </c>
      <c r="L3403" s="10">
        <f t="shared" si="159"/>
        <v>42382.906527777777</v>
      </c>
      <c r="M3403" s="15">
        <f t="shared" si="160"/>
        <v>2016</v>
      </c>
      <c r="N3403" t="b">
        <v>0</v>
      </c>
      <c r="O3403">
        <v>2</v>
      </c>
      <c r="P3403" t="b">
        <v>0</v>
      </c>
      <c r="Q3403" t="s">
        <v>8282</v>
      </c>
      <c r="R3403" t="s">
        <v>8319</v>
      </c>
      <c r="S3403" t="s">
        <v>8345</v>
      </c>
      <c r="T3403" s="9">
        <f t="shared" si="161"/>
        <v>2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 s="12">
        <v>1425053994</v>
      </c>
      <c r="K3404" s="10">
        <f t="shared" si="159"/>
        <v>42122.638819444444</v>
      </c>
      <c r="L3404" s="10">
        <f t="shared" si="159"/>
        <v>42062.680486111116</v>
      </c>
      <c r="M3404" s="15">
        <f t="shared" si="160"/>
        <v>2015</v>
      </c>
      <c r="N3404" t="b">
        <v>0</v>
      </c>
      <c r="O3404">
        <v>2</v>
      </c>
      <c r="P3404" t="b">
        <v>0</v>
      </c>
      <c r="Q3404" t="s">
        <v>8301</v>
      </c>
      <c r="R3404" t="s">
        <v>8323</v>
      </c>
      <c r="S3404" t="s">
        <v>8324</v>
      </c>
      <c r="T3404" s="9">
        <f t="shared" si="161"/>
        <v>0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 s="12">
        <v>1417718601</v>
      </c>
      <c r="K3405" s="10">
        <f t="shared" si="159"/>
        <v>42037.780104166668</v>
      </c>
      <c r="L3405" s="10">
        <f t="shared" si="159"/>
        <v>41977.780104166668</v>
      </c>
      <c r="M3405" s="15">
        <f t="shared" si="160"/>
        <v>2015</v>
      </c>
      <c r="N3405" t="b">
        <v>0</v>
      </c>
      <c r="O3405">
        <v>4</v>
      </c>
      <c r="P3405" t="b">
        <v>0</v>
      </c>
      <c r="Q3405" t="s">
        <v>8301</v>
      </c>
      <c r="R3405" t="s">
        <v>8323</v>
      </c>
      <c r="S3405" t="s">
        <v>8324</v>
      </c>
      <c r="T3405" s="9">
        <f t="shared" si="161"/>
        <v>0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 s="12">
        <v>1406578178</v>
      </c>
      <c r="K3406" s="10">
        <f t="shared" si="159"/>
        <v>41883.84002314815</v>
      </c>
      <c r="L3406" s="10">
        <f t="shared" si="159"/>
        <v>41848.84002314815</v>
      </c>
      <c r="M3406" s="15">
        <f t="shared" si="160"/>
        <v>2014</v>
      </c>
      <c r="N3406" t="b">
        <v>0</v>
      </c>
      <c r="O3406">
        <v>2</v>
      </c>
      <c r="P3406" t="b">
        <v>0</v>
      </c>
      <c r="Q3406" t="s">
        <v>8269</v>
      </c>
      <c r="R3406" t="s">
        <v>8323</v>
      </c>
      <c r="S3406" t="s">
        <v>8326</v>
      </c>
      <c r="T3406" s="9">
        <f t="shared" si="161"/>
        <v>0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 s="12">
        <v>1421478823</v>
      </c>
      <c r="K3407" s="10">
        <f t="shared" si="159"/>
        <v>42051.301192129627</v>
      </c>
      <c r="L3407" s="10">
        <f t="shared" si="159"/>
        <v>42021.301192129627</v>
      </c>
      <c r="M3407" s="15">
        <f t="shared" si="160"/>
        <v>2015</v>
      </c>
      <c r="N3407" t="b">
        <v>0</v>
      </c>
      <c r="O3407">
        <v>2</v>
      </c>
      <c r="P3407" t="b">
        <v>0</v>
      </c>
      <c r="Q3407" t="s">
        <v>8269</v>
      </c>
      <c r="R3407" t="s">
        <v>8323</v>
      </c>
      <c r="S3407" t="s">
        <v>8326</v>
      </c>
      <c r="T3407" s="9">
        <f t="shared" si="161"/>
        <v>1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 s="12">
        <v>1316013727</v>
      </c>
      <c r="K3408" s="10">
        <f t="shared" si="159"/>
        <v>40860.682025462964</v>
      </c>
      <c r="L3408" s="10">
        <f t="shared" si="159"/>
        <v>40800.6403587963</v>
      </c>
      <c r="M3408" s="15">
        <f t="shared" si="160"/>
        <v>2011</v>
      </c>
      <c r="N3408" t="b">
        <v>0</v>
      </c>
      <c r="O3408">
        <v>1</v>
      </c>
      <c r="P3408" t="b">
        <v>0</v>
      </c>
      <c r="Q3408" t="s">
        <v>8268</v>
      </c>
      <c r="R3408" t="s">
        <v>8321</v>
      </c>
      <c r="S3408" t="s">
        <v>8339</v>
      </c>
      <c r="T3408" s="9">
        <f t="shared" si="161"/>
        <v>0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 s="12">
        <v>1398862875</v>
      </c>
      <c r="K3409" s="10">
        <f t="shared" si="159"/>
        <v>41791.166666666664</v>
      </c>
      <c r="L3409" s="10">
        <f t="shared" si="159"/>
        <v>41759.542534722219</v>
      </c>
      <c r="M3409" s="15">
        <f t="shared" si="160"/>
        <v>2014</v>
      </c>
      <c r="N3409" t="b">
        <v>0</v>
      </c>
      <c r="O3409">
        <v>2</v>
      </c>
      <c r="P3409" t="b">
        <v>0</v>
      </c>
      <c r="Q3409" t="s">
        <v>8268</v>
      </c>
      <c r="R3409" t="s">
        <v>8321</v>
      </c>
      <c r="S3409" t="s">
        <v>8339</v>
      </c>
      <c r="T3409" s="9">
        <f t="shared" si="161"/>
        <v>0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 s="12">
        <v>1443488834</v>
      </c>
      <c r="K3410" s="10">
        <f t="shared" si="159"/>
        <v>42306.046689814815</v>
      </c>
      <c r="L3410" s="10">
        <f t="shared" si="159"/>
        <v>42276.046689814815</v>
      </c>
      <c r="M3410" s="15">
        <f t="shared" si="160"/>
        <v>2015</v>
      </c>
      <c r="N3410" t="b">
        <v>0</v>
      </c>
      <c r="O3410">
        <v>1</v>
      </c>
      <c r="P3410" t="b">
        <v>0</v>
      </c>
      <c r="Q3410" t="s">
        <v>8270</v>
      </c>
      <c r="R3410" t="s">
        <v>8308</v>
      </c>
      <c r="S3410" t="s">
        <v>8342</v>
      </c>
      <c r="T3410" s="9">
        <f t="shared" si="161"/>
        <v>1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 s="12">
        <v>1343993448</v>
      </c>
      <c r="K3411" s="10">
        <f t="shared" si="159"/>
        <v>41154.479722222226</v>
      </c>
      <c r="L3411" s="10">
        <f t="shared" si="159"/>
        <v>41124.479722222226</v>
      </c>
      <c r="M3411" s="15">
        <f t="shared" si="160"/>
        <v>2012</v>
      </c>
      <c r="N3411" t="b">
        <v>0</v>
      </c>
      <c r="O3411">
        <v>1</v>
      </c>
      <c r="P3411" t="b">
        <v>0</v>
      </c>
      <c r="Q3411" t="s">
        <v>8276</v>
      </c>
      <c r="R3411" t="s">
        <v>8327</v>
      </c>
      <c r="S3411" t="s">
        <v>8350</v>
      </c>
      <c r="T3411" s="9">
        <f t="shared" si="161"/>
        <v>0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 s="12">
        <v>1457725272</v>
      </c>
      <c r="K3412" s="10">
        <f t="shared" si="159"/>
        <v>42470.778611111113</v>
      </c>
      <c r="L3412" s="10">
        <f t="shared" si="159"/>
        <v>42440.820277777777</v>
      </c>
      <c r="M3412" s="15">
        <f t="shared" si="160"/>
        <v>2016</v>
      </c>
      <c r="N3412" t="b">
        <v>0</v>
      </c>
      <c r="O3412">
        <v>2</v>
      </c>
      <c r="P3412" t="b">
        <v>0</v>
      </c>
      <c r="Q3412" t="s">
        <v>8280</v>
      </c>
      <c r="R3412" t="s">
        <v>8316</v>
      </c>
      <c r="S3412" t="s">
        <v>8334</v>
      </c>
      <c r="T3412" s="9">
        <f t="shared" si="161"/>
        <v>13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 s="12">
        <v>1428955468</v>
      </c>
      <c r="K3413" s="10">
        <f t="shared" si="159"/>
        <v>42137.836435185185</v>
      </c>
      <c r="L3413" s="10">
        <f t="shared" si="159"/>
        <v>42107.836435185185</v>
      </c>
      <c r="M3413" s="15">
        <f t="shared" si="160"/>
        <v>2015</v>
      </c>
      <c r="N3413" t="b">
        <v>0</v>
      </c>
      <c r="O3413">
        <v>1</v>
      </c>
      <c r="P3413" t="b">
        <v>0</v>
      </c>
      <c r="Q3413" t="s">
        <v>8280</v>
      </c>
      <c r="R3413" t="s">
        <v>8316</v>
      </c>
      <c r="S3413" t="s">
        <v>8334</v>
      </c>
      <c r="T3413" s="9">
        <f t="shared" si="161"/>
        <v>1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 s="12">
        <v>1414351127</v>
      </c>
      <c r="K3414" s="10">
        <f t="shared" si="159"/>
        <v>41956.846377314811</v>
      </c>
      <c r="L3414" s="10">
        <f t="shared" si="159"/>
        <v>41938.804710648146</v>
      </c>
      <c r="M3414" s="15">
        <f t="shared" si="160"/>
        <v>2014</v>
      </c>
      <c r="N3414" t="b">
        <v>0</v>
      </c>
      <c r="O3414">
        <v>1</v>
      </c>
      <c r="P3414" t="b">
        <v>0</v>
      </c>
      <c r="Q3414" t="s">
        <v>8282</v>
      </c>
      <c r="R3414" t="s">
        <v>8319</v>
      </c>
      <c r="S3414" t="s">
        <v>8345</v>
      </c>
      <c r="T3414" s="9">
        <f t="shared" si="161"/>
        <v>0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 s="12">
        <v>1331982127</v>
      </c>
      <c r="K3415" s="10">
        <f t="shared" si="159"/>
        <v>41015.666666666664</v>
      </c>
      <c r="L3415" s="10">
        <f t="shared" si="159"/>
        <v>40985.459803240738</v>
      </c>
      <c r="M3415" s="15">
        <f t="shared" si="160"/>
        <v>2012</v>
      </c>
      <c r="N3415" t="b">
        <v>0</v>
      </c>
      <c r="O3415">
        <v>1</v>
      </c>
      <c r="P3415" t="b">
        <v>0</v>
      </c>
      <c r="Q3415" t="s">
        <v>8284</v>
      </c>
      <c r="R3415" t="s">
        <v>8327</v>
      </c>
      <c r="S3415" t="s">
        <v>8354</v>
      </c>
      <c r="T3415" s="9">
        <f t="shared" si="161"/>
        <v>1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 s="12">
        <v>1404151396</v>
      </c>
      <c r="K3416" s="10">
        <f t="shared" si="159"/>
        <v>41850.752268518518</v>
      </c>
      <c r="L3416" s="10">
        <f t="shared" si="159"/>
        <v>41820.752268518518</v>
      </c>
      <c r="M3416" s="15">
        <f t="shared" si="160"/>
        <v>2014</v>
      </c>
      <c r="N3416" t="b">
        <v>0</v>
      </c>
      <c r="O3416">
        <v>4</v>
      </c>
      <c r="P3416" t="b">
        <v>0</v>
      </c>
      <c r="Q3416" t="s">
        <v>8283</v>
      </c>
      <c r="R3416" t="s">
        <v>8313</v>
      </c>
      <c r="S3416" t="s">
        <v>8314</v>
      </c>
      <c r="T3416" s="9">
        <f t="shared" si="161"/>
        <v>2</v>
      </c>
    </row>
    <row r="3417" spans="1:20" ht="15.75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 s="12">
        <v>1437502742</v>
      </c>
      <c r="K3417" s="10">
        <f t="shared" si="159"/>
        <v>42236.763217592597</v>
      </c>
      <c r="L3417" s="10">
        <f t="shared" si="159"/>
        <v>42206.763217592597</v>
      </c>
      <c r="M3417" s="15">
        <f t="shared" si="160"/>
        <v>2015</v>
      </c>
      <c r="N3417" t="b">
        <v>0</v>
      </c>
      <c r="O3417">
        <v>1</v>
      </c>
      <c r="P3417" t="b">
        <v>0</v>
      </c>
      <c r="Q3417" t="s">
        <v>8294</v>
      </c>
      <c r="R3417" t="s">
        <v>8313</v>
      </c>
      <c r="S3417" t="s">
        <v>8353</v>
      </c>
      <c r="T3417" s="9">
        <f t="shared" si="161"/>
        <v>0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 s="12">
        <v>1406140369</v>
      </c>
      <c r="K3418" s="10">
        <f t="shared" si="159"/>
        <v>41903.772789351853</v>
      </c>
      <c r="L3418" s="10">
        <f t="shared" si="159"/>
        <v>41843.772789351853</v>
      </c>
      <c r="M3418" s="15">
        <f t="shared" si="160"/>
        <v>2014</v>
      </c>
      <c r="N3418" t="b">
        <v>0</v>
      </c>
      <c r="O3418">
        <v>1</v>
      </c>
      <c r="P3418" t="b">
        <v>0</v>
      </c>
      <c r="Q3418" t="s">
        <v>8280</v>
      </c>
      <c r="R3418" t="s">
        <v>8316</v>
      </c>
      <c r="S3418" t="s">
        <v>8334</v>
      </c>
      <c r="T3418" s="9">
        <f t="shared" si="161"/>
        <v>0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 s="12">
        <v>1434085091</v>
      </c>
      <c r="K3419" s="10">
        <f t="shared" si="159"/>
        <v>42197.207071759258</v>
      </c>
      <c r="L3419" s="10">
        <f t="shared" si="159"/>
        <v>42167.207071759258</v>
      </c>
      <c r="M3419" s="15">
        <f t="shared" si="160"/>
        <v>2015</v>
      </c>
      <c r="N3419" t="b">
        <v>0</v>
      </c>
      <c r="O3419">
        <v>3</v>
      </c>
      <c r="P3419" t="b">
        <v>0</v>
      </c>
      <c r="Q3419" t="s">
        <v>8280</v>
      </c>
      <c r="R3419" t="s">
        <v>8316</v>
      </c>
      <c r="S3419" t="s">
        <v>8334</v>
      </c>
      <c r="T3419" s="9">
        <f t="shared" si="161"/>
        <v>5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 s="12">
        <v>1415726460</v>
      </c>
      <c r="K3420" s="10">
        <f t="shared" si="159"/>
        <v>42014.722916666666</v>
      </c>
      <c r="L3420" s="10">
        <f t="shared" si="159"/>
        <v>41954.722916666666</v>
      </c>
      <c r="M3420" s="15">
        <f t="shared" si="160"/>
        <v>2015</v>
      </c>
      <c r="N3420" t="b">
        <v>0</v>
      </c>
      <c r="O3420">
        <v>1</v>
      </c>
      <c r="P3420" t="b">
        <v>0</v>
      </c>
      <c r="Q3420" t="s">
        <v>8270</v>
      </c>
      <c r="R3420" t="s">
        <v>8308</v>
      </c>
      <c r="S3420" t="s">
        <v>8342</v>
      </c>
      <c r="T3420" s="9">
        <f t="shared" si="161"/>
        <v>0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 s="12">
        <v>1425236644</v>
      </c>
      <c r="K3421" s="10">
        <f t="shared" si="159"/>
        <v>42094.752824074079</v>
      </c>
      <c r="L3421" s="10">
        <f t="shared" si="159"/>
        <v>42064.794490740736</v>
      </c>
      <c r="M3421" s="15">
        <f t="shared" si="160"/>
        <v>2015</v>
      </c>
      <c r="N3421" t="b">
        <v>0</v>
      </c>
      <c r="O3421">
        <v>1</v>
      </c>
      <c r="P3421" t="b">
        <v>0</v>
      </c>
      <c r="Q3421" t="s">
        <v>8270</v>
      </c>
      <c r="R3421" t="s">
        <v>8308</v>
      </c>
      <c r="S3421" t="s">
        <v>8342</v>
      </c>
      <c r="T3421" s="9">
        <f t="shared" si="161"/>
        <v>0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 s="12">
        <v>1398911882</v>
      </c>
      <c r="K3422" s="10">
        <f t="shared" si="159"/>
        <v>41790.979166666664</v>
      </c>
      <c r="L3422" s="10">
        <f t="shared" si="159"/>
        <v>41760.10974537037</v>
      </c>
      <c r="M3422" s="15">
        <f t="shared" si="160"/>
        <v>2014</v>
      </c>
      <c r="N3422" t="b">
        <v>0</v>
      </c>
      <c r="O3422">
        <v>3</v>
      </c>
      <c r="P3422" t="b">
        <v>0</v>
      </c>
      <c r="Q3422" t="s">
        <v>8282</v>
      </c>
      <c r="R3422" t="s">
        <v>8319</v>
      </c>
      <c r="S3422" t="s">
        <v>8345</v>
      </c>
      <c r="T3422" s="9">
        <f t="shared" si="161"/>
        <v>1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 s="12">
        <v>1424678460</v>
      </c>
      <c r="K3423" s="10">
        <f t="shared" si="159"/>
        <v>42088.292361111111</v>
      </c>
      <c r="L3423" s="10">
        <f t="shared" si="159"/>
        <v>42058.334027777775</v>
      </c>
      <c r="M3423" s="15">
        <f t="shared" si="160"/>
        <v>2015</v>
      </c>
      <c r="N3423" t="b">
        <v>0</v>
      </c>
      <c r="O3423">
        <v>1</v>
      </c>
      <c r="P3423" t="b">
        <v>0</v>
      </c>
      <c r="Q3423" t="s">
        <v>8282</v>
      </c>
      <c r="R3423" t="s">
        <v>8319</v>
      </c>
      <c r="S3423" t="s">
        <v>8345</v>
      </c>
      <c r="T3423" s="9">
        <f t="shared" si="161"/>
        <v>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 s="12">
        <v>1326934395</v>
      </c>
      <c r="K3424" s="10">
        <f t="shared" si="159"/>
        <v>40986.995312500003</v>
      </c>
      <c r="L3424" s="10">
        <f t="shared" si="159"/>
        <v>40927.036979166667</v>
      </c>
      <c r="M3424" s="15">
        <f t="shared" si="160"/>
        <v>2012</v>
      </c>
      <c r="N3424" t="b">
        <v>0</v>
      </c>
      <c r="O3424">
        <v>1</v>
      </c>
      <c r="P3424" t="b">
        <v>0</v>
      </c>
      <c r="Q3424" t="s">
        <v>8302</v>
      </c>
      <c r="R3424" t="s">
        <v>8311</v>
      </c>
      <c r="S3424" t="s">
        <v>8356</v>
      </c>
      <c r="T3424" s="9">
        <f t="shared" si="161"/>
        <v>1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 s="12">
        <v>1415644395</v>
      </c>
      <c r="K3425" s="10">
        <f t="shared" si="159"/>
        <v>42013.083333333328</v>
      </c>
      <c r="L3425" s="10">
        <f t="shared" si="159"/>
        <v>41953.773090277777</v>
      </c>
      <c r="M3425" s="15">
        <f t="shared" si="160"/>
        <v>2015</v>
      </c>
      <c r="N3425" t="b">
        <v>0</v>
      </c>
      <c r="O3425">
        <v>2</v>
      </c>
      <c r="P3425" t="b">
        <v>0</v>
      </c>
      <c r="Q3425" t="s">
        <v>8269</v>
      </c>
      <c r="R3425" t="s">
        <v>8323</v>
      </c>
      <c r="S3425" t="s">
        <v>8326</v>
      </c>
      <c r="T3425" s="9">
        <f t="shared" si="161"/>
        <v>1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 s="12">
        <v>1437820396</v>
      </c>
      <c r="K3426" s="10">
        <f t="shared" si="159"/>
        <v>42240.439768518518</v>
      </c>
      <c r="L3426" s="10">
        <f t="shared" si="159"/>
        <v>42210.439768518518</v>
      </c>
      <c r="M3426" s="15">
        <f t="shared" si="160"/>
        <v>2015</v>
      </c>
      <c r="N3426" t="b">
        <v>0</v>
      </c>
      <c r="O3426">
        <v>1</v>
      </c>
      <c r="P3426" t="b">
        <v>0</v>
      </c>
      <c r="Q3426" t="s">
        <v>8269</v>
      </c>
      <c r="R3426" t="s">
        <v>8323</v>
      </c>
      <c r="S3426" t="s">
        <v>8326</v>
      </c>
      <c r="T3426" s="9">
        <f t="shared" si="161"/>
        <v>0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 s="12">
        <v>1445370317</v>
      </c>
      <c r="K3427" s="10">
        <f t="shared" si="159"/>
        <v>42327.864780092597</v>
      </c>
      <c r="L3427" s="10">
        <f t="shared" si="159"/>
        <v>42297.823113425926</v>
      </c>
      <c r="M3427" s="15">
        <f t="shared" si="160"/>
        <v>2015</v>
      </c>
      <c r="N3427" t="b">
        <v>0</v>
      </c>
      <c r="O3427">
        <v>2</v>
      </c>
      <c r="P3427" t="b">
        <v>0</v>
      </c>
      <c r="Q3427" t="s">
        <v>8301</v>
      </c>
      <c r="R3427" t="s">
        <v>8323</v>
      </c>
      <c r="S3427" t="s">
        <v>8324</v>
      </c>
      <c r="T3427" s="9">
        <f t="shared" si="161"/>
        <v>3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 s="12">
        <v>1437591956</v>
      </c>
      <c r="K3428" s="10">
        <f t="shared" si="159"/>
        <v>42267.795787037037</v>
      </c>
      <c r="L3428" s="10">
        <f t="shared" si="159"/>
        <v>42207.795787037037</v>
      </c>
      <c r="M3428" s="15">
        <f t="shared" si="160"/>
        <v>2015</v>
      </c>
      <c r="N3428" t="b">
        <v>0</v>
      </c>
      <c r="O3428">
        <v>1</v>
      </c>
      <c r="P3428" t="b">
        <v>0</v>
      </c>
      <c r="Q3428" t="s">
        <v>8301</v>
      </c>
      <c r="R3428" t="s">
        <v>8323</v>
      </c>
      <c r="S3428" t="s">
        <v>8324</v>
      </c>
      <c r="T3428" s="9">
        <f t="shared" si="161"/>
        <v>0</v>
      </c>
    </row>
    <row r="3429" spans="1:20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 s="12">
        <v>1407695077</v>
      </c>
      <c r="K3429" s="10">
        <f t="shared" si="159"/>
        <v>41882.767094907409</v>
      </c>
      <c r="L3429" s="10">
        <f t="shared" si="159"/>
        <v>41861.767094907409</v>
      </c>
      <c r="M3429" s="15">
        <f t="shared" si="160"/>
        <v>2014</v>
      </c>
      <c r="N3429" t="b">
        <v>0</v>
      </c>
      <c r="O3429">
        <v>2</v>
      </c>
      <c r="P3429" t="b">
        <v>0</v>
      </c>
      <c r="Q3429" t="s">
        <v>8303</v>
      </c>
      <c r="R3429" t="s">
        <v>8323</v>
      </c>
      <c r="S3429" t="s">
        <v>8335</v>
      </c>
      <c r="T3429" s="9">
        <f t="shared" si="161"/>
        <v>1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 s="12">
        <v>1433833896</v>
      </c>
      <c r="K3430" s="10">
        <f t="shared" si="159"/>
        <v>42190.957638888889</v>
      </c>
      <c r="L3430" s="10">
        <f t="shared" si="159"/>
        <v>42164.299722222218</v>
      </c>
      <c r="M3430" s="15">
        <f t="shared" si="160"/>
        <v>2015</v>
      </c>
      <c r="N3430" t="b">
        <v>0</v>
      </c>
      <c r="O3430">
        <v>1</v>
      </c>
      <c r="P3430" t="b">
        <v>0</v>
      </c>
      <c r="Q3430" t="s">
        <v>8269</v>
      </c>
      <c r="R3430" t="s">
        <v>8323</v>
      </c>
      <c r="S3430" t="s">
        <v>8326</v>
      </c>
      <c r="T3430" s="9">
        <f t="shared" si="161"/>
        <v>1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2">
        <v>1424819871</v>
      </c>
      <c r="K3431" s="10">
        <f t="shared" si="159"/>
        <v>42089.929062499999</v>
      </c>
      <c r="L3431" s="10">
        <f t="shared" si="159"/>
        <v>42059.970729166671</v>
      </c>
      <c r="M3431" s="15">
        <f t="shared" si="160"/>
        <v>2015</v>
      </c>
      <c r="N3431" t="b">
        <v>0</v>
      </c>
      <c r="O3431">
        <v>1</v>
      </c>
      <c r="P3431" t="b">
        <v>0</v>
      </c>
      <c r="Q3431" t="s">
        <v>8269</v>
      </c>
      <c r="R3431" t="s">
        <v>8323</v>
      </c>
      <c r="S3431" t="s">
        <v>8326</v>
      </c>
      <c r="T3431" s="9">
        <f t="shared" si="161"/>
        <v>3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 s="12">
        <v>1484958399</v>
      </c>
      <c r="K3432" s="10">
        <f t="shared" si="159"/>
        <v>42786.018506944441</v>
      </c>
      <c r="L3432" s="10">
        <f t="shared" si="159"/>
        <v>42756.018506944441</v>
      </c>
      <c r="M3432" s="15">
        <f t="shared" si="160"/>
        <v>2017</v>
      </c>
      <c r="N3432" t="b">
        <v>0</v>
      </c>
      <c r="O3432">
        <v>1</v>
      </c>
      <c r="P3432" t="b">
        <v>0</v>
      </c>
      <c r="Q3432" t="s">
        <v>8303</v>
      </c>
      <c r="R3432" t="s">
        <v>8323</v>
      </c>
      <c r="S3432" t="s">
        <v>8335</v>
      </c>
      <c r="T3432" s="9">
        <f t="shared" si="161"/>
        <v>5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 s="12">
        <v>1447098599</v>
      </c>
      <c r="K3433" s="10">
        <f t="shared" si="159"/>
        <v>42357.826377314814</v>
      </c>
      <c r="L3433" s="10">
        <f t="shared" si="159"/>
        <v>42317.826377314814</v>
      </c>
      <c r="M3433" s="15">
        <f t="shared" si="160"/>
        <v>2015</v>
      </c>
      <c r="N3433" t="b">
        <v>0</v>
      </c>
      <c r="O3433">
        <v>1</v>
      </c>
      <c r="P3433" t="b">
        <v>0</v>
      </c>
      <c r="Q3433" t="s">
        <v>8269</v>
      </c>
      <c r="R3433" t="s">
        <v>8323</v>
      </c>
      <c r="S3433" t="s">
        <v>8326</v>
      </c>
      <c r="T3433" s="9">
        <f t="shared" si="161"/>
        <v>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 s="12">
        <v>1404973504</v>
      </c>
      <c r="K3434" s="10">
        <f t="shared" si="159"/>
        <v>41860.267407407409</v>
      </c>
      <c r="L3434" s="10">
        <f t="shared" si="159"/>
        <v>41830.267407407409</v>
      </c>
      <c r="M3434" s="15">
        <f t="shared" si="160"/>
        <v>2014</v>
      </c>
      <c r="N3434" t="b">
        <v>0</v>
      </c>
      <c r="O3434">
        <v>2</v>
      </c>
      <c r="P3434" t="b">
        <v>0</v>
      </c>
      <c r="Q3434" t="s">
        <v>8269</v>
      </c>
      <c r="R3434" t="s">
        <v>8323</v>
      </c>
      <c r="S3434" t="s">
        <v>8326</v>
      </c>
      <c r="T3434" s="9">
        <f t="shared" si="161"/>
        <v>1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 s="12">
        <v>1457628680</v>
      </c>
      <c r="K3435" s="10">
        <f t="shared" si="159"/>
        <v>42468.774305555555</v>
      </c>
      <c r="L3435" s="10">
        <f t="shared" si="159"/>
        <v>42439.702314814815</v>
      </c>
      <c r="M3435" s="15">
        <f t="shared" si="160"/>
        <v>2016</v>
      </c>
      <c r="N3435" t="b">
        <v>0</v>
      </c>
      <c r="O3435">
        <v>1</v>
      </c>
      <c r="P3435" t="b">
        <v>0</v>
      </c>
      <c r="Q3435" t="s">
        <v>8269</v>
      </c>
      <c r="R3435" t="s">
        <v>8323</v>
      </c>
      <c r="S3435" t="s">
        <v>8326</v>
      </c>
      <c r="T3435" s="9">
        <f t="shared" si="161"/>
        <v>1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 s="12">
        <v>1440701890</v>
      </c>
      <c r="K3436" s="10">
        <f t="shared" si="159"/>
        <v>42303.790393518517</v>
      </c>
      <c r="L3436" s="10">
        <f t="shared" si="159"/>
        <v>42243.790393518517</v>
      </c>
      <c r="M3436" s="15">
        <f t="shared" si="160"/>
        <v>2015</v>
      </c>
      <c r="N3436" t="b">
        <v>0</v>
      </c>
      <c r="O3436">
        <v>1</v>
      </c>
      <c r="P3436" t="b">
        <v>0</v>
      </c>
      <c r="Q3436" t="s">
        <v>8269</v>
      </c>
      <c r="R3436" t="s">
        <v>8323</v>
      </c>
      <c r="S3436" t="s">
        <v>8326</v>
      </c>
      <c r="T3436" s="9">
        <f t="shared" si="161"/>
        <v>0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 s="12">
        <v>1461027388</v>
      </c>
      <c r="K3437" s="10">
        <f t="shared" si="159"/>
        <v>42509.039212962962</v>
      </c>
      <c r="L3437" s="10">
        <f t="shared" si="159"/>
        <v>42479.039212962962</v>
      </c>
      <c r="M3437" s="15">
        <f t="shared" si="160"/>
        <v>2016</v>
      </c>
      <c r="N3437" t="b">
        <v>0</v>
      </c>
      <c r="O3437">
        <v>1</v>
      </c>
      <c r="P3437" t="b">
        <v>0</v>
      </c>
      <c r="Q3437" t="s">
        <v>8269</v>
      </c>
      <c r="R3437" t="s">
        <v>8323</v>
      </c>
      <c r="S3437" t="s">
        <v>8326</v>
      </c>
      <c r="T3437" s="9">
        <f t="shared" si="161"/>
        <v>0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 s="12">
        <v>1377570867</v>
      </c>
      <c r="K3438" s="10">
        <f t="shared" si="159"/>
        <v>41528.107256944444</v>
      </c>
      <c r="L3438" s="10">
        <f t="shared" si="159"/>
        <v>41513.107256944444</v>
      </c>
      <c r="M3438" s="15">
        <f t="shared" si="160"/>
        <v>2013</v>
      </c>
      <c r="N3438" t="b">
        <v>0</v>
      </c>
      <c r="O3438">
        <v>5</v>
      </c>
      <c r="P3438" t="b">
        <v>0</v>
      </c>
      <c r="Q3438" t="s">
        <v>8268</v>
      </c>
      <c r="R3438" t="s">
        <v>8321</v>
      </c>
      <c r="S3438" t="s">
        <v>8339</v>
      </c>
      <c r="T3438" s="9">
        <f t="shared" si="161"/>
        <v>2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 s="12">
        <v>1428075293</v>
      </c>
      <c r="K3439" s="10">
        <f t="shared" si="159"/>
        <v>42157.649224537032</v>
      </c>
      <c r="L3439" s="10">
        <f t="shared" si="159"/>
        <v>42097.649224537032</v>
      </c>
      <c r="M3439" s="15">
        <f t="shared" si="160"/>
        <v>2015</v>
      </c>
      <c r="N3439" t="b">
        <v>0</v>
      </c>
      <c r="O3439">
        <v>9</v>
      </c>
      <c r="P3439" t="b">
        <v>0</v>
      </c>
      <c r="Q3439" t="s">
        <v>8301</v>
      </c>
      <c r="R3439" t="s">
        <v>8323</v>
      </c>
      <c r="S3439" t="s">
        <v>8324</v>
      </c>
      <c r="T3439" s="9">
        <f t="shared" si="161"/>
        <v>0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 s="12">
        <v>1403356792</v>
      </c>
      <c r="K3440" s="10">
        <f t="shared" si="159"/>
        <v>41812.875</v>
      </c>
      <c r="L3440" s="10">
        <f t="shared" si="159"/>
        <v>41811.555462962962</v>
      </c>
      <c r="M3440" s="15">
        <f t="shared" si="160"/>
        <v>2014</v>
      </c>
      <c r="N3440" t="b">
        <v>0</v>
      </c>
      <c r="O3440">
        <v>4</v>
      </c>
      <c r="P3440" t="b">
        <v>0</v>
      </c>
      <c r="Q3440" t="s">
        <v>8269</v>
      </c>
      <c r="R3440" t="s">
        <v>8323</v>
      </c>
      <c r="S3440" t="s">
        <v>8326</v>
      </c>
      <c r="T3440" s="9">
        <f t="shared" si="161"/>
        <v>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 s="12">
        <v>1409187761</v>
      </c>
      <c r="K3441" s="10">
        <f t="shared" si="159"/>
        <v>41909.043530092589</v>
      </c>
      <c r="L3441" s="10">
        <f t="shared" si="159"/>
        <v>41879.043530092589</v>
      </c>
      <c r="M3441" s="15">
        <f t="shared" si="160"/>
        <v>2014</v>
      </c>
      <c r="N3441" t="b">
        <v>0</v>
      </c>
      <c r="O3441">
        <v>4</v>
      </c>
      <c r="P3441" t="b">
        <v>0</v>
      </c>
      <c r="Q3441" t="s">
        <v>8269</v>
      </c>
      <c r="R3441" t="s">
        <v>8323</v>
      </c>
      <c r="S3441" t="s">
        <v>8326</v>
      </c>
      <c r="T3441" s="9">
        <f t="shared" si="161"/>
        <v>2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 s="12">
        <v>1444423233</v>
      </c>
      <c r="K3442" s="10">
        <f t="shared" si="159"/>
        <v>42316.90315972222</v>
      </c>
      <c r="L3442" s="10">
        <f t="shared" si="159"/>
        <v>42286.861493055556</v>
      </c>
      <c r="M3442" s="15">
        <f t="shared" si="160"/>
        <v>2015</v>
      </c>
      <c r="N3442" t="b">
        <v>0</v>
      </c>
      <c r="O3442">
        <v>1</v>
      </c>
      <c r="P3442" t="b">
        <v>0</v>
      </c>
      <c r="Q3442" t="s">
        <v>8291</v>
      </c>
      <c r="R3442" t="s">
        <v>8327</v>
      </c>
      <c r="S3442" t="s">
        <v>8330</v>
      </c>
      <c r="T3442" s="9">
        <f t="shared" si="161"/>
        <v>1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 s="12">
        <v>1455025359</v>
      </c>
      <c r="K3443" s="10">
        <f t="shared" si="159"/>
        <v>42439.571284722224</v>
      </c>
      <c r="L3443" s="10">
        <f t="shared" si="159"/>
        <v>42409.571284722224</v>
      </c>
      <c r="M3443" s="15">
        <f t="shared" si="160"/>
        <v>2016</v>
      </c>
      <c r="N3443" t="b">
        <v>0</v>
      </c>
      <c r="O3443">
        <v>3</v>
      </c>
      <c r="P3443" t="b">
        <v>0</v>
      </c>
      <c r="Q3443" t="s">
        <v>8301</v>
      </c>
      <c r="R3443" t="s">
        <v>8323</v>
      </c>
      <c r="S3443" t="s">
        <v>8324</v>
      </c>
      <c r="T3443" s="9">
        <f t="shared" si="161"/>
        <v>0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 s="12">
        <v>1372721577</v>
      </c>
      <c r="K3444" s="10">
        <f t="shared" si="159"/>
        <v>41486.981215277774</v>
      </c>
      <c r="L3444" s="10">
        <f t="shared" si="159"/>
        <v>41456.981215277774</v>
      </c>
      <c r="M3444" s="15">
        <f t="shared" si="160"/>
        <v>2013</v>
      </c>
      <c r="N3444" t="b">
        <v>0</v>
      </c>
      <c r="O3444">
        <v>3</v>
      </c>
      <c r="P3444" t="b">
        <v>0</v>
      </c>
      <c r="Q3444" t="s">
        <v>8273</v>
      </c>
      <c r="R3444" t="s">
        <v>8311</v>
      </c>
      <c r="S3444" t="s">
        <v>8352</v>
      </c>
      <c r="T3444" s="9">
        <f t="shared" si="161"/>
        <v>1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 s="12">
        <v>1456777402</v>
      </c>
      <c r="K3445" s="10">
        <f t="shared" si="159"/>
        <v>42459.807893518519</v>
      </c>
      <c r="L3445" s="10">
        <f t="shared" si="159"/>
        <v>42429.84956018519</v>
      </c>
      <c r="M3445" s="15">
        <f t="shared" si="160"/>
        <v>2016</v>
      </c>
      <c r="N3445" t="b">
        <v>0</v>
      </c>
      <c r="O3445">
        <v>2</v>
      </c>
      <c r="P3445" t="b">
        <v>0</v>
      </c>
      <c r="Q3445" t="s">
        <v>8276</v>
      </c>
      <c r="R3445" t="s">
        <v>8327</v>
      </c>
      <c r="S3445" t="s">
        <v>8350</v>
      </c>
      <c r="T3445" s="9">
        <f t="shared" si="161"/>
        <v>0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 s="12">
        <v>1354840638</v>
      </c>
      <c r="K3446" s="10">
        <f t="shared" si="159"/>
        <v>41280.025902777779</v>
      </c>
      <c r="L3446" s="10">
        <f t="shared" si="159"/>
        <v>41250.025902777779</v>
      </c>
      <c r="M3446" s="15">
        <f t="shared" si="160"/>
        <v>2013</v>
      </c>
      <c r="N3446" t="b">
        <v>0</v>
      </c>
      <c r="O3446">
        <v>7</v>
      </c>
      <c r="P3446" t="b">
        <v>0</v>
      </c>
      <c r="Q3446" t="s">
        <v>8280</v>
      </c>
      <c r="R3446" t="s">
        <v>8316</v>
      </c>
      <c r="S3446" t="s">
        <v>8334</v>
      </c>
      <c r="T3446" s="9">
        <f t="shared" si="161"/>
        <v>1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 s="12">
        <v>1462515693</v>
      </c>
      <c r="K3447" s="10">
        <f t="shared" si="159"/>
        <v>42526.264965277776</v>
      </c>
      <c r="L3447" s="10">
        <f t="shared" si="159"/>
        <v>42496.264965277776</v>
      </c>
      <c r="M3447" s="15">
        <f t="shared" si="160"/>
        <v>2016</v>
      </c>
      <c r="N3447" t="b">
        <v>0</v>
      </c>
      <c r="O3447">
        <v>2</v>
      </c>
      <c r="P3447" t="b">
        <v>0</v>
      </c>
      <c r="Q3447" t="s">
        <v>8281</v>
      </c>
      <c r="R3447" t="s">
        <v>8316</v>
      </c>
      <c r="S3447" t="s">
        <v>8344</v>
      </c>
      <c r="T3447" s="9">
        <f t="shared" si="161"/>
        <v>0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 s="12">
        <v>1452654504</v>
      </c>
      <c r="K3448" s="10">
        <f t="shared" si="159"/>
        <v>42412.130833333329</v>
      </c>
      <c r="L3448" s="10">
        <f t="shared" si="159"/>
        <v>42382.130833333329</v>
      </c>
      <c r="M3448" s="15">
        <f t="shared" si="160"/>
        <v>2016</v>
      </c>
      <c r="N3448" t="b">
        <v>0</v>
      </c>
      <c r="O3448">
        <v>2</v>
      </c>
      <c r="P3448" t="b">
        <v>0</v>
      </c>
      <c r="Q3448" t="s">
        <v>8282</v>
      </c>
      <c r="R3448" t="s">
        <v>8319</v>
      </c>
      <c r="S3448" t="s">
        <v>8345</v>
      </c>
      <c r="T3448" s="9">
        <f t="shared" si="161"/>
        <v>1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 s="12">
        <v>1405100992</v>
      </c>
      <c r="K3449" s="10">
        <f t="shared" si="159"/>
        <v>41860.125</v>
      </c>
      <c r="L3449" s="10">
        <f t="shared" si="159"/>
        <v>41831.742962962962</v>
      </c>
      <c r="M3449" s="15">
        <f t="shared" si="160"/>
        <v>2014</v>
      </c>
      <c r="N3449" t="b">
        <v>0</v>
      </c>
      <c r="O3449">
        <v>3</v>
      </c>
      <c r="P3449" t="b">
        <v>0</v>
      </c>
      <c r="Q3449" t="s">
        <v>8269</v>
      </c>
      <c r="R3449" t="s">
        <v>8323</v>
      </c>
      <c r="S3449" t="s">
        <v>8326</v>
      </c>
      <c r="T3449" s="9">
        <f t="shared" si="161"/>
        <v>1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 s="12">
        <v>1397683410</v>
      </c>
      <c r="K3450" s="10">
        <f t="shared" si="159"/>
        <v>41767.891319444447</v>
      </c>
      <c r="L3450" s="10">
        <f t="shared" si="159"/>
        <v>41745.891319444447</v>
      </c>
      <c r="M3450" s="15">
        <f t="shared" si="160"/>
        <v>2014</v>
      </c>
      <c r="N3450" t="b">
        <v>0</v>
      </c>
      <c r="O3450">
        <v>2</v>
      </c>
      <c r="P3450" t="b">
        <v>0</v>
      </c>
      <c r="Q3450" t="s">
        <v>8269</v>
      </c>
      <c r="R3450" t="s">
        <v>8323</v>
      </c>
      <c r="S3450" t="s">
        <v>8326</v>
      </c>
      <c r="T3450" s="9">
        <f t="shared" si="161"/>
        <v>0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 s="12">
        <v>1467976954</v>
      </c>
      <c r="K3451" s="10">
        <f t="shared" si="159"/>
        <v>42619.474004629628</v>
      </c>
      <c r="L3451" s="10">
        <f t="shared" si="159"/>
        <v>42559.474004629628</v>
      </c>
      <c r="M3451" s="15">
        <f t="shared" si="160"/>
        <v>2016</v>
      </c>
      <c r="N3451" t="b">
        <v>0</v>
      </c>
      <c r="O3451">
        <v>2</v>
      </c>
      <c r="P3451" t="b">
        <v>0</v>
      </c>
      <c r="Q3451" t="s">
        <v>8269</v>
      </c>
      <c r="R3451" t="s">
        <v>8323</v>
      </c>
      <c r="S3451" t="s">
        <v>8326</v>
      </c>
      <c r="T3451" s="9">
        <f t="shared" si="161"/>
        <v>0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 s="12">
        <v>1419213664</v>
      </c>
      <c r="K3452" s="10">
        <f t="shared" si="159"/>
        <v>42024.802777777775</v>
      </c>
      <c r="L3452" s="10">
        <f t="shared" si="159"/>
        <v>41995.084074074075</v>
      </c>
      <c r="M3452" s="15">
        <f t="shared" si="160"/>
        <v>2015</v>
      </c>
      <c r="N3452" t="b">
        <v>0</v>
      </c>
      <c r="O3452">
        <v>3</v>
      </c>
      <c r="P3452" t="b">
        <v>0</v>
      </c>
      <c r="Q3452" t="s">
        <v>8269</v>
      </c>
      <c r="R3452" t="s">
        <v>8323</v>
      </c>
      <c r="S3452" t="s">
        <v>8326</v>
      </c>
      <c r="T3452" s="9">
        <f t="shared" si="161"/>
        <v>0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 s="12">
        <v>1437142547</v>
      </c>
      <c r="K3453" s="10">
        <f t="shared" si="159"/>
        <v>42232.587974537033</v>
      </c>
      <c r="L3453" s="10">
        <f t="shared" si="159"/>
        <v>42202.594293981485</v>
      </c>
      <c r="M3453" s="15">
        <f t="shared" si="160"/>
        <v>2015</v>
      </c>
      <c r="N3453" t="b">
        <v>0</v>
      </c>
      <c r="O3453">
        <v>1</v>
      </c>
      <c r="P3453" t="b">
        <v>0</v>
      </c>
      <c r="Q3453" t="s">
        <v>8266</v>
      </c>
      <c r="R3453" t="s">
        <v>8321</v>
      </c>
      <c r="S3453" t="s">
        <v>8325</v>
      </c>
      <c r="T3453" s="9">
        <f t="shared" si="161"/>
        <v>0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 s="12">
        <v>1449087612</v>
      </c>
      <c r="K3454" s="10">
        <f t="shared" si="159"/>
        <v>42370.847361111111</v>
      </c>
      <c r="L3454" s="10">
        <f t="shared" si="159"/>
        <v>42340.847361111111</v>
      </c>
      <c r="M3454" s="15">
        <f t="shared" si="160"/>
        <v>2016</v>
      </c>
      <c r="N3454" t="b">
        <v>0</v>
      </c>
      <c r="O3454">
        <v>1</v>
      </c>
      <c r="P3454" t="b">
        <v>0</v>
      </c>
      <c r="Q3454" t="s">
        <v>8270</v>
      </c>
      <c r="R3454" t="s">
        <v>8308</v>
      </c>
      <c r="S3454" t="s">
        <v>8342</v>
      </c>
      <c r="T3454" s="9">
        <f t="shared" si="161"/>
        <v>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 s="12">
        <v>1466787335</v>
      </c>
      <c r="K3455" s="10">
        <f t="shared" si="159"/>
        <v>42582.666666666672</v>
      </c>
      <c r="L3455" s="10">
        <f t="shared" si="159"/>
        <v>42545.705266203702</v>
      </c>
      <c r="M3455" s="15">
        <f t="shared" si="160"/>
        <v>2016</v>
      </c>
      <c r="N3455" t="b">
        <v>0</v>
      </c>
      <c r="O3455">
        <v>2</v>
      </c>
      <c r="P3455" t="b">
        <v>0</v>
      </c>
      <c r="Q3455" t="s">
        <v>8270</v>
      </c>
      <c r="R3455" t="s">
        <v>8308</v>
      </c>
      <c r="S3455" t="s">
        <v>8342</v>
      </c>
      <c r="T3455" s="9">
        <f t="shared" si="161"/>
        <v>0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 s="12">
        <v>1331666146</v>
      </c>
      <c r="K3456" s="10">
        <f t="shared" si="159"/>
        <v>41041.104861111111</v>
      </c>
      <c r="L3456" s="10">
        <f t="shared" si="159"/>
        <v>40981.802615740744</v>
      </c>
      <c r="M3456" s="15">
        <f t="shared" si="160"/>
        <v>2012</v>
      </c>
      <c r="N3456" t="b">
        <v>0</v>
      </c>
      <c r="O3456">
        <v>2</v>
      </c>
      <c r="P3456" t="b">
        <v>0</v>
      </c>
      <c r="Q3456" t="s">
        <v>8277</v>
      </c>
      <c r="R3456" t="s">
        <v>8327</v>
      </c>
      <c r="S3456" t="s">
        <v>8328</v>
      </c>
      <c r="T3456" s="9">
        <f t="shared" si="161"/>
        <v>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 s="12">
        <v>1404207981</v>
      </c>
      <c r="K3457" s="10">
        <f t="shared" si="159"/>
        <v>41851.407187500001</v>
      </c>
      <c r="L3457" s="10">
        <f t="shared" si="159"/>
        <v>41821.407187500001</v>
      </c>
      <c r="M3457" s="15">
        <f t="shared" si="160"/>
        <v>2014</v>
      </c>
      <c r="N3457" t="b">
        <v>0</v>
      </c>
      <c r="O3457">
        <v>1</v>
      </c>
      <c r="P3457" t="b">
        <v>0</v>
      </c>
      <c r="Q3457" t="s">
        <v>8281</v>
      </c>
      <c r="R3457" t="s">
        <v>8316</v>
      </c>
      <c r="S3457" t="s">
        <v>8344</v>
      </c>
      <c r="T3457" s="9">
        <f t="shared" si="161"/>
        <v>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 s="12">
        <v>1434412500</v>
      </c>
      <c r="K3458" s="10">
        <f t="shared" si="159"/>
        <v>42185.996527777781</v>
      </c>
      <c r="L3458" s="10">
        <f t="shared" si="159"/>
        <v>42170.996527777781</v>
      </c>
      <c r="M3458" s="15">
        <f t="shared" si="160"/>
        <v>2015</v>
      </c>
      <c r="N3458" t="b">
        <v>0</v>
      </c>
      <c r="O3458">
        <v>1</v>
      </c>
      <c r="P3458" t="b">
        <v>0</v>
      </c>
      <c r="Q3458" t="s">
        <v>8287</v>
      </c>
      <c r="R3458" t="s">
        <v>8313</v>
      </c>
      <c r="S3458" t="s">
        <v>8355</v>
      </c>
      <c r="T3458" s="9">
        <f t="shared" si="161"/>
        <v>4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 s="12">
        <v>1409691542</v>
      </c>
      <c r="K3459" s="10">
        <f t="shared" ref="K3459:L3522" si="162">(I3459/86400)+DATE(1970,1,1)</f>
        <v>41914.874328703707</v>
      </c>
      <c r="L3459" s="10">
        <f t="shared" si="162"/>
        <v>41884.874328703707</v>
      </c>
      <c r="M3459" s="15">
        <f t="shared" ref="M3459:M3522" si="163">+YEAR(K3459)</f>
        <v>2014</v>
      </c>
      <c r="N3459" t="b">
        <v>0</v>
      </c>
      <c r="O3459">
        <v>1</v>
      </c>
      <c r="P3459" t="b">
        <v>0</v>
      </c>
      <c r="Q3459" t="s">
        <v>8291</v>
      </c>
      <c r="R3459" t="s">
        <v>8327</v>
      </c>
      <c r="S3459" t="s">
        <v>8330</v>
      </c>
      <c r="T3459" s="9">
        <f t="shared" ref="T3459:T3522" si="164">ROUND(E3459/D3459*100,0)</f>
        <v>0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 s="12">
        <v>1405095123</v>
      </c>
      <c r="K3460" s="10">
        <f t="shared" si="162"/>
        <v>41891.675034722226</v>
      </c>
      <c r="L3460" s="10">
        <f t="shared" si="162"/>
        <v>41831.675034722226</v>
      </c>
      <c r="M3460" s="15">
        <f t="shared" si="163"/>
        <v>2014</v>
      </c>
      <c r="N3460" t="b">
        <v>0</v>
      </c>
      <c r="O3460">
        <v>1</v>
      </c>
      <c r="P3460" t="b">
        <v>0</v>
      </c>
      <c r="Q3460" t="s">
        <v>8269</v>
      </c>
      <c r="R3460" t="s">
        <v>8323</v>
      </c>
      <c r="S3460" t="s">
        <v>8326</v>
      </c>
      <c r="T3460" s="9">
        <f t="shared" si="164"/>
        <v>0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 s="12">
        <v>1413527001</v>
      </c>
      <c r="K3461" s="10">
        <f t="shared" si="162"/>
        <v>41968.823611111111</v>
      </c>
      <c r="L3461" s="10">
        <f t="shared" si="162"/>
        <v>41929.266215277778</v>
      </c>
      <c r="M3461" s="15">
        <f t="shared" si="163"/>
        <v>2014</v>
      </c>
      <c r="N3461" t="b">
        <v>0</v>
      </c>
      <c r="O3461">
        <v>1</v>
      </c>
      <c r="P3461" t="b">
        <v>0</v>
      </c>
      <c r="Q3461" t="s">
        <v>8269</v>
      </c>
      <c r="R3461" t="s">
        <v>8323</v>
      </c>
      <c r="S3461" t="s">
        <v>8326</v>
      </c>
      <c r="T3461" s="9">
        <f t="shared" si="164"/>
        <v>0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 s="12">
        <v>1430239089</v>
      </c>
      <c r="K3462" s="10">
        <f t="shared" si="162"/>
        <v>42152.693159722221</v>
      </c>
      <c r="L3462" s="10">
        <f t="shared" si="162"/>
        <v>42122.693159722221</v>
      </c>
      <c r="M3462" s="15">
        <f t="shared" si="163"/>
        <v>2015</v>
      </c>
      <c r="N3462" t="b">
        <v>0</v>
      </c>
      <c r="O3462">
        <v>2</v>
      </c>
      <c r="P3462" t="b">
        <v>0</v>
      </c>
      <c r="Q3462" t="s">
        <v>8269</v>
      </c>
      <c r="R3462" t="s">
        <v>8323</v>
      </c>
      <c r="S3462" t="s">
        <v>8326</v>
      </c>
      <c r="T3462" s="9">
        <f t="shared" si="164"/>
        <v>13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 s="12">
        <v>1425270876</v>
      </c>
      <c r="K3463" s="10">
        <f t="shared" si="162"/>
        <v>42090.149027777778</v>
      </c>
      <c r="L3463" s="10">
        <f t="shared" si="162"/>
        <v>42065.190694444449</v>
      </c>
      <c r="M3463" s="15">
        <f t="shared" si="163"/>
        <v>2015</v>
      </c>
      <c r="N3463" t="b">
        <v>0</v>
      </c>
      <c r="O3463">
        <v>2</v>
      </c>
      <c r="P3463" t="b">
        <v>0</v>
      </c>
      <c r="Q3463" t="s">
        <v>8269</v>
      </c>
      <c r="R3463" t="s">
        <v>8323</v>
      </c>
      <c r="S3463" t="s">
        <v>8326</v>
      </c>
      <c r="T3463" s="9">
        <f t="shared" si="164"/>
        <v>0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 s="12">
        <v>1423024847</v>
      </c>
      <c r="K3464" s="10">
        <f t="shared" si="162"/>
        <v>42099.153321759259</v>
      </c>
      <c r="L3464" s="10">
        <f t="shared" si="162"/>
        <v>42039.194988425923</v>
      </c>
      <c r="M3464" s="15">
        <f t="shared" si="163"/>
        <v>2015</v>
      </c>
      <c r="N3464" t="b">
        <v>0</v>
      </c>
      <c r="O3464">
        <v>1</v>
      </c>
      <c r="P3464" t="b">
        <v>0</v>
      </c>
      <c r="Q3464" t="s">
        <v>8269</v>
      </c>
      <c r="R3464" t="s">
        <v>8323</v>
      </c>
      <c r="S3464" t="s">
        <v>8326</v>
      </c>
      <c r="T3464" s="9">
        <f t="shared" si="164"/>
        <v>0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 s="12">
        <v>1443200818</v>
      </c>
      <c r="K3465" s="10">
        <f t="shared" si="162"/>
        <v>42332.754837962959</v>
      </c>
      <c r="L3465" s="10">
        <f t="shared" si="162"/>
        <v>42272.713171296295</v>
      </c>
      <c r="M3465" s="15">
        <f t="shared" si="163"/>
        <v>2015</v>
      </c>
      <c r="N3465" t="b">
        <v>0</v>
      </c>
      <c r="O3465">
        <v>5</v>
      </c>
      <c r="P3465" t="b">
        <v>0</v>
      </c>
      <c r="Q3465" t="s">
        <v>8299</v>
      </c>
      <c r="R3465" t="s">
        <v>8308</v>
      </c>
      <c r="S3465" t="s">
        <v>8315</v>
      </c>
      <c r="T3465" s="9">
        <f t="shared" si="164"/>
        <v>0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 s="12">
        <v>1419858278</v>
      </c>
      <c r="K3466" s="10">
        <f t="shared" si="162"/>
        <v>42032.54488425926</v>
      </c>
      <c r="L3466" s="10">
        <f t="shared" si="162"/>
        <v>42002.54488425926</v>
      </c>
      <c r="M3466" s="15">
        <f t="shared" si="163"/>
        <v>2015</v>
      </c>
      <c r="N3466" t="b">
        <v>0</v>
      </c>
      <c r="O3466">
        <v>4</v>
      </c>
      <c r="P3466" t="b">
        <v>0</v>
      </c>
      <c r="Q3466" t="s">
        <v>8269</v>
      </c>
      <c r="R3466" t="s">
        <v>8323</v>
      </c>
      <c r="S3466" t="s">
        <v>8326</v>
      </c>
      <c r="T3466" s="9">
        <f t="shared" si="164"/>
        <v>8</v>
      </c>
    </row>
    <row r="3467" spans="1:20" ht="15.7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 s="12">
        <v>1485267262</v>
      </c>
      <c r="K3467" s="10">
        <f t="shared" si="162"/>
        <v>42819.55164351852</v>
      </c>
      <c r="L3467" s="10">
        <f t="shared" si="162"/>
        <v>42759.593310185184</v>
      </c>
      <c r="M3467" s="15">
        <f t="shared" si="163"/>
        <v>2017</v>
      </c>
      <c r="N3467" t="b">
        <v>0</v>
      </c>
      <c r="O3467">
        <v>6</v>
      </c>
      <c r="P3467" t="b">
        <v>0</v>
      </c>
      <c r="Q3467" t="s">
        <v>8270</v>
      </c>
      <c r="R3467" t="s">
        <v>8308</v>
      </c>
      <c r="S3467" t="s">
        <v>8342</v>
      </c>
      <c r="T3467" s="9">
        <f t="shared" si="164"/>
        <v>0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 s="12">
        <v>1488140119</v>
      </c>
      <c r="K3468" s="10">
        <f t="shared" si="162"/>
        <v>42852.802303240736</v>
      </c>
      <c r="L3468" s="10">
        <f t="shared" si="162"/>
        <v>42792.843969907408</v>
      </c>
      <c r="M3468" s="15">
        <f t="shared" si="163"/>
        <v>2017</v>
      </c>
      <c r="N3468" t="b">
        <v>0</v>
      </c>
      <c r="O3468">
        <v>1</v>
      </c>
      <c r="P3468" t="b">
        <v>0</v>
      </c>
      <c r="Q3468" t="s">
        <v>8291</v>
      </c>
      <c r="R3468" t="s">
        <v>8327</v>
      </c>
      <c r="S3468" t="s">
        <v>8330</v>
      </c>
      <c r="T3468" s="9">
        <f t="shared" si="164"/>
        <v>0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 s="12">
        <v>1410980432</v>
      </c>
      <c r="K3469" s="10">
        <f t="shared" si="162"/>
        <v>41929.792037037041</v>
      </c>
      <c r="L3469" s="10">
        <f t="shared" si="162"/>
        <v>41899.792037037041</v>
      </c>
      <c r="M3469" s="15">
        <f t="shared" si="163"/>
        <v>2014</v>
      </c>
      <c r="N3469" t="b">
        <v>0</v>
      </c>
      <c r="O3469">
        <v>3</v>
      </c>
      <c r="P3469" t="b">
        <v>0</v>
      </c>
      <c r="Q3469" t="s">
        <v>8266</v>
      </c>
      <c r="R3469" t="s">
        <v>8321</v>
      </c>
      <c r="S3469" t="s">
        <v>8325</v>
      </c>
      <c r="T3469" s="9">
        <f t="shared" si="164"/>
        <v>0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 s="12">
        <v>1422001763</v>
      </c>
      <c r="K3470" s="10">
        <f t="shared" si="162"/>
        <v>42057.353738425925</v>
      </c>
      <c r="L3470" s="10">
        <f t="shared" si="162"/>
        <v>42027.353738425925</v>
      </c>
      <c r="M3470" s="15">
        <f t="shared" si="163"/>
        <v>2015</v>
      </c>
      <c r="N3470" t="b">
        <v>0</v>
      </c>
      <c r="O3470">
        <v>3</v>
      </c>
      <c r="P3470" t="b">
        <v>0</v>
      </c>
      <c r="Q3470" t="s">
        <v>8282</v>
      </c>
      <c r="R3470" t="s">
        <v>8319</v>
      </c>
      <c r="S3470" t="s">
        <v>8345</v>
      </c>
      <c r="T3470" s="9">
        <f t="shared" si="164"/>
        <v>0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 s="12">
        <v>1300328399</v>
      </c>
      <c r="K3471" s="10">
        <f t="shared" si="162"/>
        <v>40657.290972222225</v>
      </c>
      <c r="L3471" s="10">
        <f t="shared" si="162"/>
        <v>40619.097210648149</v>
      </c>
      <c r="M3471" s="15">
        <f t="shared" si="163"/>
        <v>2011</v>
      </c>
      <c r="N3471" t="b">
        <v>0</v>
      </c>
      <c r="O3471">
        <v>3</v>
      </c>
      <c r="P3471" t="b">
        <v>0</v>
      </c>
      <c r="Q3471" t="s">
        <v>8280</v>
      </c>
      <c r="R3471" t="s">
        <v>8316</v>
      </c>
      <c r="S3471" t="s">
        <v>8334</v>
      </c>
      <c r="T3471" s="9">
        <f t="shared" si="164"/>
        <v>2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 s="12">
        <v>1434322815</v>
      </c>
      <c r="K3472" s="10">
        <f t="shared" si="162"/>
        <v>42199.958506944444</v>
      </c>
      <c r="L3472" s="10">
        <f t="shared" si="162"/>
        <v>42169.958506944444</v>
      </c>
      <c r="M3472" s="15">
        <f t="shared" si="163"/>
        <v>2015</v>
      </c>
      <c r="N3472" t="b">
        <v>0</v>
      </c>
      <c r="O3472">
        <v>1</v>
      </c>
      <c r="P3472" t="b">
        <v>0</v>
      </c>
      <c r="Q3472" t="s">
        <v>8269</v>
      </c>
      <c r="R3472" t="s">
        <v>8323</v>
      </c>
      <c r="S3472" t="s">
        <v>8326</v>
      </c>
      <c r="T3472" s="9">
        <f t="shared" si="164"/>
        <v>0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 s="12">
        <v>1402627627</v>
      </c>
      <c r="K3473" s="10">
        <f t="shared" si="162"/>
        <v>41863.116053240738</v>
      </c>
      <c r="L3473" s="10">
        <f t="shared" si="162"/>
        <v>41803.116053240738</v>
      </c>
      <c r="M3473" s="15">
        <f t="shared" si="163"/>
        <v>2014</v>
      </c>
      <c r="N3473" t="b">
        <v>0</v>
      </c>
      <c r="O3473">
        <v>2</v>
      </c>
      <c r="P3473" t="b">
        <v>0</v>
      </c>
      <c r="Q3473" t="s">
        <v>8271</v>
      </c>
      <c r="R3473" t="s">
        <v>8308</v>
      </c>
      <c r="S3473" t="s">
        <v>8310</v>
      </c>
      <c r="T3473" s="9">
        <f t="shared" si="164"/>
        <v>0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 s="12">
        <v>1486613332</v>
      </c>
      <c r="K3474" s="10">
        <f t="shared" si="162"/>
        <v>42800.172824074078</v>
      </c>
      <c r="L3474" s="10">
        <f t="shared" si="162"/>
        <v>42775.172824074078</v>
      </c>
      <c r="M3474" s="15">
        <f t="shared" si="163"/>
        <v>2017</v>
      </c>
      <c r="N3474" t="b">
        <v>0</v>
      </c>
      <c r="O3474">
        <v>1</v>
      </c>
      <c r="P3474" t="b">
        <v>0</v>
      </c>
      <c r="Q3474" t="s">
        <v>8279</v>
      </c>
      <c r="R3474" t="s">
        <v>8346</v>
      </c>
      <c r="S3474" t="s">
        <v>8347</v>
      </c>
      <c r="T3474" s="9">
        <f t="shared" si="164"/>
        <v>1</v>
      </c>
    </row>
    <row r="3475" spans="1:20" ht="15.75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 s="12">
        <v>1406321291</v>
      </c>
      <c r="K3475" s="10">
        <f t="shared" si="162"/>
        <v>41875.866793981484</v>
      </c>
      <c r="L3475" s="10">
        <f t="shared" si="162"/>
        <v>41845.866793981484</v>
      </c>
      <c r="M3475" s="15">
        <f t="shared" si="163"/>
        <v>2014</v>
      </c>
      <c r="N3475" t="b">
        <v>0</v>
      </c>
      <c r="O3475">
        <v>2</v>
      </c>
      <c r="P3475" t="b">
        <v>0</v>
      </c>
      <c r="Q3475" t="s">
        <v>8280</v>
      </c>
      <c r="R3475" t="s">
        <v>8316</v>
      </c>
      <c r="S3475" t="s">
        <v>8334</v>
      </c>
      <c r="T3475" s="9">
        <f t="shared" si="164"/>
        <v>0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 s="12">
        <v>1445336607</v>
      </c>
      <c r="K3476" s="10">
        <f t="shared" si="162"/>
        <v>42350.416666666672</v>
      </c>
      <c r="L3476" s="10">
        <f t="shared" si="162"/>
        <v>42297.432951388888</v>
      </c>
      <c r="M3476" s="15">
        <f t="shared" si="163"/>
        <v>2015</v>
      </c>
      <c r="N3476" t="b">
        <v>0</v>
      </c>
      <c r="O3476">
        <v>3</v>
      </c>
      <c r="P3476" t="b">
        <v>0</v>
      </c>
      <c r="Q3476" t="s">
        <v>8285</v>
      </c>
      <c r="R3476" t="s">
        <v>8311</v>
      </c>
      <c r="S3476" t="s">
        <v>8348</v>
      </c>
      <c r="T3476" s="9">
        <f t="shared" si="164"/>
        <v>0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 s="12">
        <v>1405687978</v>
      </c>
      <c r="K3477" s="10">
        <f t="shared" si="162"/>
        <v>41863.536782407406</v>
      </c>
      <c r="L3477" s="10">
        <f t="shared" si="162"/>
        <v>41838.536782407406</v>
      </c>
      <c r="M3477" s="15">
        <f t="shared" si="163"/>
        <v>2014</v>
      </c>
      <c r="N3477" t="b">
        <v>0</v>
      </c>
      <c r="O3477">
        <v>2</v>
      </c>
      <c r="P3477" t="b">
        <v>0</v>
      </c>
      <c r="Q3477" t="s">
        <v>8285</v>
      </c>
      <c r="R3477" t="s">
        <v>8311</v>
      </c>
      <c r="S3477" t="s">
        <v>8348</v>
      </c>
      <c r="T3477" s="9">
        <f t="shared" si="164"/>
        <v>1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 s="12">
        <v>1441997020</v>
      </c>
      <c r="K3478" s="10">
        <f t="shared" si="162"/>
        <v>42288.780324074076</v>
      </c>
      <c r="L3478" s="10">
        <f t="shared" si="162"/>
        <v>42258.780324074076</v>
      </c>
      <c r="M3478" s="15">
        <f t="shared" si="163"/>
        <v>2015</v>
      </c>
      <c r="N3478" t="b">
        <v>0</v>
      </c>
      <c r="O3478">
        <v>2</v>
      </c>
      <c r="P3478" t="b">
        <v>0</v>
      </c>
      <c r="Q3478" t="s">
        <v>8285</v>
      </c>
      <c r="R3478" t="s">
        <v>8311</v>
      </c>
      <c r="S3478" t="s">
        <v>8348</v>
      </c>
      <c r="T3478" s="9">
        <f t="shared" si="164"/>
        <v>0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 s="12">
        <v>1459716480</v>
      </c>
      <c r="K3479" s="10">
        <f t="shared" si="162"/>
        <v>42484.915972222225</v>
      </c>
      <c r="L3479" s="10">
        <f t="shared" si="162"/>
        <v>42463.866666666669</v>
      </c>
      <c r="M3479" s="15">
        <f t="shared" si="163"/>
        <v>2016</v>
      </c>
      <c r="N3479" t="b">
        <v>0</v>
      </c>
      <c r="O3479">
        <v>1</v>
      </c>
      <c r="P3479" t="b">
        <v>0</v>
      </c>
      <c r="Q3479" t="s">
        <v>8285</v>
      </c>
      <c r="R3479" t="s">
        <v>8311</v>
      </c>
      <c r="S3479" t="s">
        <v>8348</v>
      </c>
      <c r="T3479" s="9">
        <f t="shared" si="164"/>
        <v>1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 s="12">
        <v>1409089391</v>
      </c>
      <c r="K3480" s="10">
        <f t="shared" si="162"/>
        <v>41907.904988425929</v>
      </c>
      <c r="L3480" s="10">
        <f t="shared" si="162"/>
        <v>41877.904988425929</v>
      </c>
      <c r="M3480" s="15">
        <f t="shared" si="163"/>
        <v>2014</v>
      </c>
      <c r="N3480" t="b">
        <v>0</v>
      </c>
      <c r="O3480">
        <v>1</v>
      </c>
      <c r="P3480" t="b">
        <v>0</v>
      </c>
      <c r="Q3480" t="s">
        <v>8289</v>
      </c>
      <c r="R3480" t="s">
        <v>8313</v>
      </c>
      <c r="S3480" t="s">
        <v>8351</v>
      </c>
      <c r="T3480" s="9">
        <f t="shared" si="164"/>
        <v>0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 s="12">
        <v>1407621026</v>
      </c>
      <c r="K3481" s="10">
        <f t="shared" si="162"/>
        <v>41872.91002314815</v>
      </c>
      <c r="L3481" s="10">
        <f t="shared" si="162"/>
        <v>41860.91002314815</v>
      </c>
      <c r="M3481" s="15">
        <f t="shared" si="163"/>
        <v>2014</v>
      </c>
      <c r="N3481" t="b">
        <v>0</v>
      </c>
      <c r="O3481">
        <v>2</v>
      </c>
      <c r="P3481" t="b">
        <v>0</v>
      </c>
      <c r="Q3481" t="s">
        <v>8283</v>
      </c>
      <c r="R3481" t="s">
        <v>8313</v>
      </c>
      <c r="S3481" t="s">
        <v>8314</v>
      </c>
      <c r="T3481" s="9">
        <f t="shared" si="164"/>
        <v>3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 s="12">
        <v>1469543676</v>
      </c>
      <c r="K3482" s="10">
        <f t="shared" si="162"/>
        <v>42607.607361111106</v>
      </c>
      <c r="L3482" s="10">
        <f t="shared" si="162"/>
        <v>42577.607361111106</v>
      </c>
      <c r="M3482" s="15">
        <f t="shared" si="163"/>
        <v>2016</v>
      </c>
      <c r="N3482" t="b">
        <v>0</v>
      </c>
      <c r="O3482">
        <v>1</v>
      </c>
      <c r="P3482" t="b">
        <v>0</v>
      </c>
      <c r="Q3482" t="s">
        <v>8270</v>
      </c>
      <c r="R3482" t="s">
        <v>8308</v>
      </c>
      <c r="S3482" t="s">
        <v>8342</v>
      </c>
      <c r="T3482" s="9">
        <f t="shared" si="164"/>
        <v>2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 s="12">
        <v>1409341863</v>
      </c>
      <c r="K3483" s="10">
        <f t="shared" si="162"/>
        <v>41897.839583333334</v>
      </c>
      <c r="L3483" s="10">
        <f t="shared" si="162"/>
        <v>41880.827118055553</v>
      </c>
      <c r="M3483" s="15">
        <f t="shared" si="163"/>
        <v>2014</v>
      </c>
      <c r="N3483" t="b">
        <v>0</v>
      </c>
      <c r="O3483">
        <v>1</v>
      </c>
      <c r="P3483" t="b">
        <v>0</v>
      </c>
      <c r="Q3483" t="s">
        <v>8299</v>
      </c>
      <c r="R3483" t="s">
        <v>8308</v>
      </c>
      <c r="S3483" t="s">
        <v>8315</v>
      </c>
      <c r="T3483" s="9">
        <f t="shared" si="164"/>
        <v>1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 s="12">
        <v>1445369727</v>
      </c>
      <c r="K3484" s="10">
        <f t="shared" si="162"/>
        <v>42338.708333333328</v>
      </c>
      <c r="L3484" s="10">
        <f t="shared" si="162"/>
        <v>42297.816284722227</v>
      </c>
      <c r="M3484" s="15">
        <f t="shared" si="163"/>
        <v>2015</v>
      </c>
      <c r="N3484" t="b">
        <v>0</v>
      </c>
      <c r="O3484">
        <v>2</v>
      </c>
      <c r="P3484" t="b">
        <v>0</v>
      </c>
      <c r="Q3484" t="s">
        <v>8303</v>
      </c>
      <c r="R3484" t="s">
        <v>8323</v>
      </c>
      <c r="S3484" t="s">
        <v>8335</v>
      </c>
      <c r="T3484" s="9">
        <f t="shared" si="164"/>
        <v>2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 s="12">
        <v>1404161639</v>
      </c>
      <c r="K3485" s="10">
        <f t="shared" si="162"/>
        <v>41850.870821759258</v>
      </c>
      <c r="L3485" s="10">
        <f t="shared" si="162"/>
        <v>41820.870821759258</v>
      </c>
      <c r="M3485" s="15">
        <f t="shared" si="163"/>
        <v>2014</v>
      </c>
      <c r="N3485" t="b">
        <v>0</v>
      </c>
      <c r="O3485">
        <v>3</v>
      </c>
      <c r="P3485" t="b">
        <v>0</v>
      </c>
      <c r="Q3485" t="s">
        <v>8269</v>
      </c>
      <c r="R3485" t="s">
        <v>8323</v>
      </c>
      <c r="S3485" t="s">
        <v>8326</v>
      </c>
      <c r="T3485" s="9">
        <f t="shared" si="164"/>
        <v>10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 s="12">
        <v>1417053748</v>
      </c>
      <c r="K3486" s="10">
        <f t="shared" si="162"/>
        <v>42000.085046296299</v>
      </c>
      <c r="L3486" s="10">
        <f t="shared" si="162"/>
        <v>41970.085046296299</v>
      </c>
      <c r="M3486" s="15">
        <f t="shared" si="163"/>
        <v>2014</v>
      </c>
      <c r="N3486" t="b">
        <v>0</v>
      </c>
      <c r="O3486">
        <v>1</v>
      </c>
      <c r="P3486" t="b">
        <v>0</v>
      </c>
      <c r="Q3486" t="s">
        <v>8269</v>
      </c>
      <c r="R3486" t="s">
        <v>8323</v>
      </c>
      <c r="S3486" t="s">
        <v>8326</v>
      </c>
      <c r="T3486" s="9">
        <f t="shared" si="164"/>
        <v>0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 s="12">
        <v>1392183631</v>
      </c>
      <c r="K3487" s="10">
        <f t="shared" si="162"/>
        <v>41712.194803240738</v>
      </c>
      <c r="L3487" s="10">
        <f t="shared" si="162"/>
        <v>41682.23646990741</v>
      </c>
      <c r="M3487" s="15">
        <f t="shared" si="163"/>
        <v>2014</v>
      </c>
      <c r="N3487" t="b">
        <v>0</v>
      </c>
      <c r="O3487">
        <v>3</v>
      </c>
      <c r="P3487" t="b">
        <v>0</v>
      </c>
      <c r="Q3487" t="s">
        <v>8268</v>
      </c>
      <c r="R3487" t="s">
        <v>8321</v>
      </c>
      <c r="S3487" t="s">
        <v>8339</v>
      </c>
      <c r="T3487" s="9">
        <f t="shared" si="164"/>
        <v>0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 s="12">
        <v>1439560393</v>
      </c>
      <c r="K3488" s="10">
        <f t="shared" si="162"/>
        <v>42254.578622685185</v>
      </c>
      <c r="L3488" s="10">
        <f t="shared" si="162"/>
        <v>42230.578622685185</v>
      </c>
      <c r="M3488" s="15">
        <f t="shared" si="163"/>
        <v>2015</v>
      </c>
      <c r="N3488" t="b">
        <v>0</v>
      </c>
      <c r="O3488">
        <v>7</v>
      </c>
      <c r="P3488" t="b">
        <v>0</v>
      </c>
      <c r="Q3488" t="s">
        <v>8270</v>
      </c>
      <c r="R3488" t="s">
        <v>8308</v>
      </c>
      <c r="S3488" t="s">
        <v>8342</v>
      </c>
      <c r="T3488" s="9">
        <f t="shared" si="164"/>
        <v>0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 s="12">
        <v>1452193234</v>
      </c>
      <c r="K3489" s="10">
        <f t="shared" si="162"/>
        <v>42394.79206018518</v>
      </c>
      <c r="L3489" s="10">
        <f t="shared" si="162"/>
        <v>42376.79206018518</v>
      </c>
      <c r="M3489" s="15">
        <f t="shared" si="163"/>
        <v>2016</v>
      </c>
      <c r="N3489" t="b">
        <v>0</v>
      </c>
      <c r="O3489">
        <v>1</v>
      </c>
      <c r="P3489" t="b">
        <v>1</v>
      </c>
      <c r="Q3489" t="s">
        <v>8263</v>
      </c>
      <c r="R3489" t="s">
        <v>8321</v>
      </c>
      <c r="S3489" t="s">
        <v>8332</v>
      </c>
      <c r="T3489" s="9">
        <f t="shared" si="164"/>
        <v>100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 s="12">
        <v>1473970964</v>
      </c>
      <c r="K3490" s="10">
        <f t="shared" si="162"/>
        <v>42656.849120370374</v>
      </c>
      <c r="L3490" s="10">
        <f t="shared" si="162"/>
        <v>42628.849120370374</v>
      </c>
      <c r="M3490" s="15">
        <f t="shared" si="163"/>
        <v>2016</v>
      </c>
      <c r="N3490" t="b">
        <v>0</v>
      </c>
      <c r="O3490">
        <v>4</v>
      </c>
      <c r="P3490" t="b">
        <v>1</v>
      </c>
      <c r="Q3490" t="s">
        <v>8269</v>
      </c>
      <c r="R3490" t="s">
        <v>8323</v>
      </c>
      <c r="S3490" t="s">
        <v>8326</v>
      </c>
      <c r="T3490" s="9">
        <f t="shared" si="164"/>
        <v>130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 s="12">
        <v>1416249045</v>
      </c>
      <c r="K3491" s="10">
        <f t="shared" si="162"/>
        <v>41990.771354166667</v>
      </c>
      <c r="L3491" s="10">
        <f t="shared" si="162"/>
        <v>41960.771354166667</v>
      </c>
      <c r="M3491" s="15">
        <f t="shared" si="163"/>
        <v>2014</v>
      </c>
      <c r="N3491" t="b">
        <v>0</v>
      </c>
      <c r="O3491">
        <v>3</v>
      </c>
      <c r="P3491" t="b">
        <v>0</v>
      </c>
      <c r="Q3491" t="s">
        <v>8270</v>
      </c>
      <c r="R3491" t="s">
        <v>8308</v>
      </c>
      <c r="S3491" t="s">
        <v>8342</v>
      </c>
      <c r="T3491" s="9">
        <f t="shared" si="164"/>
        <v>0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 s="12">
        <v>1419891292</v>
      </c>
      <c r="K3492" s="10">
        <f t="shared" si="162"/>
        <v>42032.926990740743</v>
      </c>
      <c r="L3492" s="10">
        <f t="shared" si="162"/>
        <v>42002.926990740743</v>
      </c>
      <c r="M3492" s="15">
        <f t="shared" si="163"/>
        <v>2015</v>
      </c>
      <c r="N3492" t="b">
        <v>0</v>
      </c>
      <c r="O3492">
        <v>4</v>
      </c>
      <c r="P3492" t="b">
        <v>0</v>
      </c>
      <c r="Q3492" t="s">
        <v>8280</v>
      </c>
      <c r="R3492" t="s">
        <v>8316</v>
      </c>
      <c r="S3492" t="s">
        <v>8334</v>
      </c>
      <c r="T3492" s="9">
        <f t="shared" si="164"/>
        <v>0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 s="12">
        <v>1422903447</v>
      </c>
      <c r="K3493" s="10">
        <f t="shared" si="162"/>
        <v>42067.789895833332</v>
      </c>
      <c r="L3493" s="10">
        <f t="shared" si="162"/>
        <v>42037.789895833332</v>
      </c>
      <c r="M3493" s="15">
        <f t="shared" si="163"/>
        <v>2015</v>
      </c>
      <c r="N3493" t="b">
        <v>0</v>
      </c>
      <c r="O3493">
        <v>3</v>
      </c>
      <c r="P3493" t="b">
        <v>0</v>
      </c>
      <c r="Q3493" t="s">
        <v>8292</v>
      </c>
      <c r="R3493" t="s">
        <v>8308</v>
      </c>
      <c r="S3493" t="s">
        <v>8318</v>
      </c>
      <c r="T3493" s="9">
        <f t="shared" si="164"/>
        <v>1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 s="12">
        <v>1433542535</v>
      </c>
      <c r="K3494" s="10">
        <f t="shared" si="162"/>
        <v>42220.927488425921</v>
      </c>
      <c r="L3494" s="10">
        <f t="shared" si="162"/>
        <v>42160.927488425921</v>
      </c>
      <c r="M3494" s="15">
        <f t="shared" si="163"/>
        <v>2015</v>
      </c>
      <c r="N3494" t="b">
        <v>0</v>
      </c>
      <c r="O3494">
        <v>2</v>
      </c>
      <c r="P3494" t="b">
        <v>0</v>
      </c>
      <c r="Q3494" t="s">
        <v>8266</v>
      </c>
      <c r="R3494" t="s">
        <v>8321</v>
      </c>
      <c r="S3494" t="s">
        <v>8325</v>
      </c>
      <c r="T3494" s="9">
        <f t="shared" si="164"/>
        <v>0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 s="12">
        <v>1475776127</v>
      </c>
      <c r="K3495" s="10">
        <f t="shared" si="162"/>
        <v>42694.783877314811</v>
      </c>
      <c r="L3495" s="10">
        <f t="shared" si="162"/>
        <v>42649.742210648154</v>
      </c>
      <c r="M3495" s="15">
        <f t="shared" si="163"/>
        <v>2016</v>
      </c>
      <c r="N3495" t="b">
        <v>0</v>
      </c>
      <c r="O3495">
        <v>2</v>
      </c>
      <c r="P3495" t="b">
        <v>0</v>
      </c>
      <c r="Q3495" t="s">
        <v>8268</v>
      </c>
      <c r="R3495" t="s">
        <v>8321</v>
      </c>
      <c r="S3495" t="s">
        <v>8339</v>
      </c>
      <c r="T3495" s="9">
        <f t="shared" si="164"/>
        <v>0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 s="12">
        <v>1405032222</v>
      </c>
      <c r="K3496" s="10">
        <f t="shared" si="162"/>
        <v>41860.947013888886</v>
      </c>
      <c r="L3496" s="10">
        <f t="shared" si="162"/>
        <v>41830.947013888886</v>
      </c>
      <c r="M3496" s="15">
        <f t="shared" si="163"/>
        <v>2014</v>
      </c>
      <c r="N3496" t="b">
        <v>0</v>
      </c>
      <c r="O3496">
        <v>4</v>
      </c>
      <c r="P3496" t="b">
        <v>0</v>
      </c>
      <c r="Q3496" t="s">
        <v>8271</v>
      </c>
      <c r="R3496" t="s">
        <v>8308</v>
      </c>
      <c r="S3496" t="s">
        <v>8310</v>
      </c>
      <c r="T3496" s="9">
        <f t="shared" si="164"/>
        <v>0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 s="12">
        <v>1395318848</v>
      </c>
      <c r="K3497" s="10">
        <f t="shared" si="162"/>
        <v>41748.5237037037</v>
      </c>
      <c r="L3497" s="10">
        <f t="shared" si="162"/>
        <v>41718.5237037037</v>
      </c>
      <c r="M3497" s="15">
        <f t="shared" si="163"/>
        <v>2014</v>
      </c>
      <c r="N3497" t="b">
        <v>0</v>
      </c>
      <c r="O3497">
        <v>3</v>
      </c>
      <c r="P3497" t="b">
        <v>0</v>
      </c>
      <c r="Q3497" t="s">
        <v>8280</v>
      </c>
      <c r="R3497" t="s">
        <v>8316</v>
      </c>
      <c r="S3497" t="s">
        <v>8334</v>
      </c>
      <c r="T3497" s="9">
        <f t="shared" si="164"/>
        <v>0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 s="12">
        <v>1411775700</v>
      </c>
      <c r="K3498" s="10">
        <f t="shared" si="162"/>
        <v>41969.038194444445</v>
      </c>
      <c r="L3498" s="10">
        <f t="shared" si="162"/>
        <v>41908.996527777781</v>
      </c>
      <c r="M3498" s="15">
        <f t="shared" si="163"/>
        <v>2014</v>
      </c>
      <c r="N3498" t="b">
        <v>0</v>
      </c>
      <c r="O3498">
        <v>3</v>
      </c>
      <c r="P3498" t="b">
        <v>0</v>
      </c>
      <c r="Q3498" t="s">
        <v>8281</v>
      </c>
      <c r="R3498" t="s">
        <v>8316</v>
      </c>
      <c r="S3498" t="s">
        <v>8344</v>
      </c>
      <c r="T3498" s="9">
        <f t="shared" si="164"/>
        <v>0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 s="12">
        <v>1425186785</v>
      </c>
      <c r="K3499" s="10">
        <f t="shared" si="162"/>
        <v>42094.140277777777</v>
      </c>
      <c r="L3499" s="10">
        <f t="shared" si="162"/>
        <v>42064.217418981483</v>
      </c>
      <c r="M3499" s="15">
        <f t="shared" si="163"/>
        <v>2015</v>
      </c>
      <c r="N3499" t="b">
        <v>0</v>
      </c>
      <c r="O3499">
        <v>2</v>
      </c>
      <c r="P3499" t="b">
        <v>0</v>
      </c>
      <c r="Q3499" t="s">
        <v>8291</v>
      </c>
      <c r="R3499" t="s">
        <v>8327</v>
      </c>
      <c r="S3499" t="s">
        <v>8330</v>
      </c>
      <c r="T3499" s="9">
        <f t="shared" si="164"/>
        <v>0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 s="12">
        <v>1428896706</v>
      </c>
      <c r="K3500" s="10">
        <f t="shared" si="162"/>
        <v>42167.156319444446</v>
      </c>
      <c r="L3500" s="10">
        <f t="shared" si="162"/>
        <v>42107.156319444446</v>
      </c>
      <c r="M3500" s="15">
        <f t="shared" si="163"/>
        <v>2015</v>
      </c>
      <c r="N3500" t="b">
        <v>0</v>
      </c>
      <c r="O3500">
        <v>2</v>
      </c>
      <c r="P3500" t="b">
        <v>0</v>
      </c>
      <c r="Q3500" t="s">
        <v>8301</v>
      </c>
      <c r="R3500" t="s">
        <v>8323</v>
      </c>
      <c r="S3500" t="s">
        <v>8324</v>
      </c>
      <c r="T3500" s="9">
        <f t="shared" si="164"/>
        <v>0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 s="12">
        <v>1454453021</v>
      </c>
      <c r="K3501" s="10">
        <f t="shared" si="162"/>
        <v>42452.145138888889</v>
      </c>
      <c r="L3501" s="10">
        <f t="shared" si="162"/>
        <v>42402.947002314817</v>
      </c>
      <c r="M3501" s="15">
        <f t="shared" si="163"/>
        <v>2016</v>
      </c>
      <c r="N3501" t="b">
        <v>0</v>
      </c>
      <c r="O3501">
        <v>2</v>
      </c>
      <c r="P3501" t="b">
        <v>0</v>
      </c>
      <c r="Q3501" t="s">
        <v>8269</v>
      </c>
      <c r="R3501" t="s">
        <v>8323</v>
      </c>
      <c r="S3501" t="s">
        <v>8326</v>
      </c>
      <c r="T3501" s="9">
        <f t="shared" si="164"/>
        <v>1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 s="12">
        <v>1416311351</v>
      </c>
      <c r="K3502" s="10">
        <f t="shared" si="162"/>
        <v>42006.492488425924</v>
      </c>
      <c r="L3502" s="10">
        <f t="shared" si="162"/>
        <v>41961.492488425924</v>
      </c>
      <c r="M3502" s="15">
        <f t="shared" si="163"/>
        <v>2015</v>
      </c>
      <c r="N3502" t="b">
        <v>0</v>
      </c>
      <c r="O3502">
        <v>2</v>
      </c>
      <c r="P3502" t="b">
        <v>0</v>
      </c>
      <c r="Q3502" t="s">
        <v>8269</v>
      </c>
      <c r="R3502" t="s">
        <v>8323</v>
      </c>
      <c r="S3502" t="s">
        <v>8326</v>
      </c>
      <c r="T3502" s="9">
        <f t="shared" si="164"/>
        <v>0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 s="12">
        <v>1458333811</v>
      </c>
      <c r="K3503" s="10">
        <f t="shared" si="162"/>
        <v>42477.863553240742</v>
      </c>
      <c r="L3503" s="10">
        <f t="shared" si="162"/>
        <v>42447.863553240742</v>
      </c>
      <c r="M3503" s="15">
        <f t="shared" si="163"/>
        <v>2016</v>
      </c>
      <c r="N3503" t="b">
        <v>0</v>
      </c>
      <c r="O3503">
        <v>2</v>
      </c>
      <c r="P3503" t="b">
        <v>0</v>
      </c>
      <c r="Q3503" t="s">
        <v>8269</v>
      </c>
      <c r="R3503" t="s">
        <v>8323</v>
      </c>
      <c r="S3503" t="s">
        <v>8326</v>
      </c>
      <c r="T3503" s="9">
        <f t="shared" si="164"/>
        <v>0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 s="12">
        <v>1472865107</v>
      </c>
      <c r="K3504" s="10">
        <f t="shared" si="162"/>
        <v>42646.049849537041</v>
      </c>
      <c r="L3504" s="10">
        <f t="shared" si="162"/>
        <v>42616.049849537041</v>
      </c>
      <c r="M3504" s="15">
        <f t="shared" si="163"/>
        <v>2016</v>
      </c>
      <c r="N3504" t="b">
        <v>0</v>
      </c>
      <c r="O3504">
        <v>1</v>
      </c>
      <c r="P3504" t="b">
        <v>0</v>
      </c>
      <c r="Q3504" t="s">
        <v>8265</v>
      </c>
      <c r="R3504" t="s">
        <v>8321</v>
      </c>
      <c r="S3504" t="s">
        <v>8337</v>
      </c>
      <c r="T3504" s="9">
        <f t="shared" si="164"/>
        <v>0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 s="12">
        <v>1414358778</v>
      </c>
      <c r="K3505" s="10">
        <f t="shared" si="162"/>
        <v>41959.934930555552</v>
      </c>
      <c r="L3505" s="10">
        <f t="shared" si="162"/>
        <v>41938.893263888887</v>
      </c>
      <c r="M3505" s="15">
        <f t="shared" si="163"/>
        <v>2014</v>
      </c>
      <c r="N3505" t="b">
        <v>0</v>
      </c>
      <c r="O3505">
        <v>1</v>
      </c>
      <c r="P3505" t="b">
        <v>0</v>
      </c>
      <c r="Q3505" t="s">
        <v>8265</v>
      </c>
      <c r="R3505" t="s">
        <v>8321</v>
      </c>
      <c r="S3505" t="s">
        <v>8337</v>
      </c>
      <c r="T3505" s="9">
        <f t="shared" si="164"/>
        <v>0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 s="12">
        <v>1464085545</v>
      </c>
      <c r="K3506" s="10">
        <f t="shared" si="162"/>
        <v>42554.434548611112</v>
      </c>
      <c r="L3506" s="10">
        <f t="shared" si="162"/>
        <v>42514.434548611112</v>
      </c>
      <c r="M3506" s="15">
        <f t="shared" si="163"/>
        <v>2016</v>
      </c>
      <c r="N3506" t="b">
        <v>0</v>
      </c>
      <c r="O3506">
        <v>1</v>
      </c>
      <c r="P3506" t="b">
        <v>0</v>
      </c>
      <c r="Q3506" t="s">
        <v>8265</v>
      </c>
      <c r="R3506" t="s">
        <v>8321</v>
      </c>
      <c r="S3506" t="s">
        <v>8337</v>
      </c>
      <c r="T3506" s="9">
        <f t="shared" si="164"/>
        <v>0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 s="12">
        <v>1452058282</v>
      </c>
      <c r="K3507" s="10">
        <f t="shared" si="162"/>
        <v>42417.999305555553</v>
      </c>
      <c r="L3507" s="10">
        <f t="shared" si="162"/>
        <v>42375.230115740742</v>
      </c>
      <c r="M3507" s="15">
        <f t="shared" si="163"/>
        <v>2016</v>
      </c>
      <c r="N3507" t="b">
        <v>0</v>
      </c>
      <c r="O3507">
        <v>1</v>
      </c>
      <c r="P3507" t="b">
        <v>0</v>
      </c>
      <c r="Q3507" t="s">
        <v>8266</v>
      </c>
      <c r="R3507" t="s">
        <v>8321</v>
      </c>
      <c r="S3507" t="s">
        <v>8325</v>
      </c>
      <c r="T3507" s="9">
        <f t="shared" si="164"/>
        <v>0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 s="12">
        <v>1389399701</v>
      </c>
      <c r="K3508" s="10">
        <f t="shared" si="162"/>
        <v>41680.015057870369</v>
      </c>
      <c r="L3508" s="10">
        <f t="shared" si="162"/>
        <v>41650.015057870369</v>
      </c>
      <c r="M3508" s="15">
        <f t="shared" si="163"/>
        <v>2014</v>
      </c>
      <c r="N3508" t="b">
        <v>0</v>
      </c>
      <c r="O3508">
        <v>2</v>
      </c>
      <c r="P3508" t="b">
        <v>0</v>
      </c>
      <c r="Q3508" t="s">
        <v>8268</v>
      </c>
      <c r="R3508" t="s">
        <v>8321</v>
      </c>
      <c r="S3508" t="s">
        <v>8339</v>
      </c>
      <c r="T3508" s="9">
        <f t="shared" si="164"/>
        <v>0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 s="12">
        <v>1458336690</v>
      </c>
      <c r="K3509" s="10">
        <f t="shared" si="162"/>
        <v>42474.606944444444</v>
      </c>
      <c r="L3509" s="10">
        <f t="shared" si="162"/>
        <v>42447.896874999999</v>
      </c>
      <c r="M3509" s="15">
        <f t="shared" si="163"/>
        <v>2016</v>
      </c>
      <c r="N3509" t="b">
        <v>0</v>
      </c>
      <c r="O3509">
        <v>1</v>
      </c>
      <c r="P3509" t="b">
        <v>0</v>
      </c>
      <c r="Q3509" t="s">
        <v>8268</v>
      </c>
      <c r="R3509" t="s">
        <v>8321</v>
      </c>
      <c r="S3509" t="s">
        <v>8339</v>
      </c>
      <c r="T3509" s="9">
        <f t="shared" si="164"/>
        <v>0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 s="12">
        <v>1432912170</v>
      </c>
      <c r="K3510" s="10">
        <f t="shared" si="162"/>
        <v>42183.631597222222</v>
      </c>
      <c r="L3510" s="10">
        <f t="shared" si="162"/>
        <v>42153.631597222222</v>
      </c>
      <c r="M3510" s="15">
        <f t="shared" si="163"/>
        <v>2015</v>
      </c>
      <c r="N3510" t="b">
        <v>0</v>
      </c>
      <c r="O3510">
        <v>1</v>
      </c>
      <c r="P3510" t="b">
        <v>0</v>
      </c>
      <c r="Q3510" t="s">
        <v>8268</v>
      </c>
      <c r="R3510" t="s">
        <v>8321</v>
      </c>
      <c r="S3510" t="s">
        <v>8339</v>
      </c>
      <c r="T3510" s="9">
        <f t="shared" si="164"/>
        <v>0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 s="12">
        <v>1458569302</v>
      </c>
      <c r="K3511" s="10">
        <f t="shared" si="162"/>
        <v>42510.589143518519</v>
      </c>
      <c r="L3511" s="10">
        <f t="shared" si="162"/>
        <v>42450.589143518519</v>
      </c>
      <c r="M3511" s="15">
        <f t="shared" si="163"/>
        <v>2016</v>
      </c>
      <c r="N3511" t="b">
        <v>0</v>
      </c>
      <c r="O3511">
        <v>1</v>
      </c>
      <c r="P3511" t="b">
        <v>0</v>
      </c>
      <c r="Q3511" t="s">
        <v>8270</v>
      </c>
      <c r="R3511" t="s">
        <v>8308</v>
      </c>
      <c r="S3511" t="s">
        <v>8342</v>
      </c>
      <c r="T3511" s="9">
        <f t="shared" si="164"/>
        <v>0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 s="12">
        <v>1423933916</v>
      </c>
      <c r="K3512" s="10">
        <f t="shared" si="162"/>
        <v>42079.674953703703</v>
      </c>
      <c r="L3512" s="10">
        <f t="shared" si="162"/>
        <v>42049.716620370367</v>
      </c>
      <c r="M3512" s="15">
        <f t="shared" si="163"/>
        <v>2015</v>
      </c>
      <c r="N3512" t="b">
        <v>0</v>
      </c>
      <c r="O3512">
        <v>2</v>
      </c>
      <c r="P3512" t="b">
        <v>0</v>
      </c>
      <c r="Q3512" t="s">
        <v>8270</v>
      </c>
      <c r="R3512" t="s">
        <v>8308</v>
      </c>
      <c r="S3512" t="s">
        <v>8342</v>
      </c>
      <c r="T3512" s="9">
        <f t="shared" si="164"/>
        <v>1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 s="12">
        <v>1428507409</v>
      </c>
      <c r="K3513" s="10">
        <f t="shared" si="162"/>
        <v>42148.625</v>
      </c>
      <c r="L3513" s="10">
        <f t="shared" si="162"/>
        <v>42102.650567129633</v>
      </c>
      <c r="M3513" s="15">
        <f t="shared" si="163"/>
        <v>2015</v>
      </c>
      <c r="N3513" t="b">
        <v>0</v>
      </c>
      <c r="O3513">
        <v>1</v>
      </c>
      <c r="P3513" t="b">
        <v>0</v>
      </c>
      <c r="Q3513" t="s">
        <v>8270</v>
      </c>
      <c r="R3513" t="s">
        <v>8308</v>
      </c>
      <c r="S3513" t="s">
        <v>8342</v>
      </c>
      <c r="T3513" s="9">
        <f t="shared" si="164"/>
        <v>0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 s="12">
        <v>1438959121</v>
      </c>
      <c r="K3514" s="10">
        <f t="shared" si="162"/>
        <v>42253.215277777781</v>
      </c>
      <c r="L3514" s="10">
        <f t="shared" si="162"/>
        <v>42223.619456018518</v>
      </c>
      <c r="M3514" s="15">
        <f t="shared" si="163"/>
        <v>2015</v>
      </c>
      <c r="N3514" t="b">
        <v>0</v>
      </c>
      <c r="O3514">
        <v>1</v>
      </c>
      <c r="P3514" t="b">
        <v>0</v>
      </c>
      <c r="Q3514" t="s">
        <v>8270</v>
      </c>
      <c r="R3514" t="s">
        <v>8308</v>
      </c>
      <c r="S3514" t="s">
        <v>8342</v>
      </c>
      <c r="T3514" s="9">
        <f t="shared" si="164"/>
        <v>0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 s="12">
        <v>1449863202</v>
      </c>
      <c r="K3515" s="10">
        <f t="shared" si="162"/>
        <v>42399.824097222227</v>
      </c>
      <c r="L3515" s="10">
        <f t="shared" si="162"/>
        <v>42349.824097222227</v>
      </c>
      <c r="M3515" s="15">
        <f t="shared" si="163"/>
        <v>2016</v>
      </c>
      <c r="N3515" t="b">
        <v>0</v>
      </c>
      <c r="O3515">
        <v>1</v>
      </c>
      <c r="P3515" t="b">
        <v>0</v>
      </c>
      <c r="Q3515" t="s">
        <v>8273</v>
      </c>
      <c r="R3515" t="s">
        <v>8311</v>
      </c>
      <c r="S3515" t="s">
        <v>8352</v>
      </c>
      <c r="T3515" s="9">
        <f t="shared" si="164"/>
        <v>0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 s="12">
        <v>1433963376</v>
      </c>
      <c r="K3516" s="10">
        <f t="shared" si="162"/>
        <v>42195.798333333332</v>
      </c>
      <c r="L3516" s="10">
        <f t="shared" si="162"/>
        <v>42165.798333333332</v>
      </c>
      <c r="M3516" s="15">
        <f t="shared" si="163"/>
        <v>2015</v>
      </c>
      <c r="N3516" t="b">
        <v>0</v>
      </c>
      <c r="O3516">
        <v>1</v>
      </c>
      <c r="P3516" t="b">
        <v>1</v>
      </c>
      <c r="Q3516" t="s">
        <v>8275</v>
      </c>
      <c r="R3516" t="s">
        <v>8327</v>
      </c>
      <c r="S3516" t="s">
        <v>8336</v>
      </c>
      <c r="T3516" s="9">
        <f t="shared" si="164"/>
        <v>100</v>
      </c>
    </row>
    <row r="3517" spans="1:20" ht="45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 s="12">
        <v>1406824948</v>
      </c>
      <c r="K3517" s="10">
        <f t="shared" si="162"/>
        <v>41894.416666666664</v>
      </c>
      <c r="L3517" s="10">
        <f t="shared" si="162"/>
        <v>41851.696157407408</v>
      </c>
      <c r="M3517" s="15">
        <f t="shared" si="163"/>
        <v>2014</v>
      </c>
      <c r="N3517" t="b">
        <v>0</v>
      </c>
      <c r="O3517">
        <v>1</v>
      </c>
      <c r="P3517" t="b">
        <v>0</v>
      </c>
      <c r="Q3517" t="s">
        <v>8279</v>
      </c>
      <c r="R3517" t="s">
        <v>8346</v>
      </c>
      <c r="S3517" t="s">
        <v>8347</v>
      </c>
      <c r="T3517" s="9">
        <f t="shared" si="164"/>
        <v>2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 s="12">
        <v>1316214541</v>
      </c>
      <c r="K3518" s="10">
        <f t="shared" si="162"/>
        <v>40832.964594907404</v>
      </c>
      <c r="L3518" s="10">
        <f t="shared" si="162"/>
        <v>40802.964594907404</v>
      </c>
      <c r="M3518" s="15">
        <f t="shared" si="163"/>
        <v>2011</v>
      </c>
      <c r="N3518" t="b">
        <v>0</v>
      </c>
      <c r="O3518">
        <v>1</v>
      </c>
      <c r="P3518" t="b">
        <v>0</v>
      </c>
      <c r="Q3518" t="s">
        <v>8280</v>
      </c>
      <c r="R3518" t="s">
        <v>8316</v>
      </c>
      <c r="S3518" t="s">
        <v>8334</v>
      </c>
      <c r="T3518" s="9">
        <f t="shared" si="164"/>
        <v>1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 s="12">
        <v>1378714687</v>
      </c>
      <c r="K3519" s="10">
        <f t="shared" si="162"/>
        <v>41556.345914351856</v>
      </c>
      <c r="L3519" s="10">
        <f t="shared" si="162"/>
        <v>41526.345914351856</v>
      </c>
      <c r="M3519" s="15">
        <f t="shared" si="163"/>
        <v>2013</v>
      </c>
      <c r="N3519" t="b">
        <v>0</v>
      </c>
      <c r="O3519">
        <v>3</v>
      </c>
      <c r="P3519" t="b">
        <v>0</v>
      </c>
      <c r="Q3519" t="s">
        <v>8280</v>
      </c>
      <c r="R3519" t="s">
        <v>8316</v>
      </c>
      <c r="S3519" t="s">
        <v>8334</v>
      </c>
      <c r="T3519" s="9">
        <f t="shared" si="164"/>
        <v>0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 s="12">
        <v>1465890694</v>
      </c>
      <c r="K3520" s="10">
        <f t="shared" si="162"/>
        <v>42565.327476851853</v>
      </c>
      <c r="L3520" s="10">
        <f t="shared" si="162"/>
        <v>42535.327476851853</v>
      </c>
      <c r="M3520" s="15">
        <f t="shared" si="163"/>
        <v>2016</v>
      </c>
      <c r="N3520" t="b">
        <v>0</v>
      </c>
      <c r="O3520">
        <v>2</v>
      </c>
      <c r="P3520" t="b">
        <v>0</v>
      </c>
      <c r="Q3520" t="s">
        <v>8281</v>
      </c>
      <c r="R3520" t="s">
        <v>8316</v>
      </c>
      <c r="S3520" t="s">
        <v>8344</v>
      </c>
      <c r="T3520" s="9">
        <f t="shared" si="164"/>
        <v>1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 s="12">
        <v>1484094498</v>
      </c>
      <c r="K3521" s="10">
        <f t="shared" si="162"/>
        <v>42800.541666666672</v>
      </c>
      <c r="L3521" s="10">
        <f t="shared" si="162"/>
        <v>42746.019652777773</v>
      </c>
      <c r="M3521" s="15">
        <f t="shared" si="163"/>
        <v>2017</v>
      </c>
      <c r="N3521" t="b">
        <v>0</v>
      </c>
      <c r="O3521">
        <v>1</v>
      </c>
      <c r="P3521" t="b">
        <v>0</v>
      </c>
      <c r="Q3521" t="s">
        <v>8282</v>
      </c>
      <c r="R3521" t="s">
        <v>8319</v>
      </c>
      <c r="S3521" t="s">
        <v>8345</v>
      </c>
      <c r="T3521" s="9">
        <f t="shared" si="164"/>
        <v>0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 s="12">
        <v>1414066434</v>
      </c>
      <c r="K3522" s="10">
        <f t="shared" si="162"/>
        <v>41965.551319444443</v>
      </c>
      <c r="L3522" s="10">
        <f t="shared" si="162"/>
        <v>41935.509652777779</v>
      </c>
      <c r="M3522" s="15">
        <f t="shared" si="163"/>
        <v>2014</v>
      </c>
      <c r="N3522" t="b">
        <v>0</v>
      </c>
      <c r="O3522">
        <v>1</v>
      </c>
      <c r="P3522" t="b">
        <v>0</v>
      </c>
      <c r="Q3522" t="s">
        <v>8287</v>
      </c>
      <c r="R3522" t="s">
        <v>8313</v>
      </c>
      <c r="S3522" t="s">
        <v>8355</v>
      </c>
      <c r="T3522" s="9">
        <f t="shared" si="164"/>
        <v>0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 s="12">
        <v>1430124509</v>
      </c>
      <c r="K3523" s="10">
        <f t="shared" ref="K3523:L3586" si="165">(I3523/86400)+DATE(1970,1,1)</f>
        <v>42152.836805555555</v>
      </c>
      <c r="L3523" s="10">
        <f t="shared" si="165"/>
        <v>42121.367002314815</v>
      </c>
      <c r="M3523" s="15">
        <f t="shared" ref="M3523:M3586" si="166">+YEAR(K3523)</f>
        <v>2015</v>
      </c>
      <c r="N3523" t="b">
        <v>0</v>
      </c>
      <c r="O3523">
        <v>1</v>
      </c>
      <c r="P3523" t="b">
        <v>0</v>
      </c>
      <c r="Q3523" t="s">
        <v>8288</v>
      </c>
      <c r="R3523" t="s">
        <v>8311</v>
      </c>
      <c r="S3523" t="s">
        <v>8349</v>
      </c>
      <c r="T3523" s="9">
        <f t="shared" ref="T3523:T3586" si="167">ROUND(E3523/D3523*100,0)</f>
        <v>0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 s="12">
        <v>1418745405</v>
      </c>
      <c r="K3524" s="10">
        <f t="shared" si="165"/>
        <v>42019.664409722223</v>
      </c>
      <c r="L3524" s="10">
        <f t="shared" si="165"/>
        <v>41989.664409722223</v>
      </c>
      <c r="M3524" s="15">
        <f t="shared" si="166"/>
        <v>2015</v>
      </c>
      <c r="N3524" t="b">
        <v>0</v>
      </c>
      <c r="O3524">
        <v>2</v>
      </c>
      <c r="P3524" t="b">
        <v>0</v>
      </c>
      <c r="Q3524" t="s">
        <v>8291</v>
      </c>
      <c r="R3524" t="s">
        <v>8327</v>
      </c>
      <c r="S3524" t="s">
        <v>8330</v>
      </c>
      <c r="T3524" s="9">
        <f t="shared" si="167"/>
        <v>0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 s="12">
        <v>1400008085</v>
      </c>
      <c r="K3525" s="10">
        <f t="shared" si="165"/>
        <v>41802.797280092593</v>
      </c>
      <c r="L3525" s="10">
        <f t="shared" si="165"/>
        <v>41772.797280092593</v>
      </c>
      <c r="M3525" s="15">
        <f t="shared" si="166"/>
        <v>2014</v>
      </c>
      <c r="N3525" t="b">
        <v>0</v>
      </c>
      <c r="O3525">
        <v>2</v>
      </c>
      <c r="P3525" t="b">
        <v>0</v>
      </c>
      <c r="Q3525" t="s">
        <v>8281</v>
      </c>
      <c r="R3525" t="s">
        <v>8316</v>
      </c>
      <c r="S3525" t="s">
        <v>8344</v>
      </c>
      <c r="T3525" s="9">
        <f t="shared" si="167"/>
        <v>0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 s="12">
        <v>1475791912</v>
      </c>
      <c r="K3526" s="10">
        <f t="shared" si="165"/>
        <v>42679.924907407403</v>
      </c>
      <c r="L3526" s="10">
        <f t="shared" si="165"/>
        <v>42649.924907407403</v>
      </c>
      <c r="M3526" s="15">
        <f t="shared" si="166"/>
        <v>2016</v>
      </c>
      <c r="N3526" t="b">
        <v>0</v>
      </c>
      <c r="O3526">
        <v>1</v>
      </c>
      <c r="P3526" t="b">
        <v>0</v>
      </c>
      <c r="Q3526" t="s">
        <v>8281</v>
      </c>
      <c r="R3526" t="s">
        <v>8316</v>
      </c>
      <c r="S3526" t="s">
        <v>8344</v>
      </c>
      <c r="T3526" s="9">
        <f t="shared" si="167"/>
        <v>0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 s="12">
        <v>1404953334</v>
      </c>
      <c r="K3527" s="10">
        <f t="shared" si="165"/>
        <v>41860.033958333333</v>
      </c>
      <c r="L3527" s="10">
        <f t="shared" si="165"/>
        <v>41830.033958333333</v>
      </c>
      <c r="M3527" s="15">
        <f t="shared" si="166"/>
        <v>2014</v>
      </c>
      <c r="N3527" t="b">
        <v>0</v>
      </c>
      <c r="O3527">
        <v>1</v>
      </c>
      <c r="P3527" t="b">
        <v>0</v>
      </c>
      <c r="Q3527" t="s">
        <v>8292</v>
      </c>
      <c r="R3527" t="s">
        <v>8308</v>
      </c>
      <c r="S3527" t="s">
        <v>8318</v>
      </c>
      <c r="T3527" s="9">
        <f t="shared" si="167"/>
        <v>0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 s="12">
        <v>1415488887</v>
      </c>
      <c r="K3528" s="10">
        <f t="shared" si="165"/>
        <v>41981.973229166666</v>
      </c>
      <c r="L3528" s="10">
        <f t="shared" si="165"/>
        <v>41951.973229166666</v>
      </c>
      <c r="M3528" s="15">
        <f t="shared" si="166"/>
        <v>2014</v>
      </c>
      <c r="N3528" t="b">
        <v>0</v>
      </c>
      <c r="O3528">
        <v>2</v>
      </c>
      <c r="P3528" t="b">
        <v>0</v>
      </c>
      <c r="Q3528" t="s">
        <v>8280</v>
      </c>
      <c r="R3528" t="s">
        <v>8316</v>
      </c>
      <c r="S3528" t="s">
        <v>8334</v>
      </c>
      <c r="T3528" s="9">
        <f t="shared" si="167"/>
        <v>0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 s="12">
        <v>1429127379</v>
      </c>
      <c r="K3529" s="10">
        <f t="shared" si="165"/>
        <v>42139.826145833329</v>
      </c>
      <c r="L3529" s="10">
        <f t="shared" si="165"/>
        <v>42109.826145833329</v>
      </c>
      <c r="M3529" s="15">
        <f t="shared" si="166"/>
        <v>2015</v>
      </c>
      <c r="N3529" t="b">
        <v>0</v>
      </c>
      <c r="O3529">
        <v>1</v>
      </c>
      <c r="P3529" t="b">
        <v>1</v>
      </c>
      <c r="Q3529" t="s">
        <v>8278</v>
      </c>
      <c r="R3529" t="s">
        <v>8327</v>
      </c>
      <c r="S3529" t="s">
        <v>8329</v>
      </c>
      <c r="T3529" s="9">
        <f t="shared" si="167"/>
        <v>200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 s="12">
        <v>1421180060</v>
      </c>
      <c r="K3530" s="10">
        <f t="shared" si="165"/>
        <v>42047.843287037038</v>
      </c>
      <c r="L3530" s="10">
        <f t="shared" si="165"/>
        <v>42017.843287037038</v>
      </c>
      <c r="M3530" s="15">
        <f t="shared" si="166"/>
        <v>2015</v>
      </c>
      <c r="N3530" t="b">
        <v>0</v>
      </c>
      <c r="O3530">
        <v>1</v>
      </c>
      <c r="P3530" t="b">
        <v>0</v>
      </c>
      <c r="Q3530" t="s">
        <v>8270</v>
      </c>
      <c r="R3530" t="s">
        <v>8308</v>
      </c>
      <c r="S3530" t="s">
        <v>8342</v>
      </c>
      <c r="T3530" s="9">
        <f t="shared" si="167"/>
        <v>0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 s="12">
        <v>1442348558</v>
      </c>
      <c r="K3531" s="10">
        <f t="shared" si="165"/>
        <v>42292.849050925928</v>
      </c>
      <c r="L3531" s="10">
        <f t="shared" si="165"/>
        <v>42262.849050925928</v>
      </c>
      <c r="M3531" s="15">
        <f t="shared" si="166"/>
        <v>2015</v>
      </c>
      <c r="N3531" t="b">
        <v>0</v>
      </c>
      <c r="O3531">
        <v>1</v>
      </c>
      <c r="P3531" t="b">
        <v>0</v>
      </c>
      <c r="Q3531" t="s">
        <v>8270</v>
      </c>
      <c r="R3531" t="s">
        <v>8308</v>
      </c>
      <c r="S3531" t="s">
        <v>8342</v>
      </c>
      <c r="T3531" s="9">
        <f t="shared" si="167"/>
        <v>0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 s="12">
        <v>1452807313</v>
      </c>
      <c r="K3532" s="10">
        <f t="shared" si="165"/>
        <v>42413.899456018524</v>
      </c>
      <c r="L3532" s="10">
        <f t="shared" si="165"/>
        <v>42383.899456018524</v>
      </c>
      <c r="M3532" s="15">
        <f t="shared" si="166"/>
        <v>2016</v>
      </c>
      <c r="N3532" t="b">
        <v>0</v>
      </c>
      <c r="O3532">
        <v>2</v>
      </c>
      <c r="P3532" t="b">
        <v>0</v>
      </c>
      <c r="Q3532" t="s">
        <v>8282</v>
      </c>
      <c r="R3532" t="s">
        <v>8319</v>
      </c>
      <c r="S3532" t="s">
        <v>8345</v>
      </c>
      <c r="T3532" s="9">
        <f t="shared" si="167"/>
        <v>0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 s="12">
        <v>1424968930</v>
      </c>
      <c r="K3533" s="10">
        <f t="shared" si="165"/>
        <v>42121.654282407406</v>
      </c>
      <c r="L3533" s="10">
        <f t="shared" si="165"/>
        <v>42061.69594907407</v>
      </c>
      <c r="M3533" s="15">
        <f t="shared" si="166"/>
        <v>2015</v>
      </c>
      <c r="N3533" t="b">
        <v>0</v>
      </c>
      <c r="O3533">
        <v>1</v>
      </c>
      <c r="P3533" t="b">
        <v>0</v>
      </c>
      <c r="Q3533" t="s">
        <v>8282</v>
      </c>
      <c r="R3533" t="s">
        <v>8319</v>
      </c>
      <c r="S3533" t="s">
        <v>8345</v>
      </c>
      <c r="T3533" s="9">
        <f t="shared" si="167"/>
        <v>0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 s="12">
        <v>1469202332</v>
      </c>
      <c r="K3534" s="10">
        <f t="shared" si="165"/>
        <v>42588.65662037037</v>
      </c>
      <c r="L3534" s="10">
        <f t="shared" si="165"/>
        <v>42573.65662037037</v>
      </c>
      <c r="M3534" s="15">
        <f t="shared" si="166"/>
        <v>2016</v>
      </c>
      <c r="N3534" t="b">
        <v>0</v>
      </c>
      <c r="O3534">
        <v>2</v>
      </c>
      <c r="P3534" t="b">
        <v>0</v>
      </c>
      <c r="Q3534" t="s">
        <v>8302</v>
      </c>
      <c r="R3534" t="s">
        <v>8311</v>
      </c>
      <c r="S3534" t="s">
        <v>8356</v>
      </c>
      <c r="T3534" s="9">
        <f t="shared" si="167"/>
        <v>1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 s="12">
        <v>1434557004</v>
      </c>
      <c r="K3535" s="10">
        <f t="shared" si="165"/>
        <v>42202.669027777782</v>
      </c>
      <c r="L3535" s="10">
        <f t="shared" si="165"/>
        <v>42172.669027777782</v>
      </c>
      <c r="M3535" s="15">
        <f t="shared" si="166"/>
        <v>2015</v>
      </c>
      <c r="N3535" t="b">
        <v>0</v>
      </c>
      <c r="O3535">
        <v>1</v>
      </c>
      <c r="P3535" t="b">
        <v>0</v>
      </c>
      <c r="Q3535" t="s">
        <v>8302</v>
      </c>
      <c r="R3535" t="s">
        <v>8311</v>
      </c>
      <c r="S3535" t="s">
        <v>8356</v>
      </c>
      <c r="T3535" s="9">
        <f t="shared" si="167"/>
        <v>0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 s="12">
        <v>1444844697</v>
      </c>
      <c r="K3536" s="10">
        <f t="shared" si="165"/>
        <v>42351.781215277777</v>
      </c>
      <c r="L3536" s="10">
        <f t="shared" si="165"/>
        <v>42291.739548611113</v>
      </c>
      <c r="M3536" s="15">
        <f t="shared" si="166"/>
        <v>2015</v>
      </c>
      <c r="N3536" t="b">
        <v>0</v>
      </c>
      <c r="O3536">
        <v>1</v>
      </c>
      <c r="P3536" t="b">
        <v>0</v>
      </c>
      <c r="Q3536" t="s">
        <v>8269</v>
      </c>
      <c r="R3536" t="s">
        <v>8323</v>
      </c>
      <c r="S3536" t="s">
        <v>8326</v>
      </c>
      <c r="T3536" s="9">
        <f t="shared" si="167"/>
        <v>1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 s="12">
        <v>1442243484</v>
      </c>
      <c r="K3537" s="10">
        <f t="shared" si="165"/>
        <v>42266.165972222225</v>
      </c>
      <c r="L3537" s="10">
        <f t="shared" si="165"/>
        <v>42261.632916666669</v>
      </c>
      <c r="M3537" s="15">
        <f t="shared" si="166"/>
        <v>2015</v>
      </c>
      <c r="N3537" t="b">
        <v>0</v>
      </c>
      <c r="O3537">
        <v>1</v>
      </c>
      <c r="P3537" t="b">
        <v>0</v>
      </c>
      <c r="Q3537" t="s">
        <v>8269</v>
      </c>
      <c r="R3537" t="s">
        <v>8323</v>
      </c>
      <c r="S3537" t="s">
        <v>8326</v>
      </c>
      <c r="T3537" s="9">
        <f t="shared" si="167"/>
        <v>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 s="12">
        <v>1404523172</v>
      </c>
      <c r="K3538" s="10">
        <f t="shared" si="165"/>
        <v>41850.055231481485</v>
      </c>
      <c r="L3538" s="10">
        <f t="shared" si="165"/>
        <v>41825.055231481485</v>
      </c>
      <c r="M3538" s="15">
        <f t="shared" si="166"/>
        <v>2014</v>
      </c>
      <c r="N3538" t="b">
        <v>0</v>
      </c>
      <c r="O3538">
        <v>2</v>
      </c>
      <c r="P3538" t="b">
        <v>0</v>
      </c>
      <c r="Q3538" t="s">
        <v>8301</v>
      </c>
      <c r="R3538" t="s">
        <v>8323</v>
      </c>
      <c r="S3538" t="s">
        <v>8324</v>
      </c>
      <c r="T3538" s="9">
        <f t="shared" si="167"/>
        <v>0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 s="12">
        <v>1484009119</v>
      </c>
      <c r="K3539" s="10">
        <f t="shared" si="165"/>
        <v>42785.031469907408</v>
      </c>
      <c r="L3539" s="10">
        <f t="shared" si="165"/>
        <v>42745.031469907408</v>
      </c>
      <c r="M3539" s="15">
        <f t="shared" si="166"/>
        <v>2017</v>
      </c>
      <c r="N3539" t="b">
        <v>0</v>
      </c>
      <c r="O3539">
        <v>1</v>
      </c>
      <c r="P3539" t="b">
        <v>0</v>
      </c>
      <c r="Q3539" t="s">
        <v>8301</v>
      </c>
      <c r="R3539" t="s">
        <v>8323</v>
      </c>
      <c r="S3539" t="s">
        <v>8324</v>
      </c>
      <c r="T3539" s="9">
        <f t="shared" si="167"/>
        <v>0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 s="12">
        <v>1406564335</v>
      </c>
      <c r="K3540" s="10">
        <f t="shared" si="165"/>
        <v>41908.679803240739</v>
      </c>
      <c r="L3540" s="10">
        <f t="shared" si="165"/>
        <v>41848.679803240739</v>
      </c>
      <c r="M3540" s="15">
        <f t="shared" si="166"/>
        <v>2014</v>
      </c>
      <c r="N3540" t="b">
        <v>0</v>
      </c>
      <c r="O3540">
        <v>1</v>
      </c>
      <c r="P3540" t="b">
        <v>0</v>
      </c>
      <c r="Q3540" t="s">
        <v>8301</v>
      </c>
      <c r="R3540" t="s">
        <v>8323</v>
      </c>
      <c r="S3540" t="s">
        <v>8324</v>
      </c>
      <c r="T3540" s="9">
        <f t="shared" si="167"/>
        <v>1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 s="12">
        <v>1489090419</v>
      </c>
      <c r="K3541" s="10">
        <f t="shared" si="165"/>
        <v>42843.801145833335</v>
      </c>
      <c r="L3541" s="10">
        <f t="shared" si="165"/>
        <v>42803.842812499999</v>
      </c>
      <c r="M3541" s="15">
        <f t="shared" si="166"/>
        <v>2017</v>
      </c>
      <c r="N3541" t="b">
        <v>0</v>
      </c>
      <c r="O3541">
        <v>1</v>
      </c>
      <c r="P3541" t="b">
        <v>0</v>
      </c>
      <c r="Q3541" t="s">
        <v>8269</v>
      </c>
      <c r="R3541" t="s">
        <v>8323</v>
      </c>
      <c r="S3541" t="s">
        <v>8326</v>
      </c>
      <c r="T3541" s="9">
        <f t="shared" si="167"/>
        <v>1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 s="12">
        <v>1487579060</v>
      </c>
      <c r="K3542" s="10">
        <f t="shared" si="165"/>
        <v>42846.308564814812</v>
      </c>
      <c r="L3542" s="10">
        <f t="shared" si="165"/>
        <v>42786.350231481483</v>
      </c>
      <c r="M3542" s="15">
        <f t="shared" si="166"/>
        <v>2017</v>
      </c>
      <c r="N3542" t="b">
        <v>0</v>
      </c>
      <c r="O3542">
        <v>1</v>
      </c>
      <c r="P3542" t="b">
        <v>0</v>
      </c>
      <c r="Q3542" t="s">
        <v>8269</v>
      </c>
      <c r="R3542" t="s">
        <v>8323</v>
      </c>
      <c r="S3542" t="s">
        <v>8326</v>
      </c>
      <c r="T3542" s="9">
        <f t="shared" si="167"/>
        <v>0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 s="12">
        <v>1423847093</v>
      </c>
      <c r="K3543" s="10">
        <f t="shared" si="165"/>
        <v>42086.75</v>
      </c>
      <c r="L3543" s="10">
        <f t="shared" si="165"/>
        <v>42048.711724537032</v>
      </c>
      <c r="M3543" s="15">
        <f t="shared" si="166"/>
        <v>2015</v>
      </c>
      <c r="N3543" t="b">
        <v>0</v>
      </c>
      <c r="O3543">
        <v>1</v>
      </c>
      <c r="P3543" t="b">
        <v>0</v>
      </c>
      <c r="Q3543" t="s">
        <v>8269</v>
      </c>
      <c r="R3543" t="s">
        <v>8323</v>
      </c>
      <c r="S3543" t="s">
        <v>8326</v>
      </c>
      <c r="T3543" s="9">
        <f t="shared" si="167"/>
        <v>1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 s="12">
        <v>1405097102</v>
      </c>
      <c r="K3544" s="10">
        <f t="shared" si="165"/>
        <v>41861.697939814811</v>
      </c>
      <c r="L3544" s="10">
        <f t="shared" si="165"/>
        <v>41831.697939814811</v>
      </c>
      <c r="M3544" s="15">
        <f t="shared" si="166"/>
        <v>2014</v>
      </c>
      <c r="N3544" t="b">
        <v>0</v>
      </c>
      <c r="O3544">
        <v>1</v>
      </c>
      <c r="P3544" t="b">
        <v>0</v>
      </c>
      <c r="Q3544" t="s">
        <v>8269</v>
      </c>
      <c r="R3544" t="s">
        <v>8323</v>
      </c>
      <c r="S3544" t="s">
        <v>8326</v>
      </c>
      <c r="T3544" s="9">
        <f t="shared" si="167"/>
        <v>10</v>
      </c>
    </row>
    <row r="3545" spans="1:20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 s="12">
        <v>1437042490</v>
      </c>
      <c r="K3545" s="10">
        <f t="shared" si="165"/>
        <v>42244.9375</v>
      </c>
      <c r="L3545" s="10">
        <f t="shared" si="165"/>
        <v>42201.436226851853</v>
      </c>
      <c r="M3545" s="15">
        <f t="shared" si="166"/>
        <v>2015</v>
      </c>
      <c r="N3545" t="b">
        <v>0</v>
      </c>
      <c r="O3545">
        <v>2</v>
      </c>
      <c r="P3545" t="b">
        <v>0</v>
      </c>
      <c r="Q3545" t="s">
        <v>8303</v>
      </c>
      <c r="R3545" t="s">
        <v>8323</v>
      </c>
      <c r="S3545" t="s">
        <v>8335</v>
      </c>
      <c r="T3545" s="9">
        <f t="shared" si="167"/>
        <v>2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 s="12">
        <v>1430734844</v>
      </c>
      <c r="K3546" s="10">
        <f t="shared" si="165"/>
        <v>42146.875</v>
      </c>
      <c r="L3546" s="10">
        <f t="shared" si="165"/>
        <v>42128.431064814809</v>
      </c>
      <c r="M3546" s="15">
        <f t="shared" si="166"/>
        <v>2015</v>
      </c>
      <c r="N3546" t="b">
        <v>0</v>
      </c>
      <c r="O3546">
        <v>1</v>
      </c>
      <c r="P3546" t="b">
        <v>0</v>
      </c>
      <c r="Q3546" t="s">
        <v>8269</v>
      </c>
      <c r="R3546" t="s">
        <v>8323</v>
      </c>
      <c r="S3546" t="s">
        <v>8326</v>
      </c>
      <c r="T3546" s="9">
        <f t="shared" si="167"/>
        <v>2</v>
      </c>
    </row>
    <row r="3547" spans="1:20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 s="12">
        <v>1408031405</v>
      </c>
      <c r="K3547" s="10">
        <f t="shared" si="165"/>
        <v>41890.659780092596</v>
      </c>
      <c r="L3547" s="10">
        <f t="shared" si="165"/>
        <v>41865.659780092596</v>
      </c>
      <c r="M3547" s="15">
        <f t="shared" si="166"/>
        <v>2014</v>
      </c>
      <c r="N3547" t="b">
        <v>0</v>
      </c>
      <c r="O3547">
        <v>1</v>
      </c>
      <c r="P3547" t="b">
        <v>0</v>
      </c>
      <c r="Q3547" t="s">
        <v>8303</v>
      </c>
      <c r="R3547" t="s">
        <v>8323</v>
      </c>
      <c r="S3547" t="s">
        <v>8335</v>
      </c>
      <c r="T3547" s="9">
        <f t="shared" si="167"/>
        <v>0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 s="12">
        <v>1433014746</v>
      </c>
      <c r="K3548" s="10">
        <f t="shared" si="165"/>
        <v>42185.165972222225</v>
      </c>
      <c r="L3548" s="10">
        <f t="shared" si="165"/>
        <v>42154.818819444445</v>
      </c>
      <c r="M3548" s="15">
        <f t="shared" si="166"/>
        <v>2015</v>
      </c>
      <c r="N3548" t="b">
        <v>0</v>
      </c>
      <c r="O3548">
        <v>1</v>
      </c>
      <c r="P3548" t="b">
        <v>0</v>
      </c>
      <c r="Q3548" t="s">
        <v>8303</v>
      </c>
      <c r="R3548" t="s">
        <v>8323</v>
      </c>
      <c r="S3548" t="s">
        <v>8335</v>
      </c>
      <c r="T3548" s="9">
        <f t="shared" si="167"/>
        <v>0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 s="12">
        <v>1407847161</v>
      </c>
      <c r="K3549" s="10">
        <f t="shared" si="165"/>
        <v>41893.527326388888</v>
      </c>
      <c r="L3549" s="10">
        <f t="shared" si="165"/>
        <v>41863.527326388888</v>
      </c>
      <c r="M3549" s="15">
        <f t="shared" si="166"/>
        <v>2014</v>
      </c>
      <c r="N3549" t="b">
        <v>0</v>
      </c>
      <c r="O3549">
        <v>1</v>
      </c>
      <c r="P3549" t="b">
        <v>0</v>
      </c>
      <c r="Q3549" t="s">
        <v>8269</v>
      </c>
      <c r="R3549" t="s">
        <v>8323</v>
      </c>
      <c r="S3549" t="s">
        <v>8326</v>
      </c>
      <c r="T3549" s="9">
        <f t="shared" si="167"/>
        <v>0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 s="12">
        <v>1457450958</v>
      </c>
      <c r="K3550" s="10">
        <f t="shared" si="165"/>
        <v>42497.603680555556</v>
      </c>
      <c r="L3550" s="10">
        <f t="shared" si="165"/>
        <v>42437.64534722222</v>
      </c>
      <c r="M3550" s="15">
        <f t="shared" si="166"/>
        <v>2016</v>
      </c>
      <c r="N3550" t="b">
        <v>0</v>
      </c>
      <c r="O3550">
        <v>1</v>
      </c>
      <c r="P3550" t="b">
        <v>0</v>
      </c>
      <c r="Q3550" t="s">
        <v>8269</v>
      </c>
      <c r="R3550" t="s">
        <v>8323</v>
      </c>
      <c r="S3550" t="s">
        <v>8326</v>
      </c>
      <c r="T3550" s="9">
        <f t="shared" si="167"/>
        <v>0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 s="12">
        <v>1438445097</v>
      </c>
      <c r="K3551" s="10">
        <f t="shared" si="165"/>
        <v>42247.670104166667</v>
      </c>
      <c r="L3551" s="10">
        <f t="shared" si="165"/>
        <v>42217.670104166667</v>
      </c>
      <c r="M3551" s="15">
        <f t="shared" si="166"/>
        <v>2015</v>
      </c>
      <c r="N3551" t="b">
        <v>0</v>
      </c>
      <c r="O3551">
        <v>1</v>
      </c>
      <c r="P3551" t="b">
        <v>0</v>
      </c>
      <c r="Q3551" t="s">
        <v>8269</v>
      </c>
      <c r="R3551" t="s">
        <v>8323</v>
      </c>
      <c r="S3551" t="s">
        <v>8326</v>
      </c>
      <c r="T3551" s="9">
        <f t="shared" si="167"/>
        <v>1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 s="12">
        <v>1473416906</v>
      </c>
      <c r="K3552" s="10">
        <f t="shared" si="165"/>
        <v>42652.436412037037</v>
      </c>
      <c r="L3552" s="10">
        <f t="shared" si="165"/>
        <v>42622.436412037037</v>
      </c>
      <c r="M3552" s="15">
        <f t="shared" si="166"/>
        <v>2016</v>
      </c>
      <c r="N3552" t="b">
        <v>0</v>
      </c>
      <c r="O3552">
        <v>1</v>
      </c>
      <c r="P3552" t="b">
        <v>0</v>
      </c>
      <c r="Q3552" t="s">
        <v>8269</v>
      </c>
      <c r="R3552" t="s">
        <v>8323</v>
      </c>
      <c r="S3552" t="s">
        <v>8326</v>
      </c>
      <c r="T3552" s="9">
        <f t="shared" si="167"/>
        <v>0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 s="12">
        <v>1424701775</v>
      </c>
      <c r="K3553" s="10">
        <f t="shared" si="165"/>
        <v>42087.165972222225</v>
      </c>
      <c r="L3553" s="10">
        <f t="shared" si="165"/>
        <v>42058.603877314818</v>
      </c>
      <c r="M3553" s="15">
        <f t="shared" si="166"/>
        <v>2015</v>
      </c>
      <c r="N3553" t="b">
        <v>0</v>
      </c>
      <c r="O3553">
        <v>1</v>
      </c>
      <c r="P3553" t="b">
        <v>0</v>
      </c>
      <c r="Q3553" t="s">
        <v>8269</v>
      </c>
      <c r="R3553" t="s">
        <v>8323</v>
      </c>
      <c r="S3553" t="s">
        <v>8326</v>
      </c>
      <c r="T3553" s="9">
        <f t="shared" si="167"/>
        <v>0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 s="12">
        <v>1443562848</v>
      </c>
      <c r="K3554" s="10">
        <f t="shared" si="165"/>
        <v>42306.903333333335</v>
      </c>
      <c r="L3554" s="10">
        <f t="shared" si="165"/>
        <v>42276.903333333335</v>
      </c>
      <c r="M3554" s="15">
        <f t="shared" si="166"/>
        <v>2015</v>
      </c>
      <c r="N3554" t="b">
        <v>0</v>
      </c>
      <c r="O3554">
        <v>1</v>
      </c>
      <c r="P3554" t="b">
        <v>0</v>
      </c>
      <c r="Q3554" t="s">
        <v>8270</v>
      </c>
      <c r="R3554" t="s">
        <v>8308</v>
      </c>
      <c r="S3554" t="s">
        <v>8342</v>
      </c>
      <c r="T3554" s="9">
        <f t="shared" si="167"/>
        <v>0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 s="12">
        <v>1453931572</v>
      </c>
      <c r="K3555" s="10">
        <f t="shared" si="165"/>
        <v>42426.911712962959</v>
      </c>
      <c r="L3555" s="10">
        <f t="shared" si="165"/>
        <v>42396.911712962959</v>
      </c>
      <c r="M3555" s="15">
        <f t="shared" si="166"/>
        <v>2016</v>
      </c>
      <c r="N3555" t="b">
        <v>0</v>
      </c>
      <c r="O3555">
        <v>2</v>
      </c>
      <c r="P3555" t="b">
        <v>0</v>
      </c>
      <c r="Q3555" t="s">
        <v>8265</v>
      </c>
      <c r="R3555" t="s">
        <v>8321</v>
      </c>
      <c r="S3555" t="s">
        <v>8337</v>
      </c>
      <c r="T3555" s="9">
        <f t="shared" si="167"/>
        <v>0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 s="12">
        <v>1405713498</v>
      </c>
      <c r="K3556" s="10">
        <f t="shared" si="165"/>
        <v>41868.832152777773</v>
      </c>
      <c r="L3556" s="10">
        <f t="shared" si="165"/>
        <v>41838.832152777773</v>
      </c>
      <c r="M3556" s="15">
        <f t="shared" si="166"/>
        <v>2014</v>
      </c>
      <c r="N3556" t="b">
        <v>0</v>
      </c>
      <c r="O3556">
        <v>4</v>
      </c>
      <c r="P3556" t="b">
        <v>0</v>
      </c>
      <c r="Q3556" t="s">
        <v>8271</v>
      </c>
      <c r="R3556" t="s">
        <v>8308</v>
      </c>
      <c r="S3556" t="s">
        <v>8310</v>
      </c>
      <c r="T3556" s="9">
        <f t="shared" si="167"/>
        <v>0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 s="12">
        <v>1407892222</v>
      </c>
      <c r="K3557" s="10">
        <f t="shared" si="165"/>
        <v>41884.04886574074</v>
      </c>
      <c r="L3557" s="10">
        <f t="shared" si="165"/>
        <v>41864.04886574074</v>
      </c>
      <c r="M3557" s="15">
        <f t="shared" si="166"/>
        <v>2014</v>
      </c>
      <c r="N3557" t="b">
        <v>0</v>
      </c>
      <c r="O3557">
        <v>4</v>
      </c>
      <c r="P3557" t="b">
        <v>0</v>
      </c>
      <c r="Q3557" t="s">
        <v>8292</v>
      </c>
      <c r="R3557" t="s">
        <v>8308</v>
      </c>
      <c r="S3557" t="s">
        <v>8318</v>
      </c>
      <c r="T3557" s="9">
        <f t="shared" si="167"/>
        <v>2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 s="12">
        <v>1413337043</v>
      </c>
      <c r="K3558" s="10">
        <f t="shared" si="165"/>
        <v>41957.109293981484</v>
      </c>
      <c r="L3558" s="10">
        <f t="shared" si="165"/>
        <v>41927.067627314813</v>
      </c>
      <c r="M3558" s="15">
        <f t="shared" si="166"/>
        <v>2014</v>
      </c>
      <c r="N3558" t="b">
        <v>0</v>
      </c>
      <c r="O3558">
        <v>8</v>
      </c>
      <c r="P3558" t="b">
        <v>0</v>
      </c>
      <c r="Q3558" t="s">
        <v>8270</v>
      </c>
      <c r="R3558" t="s">
        <v>8308</v>
      </c>
      <c r="S3558" t="s">
        <v>8342</v>
      </c>
      <c r="T3558" s="9">
        <f t="shared" si="167"/>
        <v>1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 s="12">
        <v>1417452890</v>
      </c>
      <c r="K3559" s="10">
        <f t="shared" si="165"/>
        <v>42004.704745370371</v>
      </c>
      <c r="L3559" s="10">
        <f t="shared" si="165"/>
        <v>41974.704745370371</v>
      </c>
      <c r="M3559" s="15">
        <f t="shared" si="166"/>
        <v>2014</v>
      </c>
      <c r="N3559" t="b">
        <v>0</v>
      </c>
      <c r="O3559">
        <v>1</v>
      </c>
      <c r="P3559" t="b">
        <v>0</v>
      </c>
      <c r="Q3559" t="s">
        <v>8282</v>
      </c>
      <c r="R3559" t="s">
        <v>8319</v>
      </c>
      <c r="S3559" t="s">
        <v>8345</v>
      </c>
      <c r="T3559" s="9">
        <f t="shared" si="167"/>
        <v>0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 s="12">
        <v>1420766700</v>
      </c>
      <c r="K3560" s="10">
        <f t="shared" si="165"/>
        <v>42041.059027777781</v>
      </c>
      <c r="L3560" s="10">
        <f t="shared" si="165"/>
        <v>42013.059027777781</v>
      </c>
      <c r="M3560" s="15">
        <f t="shared" si="166"/>
        <v>2015</v>
      </c>
      <c r="N3560" t="b">
        <v>0</v>
      </c>
      <c r="O3560">
        <v>3</v>
      </c>
      <c r="P3560" t="b">
        <v>0</v>
      </c>
      <c r="Q3560" t="s">
        <v>8285</v>
      </c>
      <c r="R3560" t="s">
        <v>8311</v>
      </c>
      <c r="S3560" t="s">
        <v>8348</v>
      </c>
      <c r="T3560" s="9">
        <f t="shared" si="167"/>
        <v>0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 s="12">
        <v>1459825493</v>
      </c>
      <c r="K3561" s="10">
        <f t="shared" si="165"/>
        <v>42495.128391203703</v>
      </c>
      <c r="L3561" s="10">
        <f t="shared" si="165"/>
        <v>42465.128391203703</v>
      </c>
      <c r="M3561" s="15">
        <f t="shared" si="166"/>
        <v>2016</v>
      </c>
      <c r="N3561" t="b">
        <v>0</v>
      </c>
      <c r="O3561">
        <v>3</v>
      </c>
      <c r="P3561" t="b">
        <v>0</v>
      </c>
      <c r="Q3561" t="s">
        <v>8269</v>
      </c>
      <c r="R3561" t="s">
        <v>8323</v>
      </c>
      <c r="S3561" t="s">
        <v>8326</v>
      </c>
      <c r="T3561" s="9">
        <f t="shared" si="167"/>
        <v>0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 s="12">
        <v>1464045954</v>
      </c>
      <c r="K3562" s="10">
        <f t="shared" si="165"/>
        <v>42559.976319444446</v>
      </c>
      <c r="L3562" s="10">
        <f t="shared" si="165"/>
        <v>42513.976319444446</v>
      </c>
      <c r="M3562" s="15">
        <f t="shared" si="166"/>
        <v>2016</v>
      </c>
      <c r="N3562" t="b">
        <v>0</v>
      </c>
      <c r="O3562">
        <v>1</v>
      </c>
      <c r="P3562" t="b">
        <v>0</v>
      </c>
      <c r="Q3562" t="s">
        <v>8269</v>
      </c>
      <c r="R3562" t="s">
        <v>8323</v>
      </c>
      <c r="S3562" t="s">
        <v>8326</v>
      </c>
      <c r="T3562" s="9">
        <f t="shared" si="167"/>
        <v>0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 s="12">
        <v>1443472804</v>
      </c>
      <c r="K3563" s="10">
        <f t="shared" si="165"/>
        <v>42335.902824074074</v>
      </c>
      <c r="L3563" s="10">
        <f t="shared" si="165"/>
        <v>42275.861157407402</v>
      </c>
      <c r="M3563" s="15">
        <f t="shared" si="166"/>
        <v>2015</v>
      </c>
      <c r="N3563" t="b">
        <v>0</v>
      </c>
      <c r="O3563">
        <v>2</v>
      </c>
      <c r="P3563" t="b">
        <v>0</v>
      </c>
      <c r="Q3563" t="s">
        <v>8268</v>
      </c>
      <c r="R3563" t="s">
        <v>8321</v>
      </c>
      <c r="S3563" t="s">
        <v>8339</v>
      </c>
      <c r="T3563" s="9">
        <f t="shared" si="167"/>
        <v>0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 s="12">
        <v>1465055160</v>
      </c>
      <c r="K3564" s="10">
        <f t="shared" si="165"/>
        <v>42555.656944444447</v>
      </c>
      <c r="L3564" s="10">
        <f t="shared" si="165"/>
        <v>42525.656944444447</v>
      </c>
      <c r="M3564" s="15">
        <f t="shared" si="166"/>
        <v>2016</v>
      </c>
      <c r="N3564" t="b">
        <v>0</v>
      </c>
      <c r="O3564">
        <v>2</v>
      </c>
      <c r="P3564" t="b">
        <v>0</v>
      </c>
      <c r="Q3564" t="s">
        <v>8270</v>
      </c>
      <c r="R3564" t="s">
        <v>8308</v>
      </c>
      <c r="S3564" t="s">
        <v>8342</v>
      </c>
      <c r="T3564" s="9">
        <f t="shared" si="167"/>
        <v>1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 s="12">
        <v>1475530292</v>
      </c>
      <c r="K3565" s="10">
        <f t="shared" si="165"/>
        <v>42676.896898148145</v>
      </c>
      <c r="L3565" s="10">
        <f t="shared" si="165"/>
        <v>42646.896898148145</v>
      </c>
      <c r="M3565" s="15">
        <f t="shared" si="166"/>
        <v>2016</v>
      </c>
      <c r="N3565" t="b">
        <v>0</v>
      </c>
      <c r="O3565">
        <v>2</v>
      </c>
      <c r="P3565" t="b">
        <v>0</v>
      </c>
      <c r="Q3565" t="s">
        <v>8270</v>
      </c>
      <c r="R3565" t="s">
        <v>8308</v>
      </c>
      <c r="S3565" t="s">
        <v>8342</v>
      </c>
      <c r="T3565" s="9">
        <f t="shared" si="167"/>
        <v>0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 s="12">
        <v>1420668801</v>
      </c>
      <c r="K3566" s="10">
        <f t="shared" si="165"/>
        <v>42068.852083333331</v>
      </c>
      <c r="L3566" s="10">
        <f t="shared" si="165"/>
        <v>42011.925937499997</v>
      </c>
      <c r="M3566" s="15">
        <f t="shared" si="166"/>
        <v>2015</v>
      </c>
      <c r="N3566" t="b">
        <v>0</v>
      </c>
      <c r="O3566">
        <v>2</v>
      </c>
      <c r="P3566" t="b">
        <v>0</v>
      </c>
      <c r="Q3566" t="s">
        <v>8279</v>
      </c>
      <c r="R3566" t="s">
        <v>8346</v>
      </c>
      <c r="S3566" t="s">
        <v>8347</v>
      </c>
      <c r="T3566" s="9">
        <f t="shared" si="167"/>
        <v>0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 s="12">
        <v>1453805834</v>
      </c>
      <c r="K3567" s="10">
        <f t="shared" si="165"/>
        <v>42425.456412037034</v>
      </c>
      <c r="L3567" s="10">
        <f t="shared" si="165"/>
        <v>42395.456412037034</v>
      </c>
      <c r="M3567" s="15">
        <f t="shared" si="166"/>
        <v>2016</v>
      </c>
      <c r="N3567" t="b">
        <v>0</v>
      </c>
      <c r="O3567">
        <v>1</v>
      </c>
      <c r="P3567" t="b">
        <v>0</v>
      </c>
      <c r="Q3567" t="s">
        <v>8285</v>
      </c>
      <c r="R3567" t="s">
        <v>8311</v>
      </c>
      <c r="S3567" t="s">
        <v>8348</v>
      </c>
      <c r="T3567" s="9">
        <f t="shared" si="167"/>
        <v>0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 s="12">
        <v>1417453538</v>
      </c>
      <c r="K3568" s="10">
        <f t="shared" si="165"/>
        <v>42004.712245370371</v>
      </c>
      <c r="L3568" s="10">
        <f t="shared" si="165"/>
        <v>41974.712245370371</v>
      </c>
      <c r="M3568" s="15">
        <f t="shared" si="166"/>
        <v>2014</v>
      </c>
      <c r="N3568" t="b">
        <v>0</v>
      </c>
      <c r="O3568">
        <v>2</v>
      </c>
      <c r="P3568" t="b">
        <v>0</v>
      </c>
      <c r="Q3568" t="s">
        <v>8287</v>
      </c>
      <c r="R3568" t="s">
        <v>8313</v>
      </c>
      <c r="S3568" t="s">
        <v>8355</v>
      </c>
      <c r="T3568" s="9">
        <f t="shared" si="167"/>
        <v>0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 s="12">
        <v>1455377729</v>
      </c>
      <c r="K3569" s="10">
        <f t="shared" si="165"/>
        <v>42443.607974537037</v>
      </c>
      <c r="L3569" s="10">
        <f t="shared" si="165"/>
        <v>42413.649641203709</v>
      </c>
      <c r="M3569" s="15">
        <f t="shared" si="166"/>
        <v>2016</v>
      </c>
      <c r="N3569" t="b">
        <v>0</v>
      </c>
      <c r="O3569">
        <v>2</v>
      </c>
      <c r="P3569" t="b">
        <v>0</v>
      </c>
      <c r="Q3569" t="s">
        <v>8281</v>
      </c>
      <c r="R3569" t="s">
        <v>8316</v>
      </c>
      <c r="S3569" t="s">
        <v>8344</v>
      </c>
      <c r="T3569" s="9">
        <f t="shared" si="167"/>
        <v>0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 s="12">
        <v>1418161339</v>
      </c>
      <c r="K3570" s="10">
        <f t="shared" si="165"/>
        <v>42042.904386574075</v>
      </c>
      <c r="L3570" s="10">
        <f t="shared" si="165"/>
        <v>41982.904386574075</v>
      </c>
      <c r="M3570" s="15">
        <f t="shared" si="166"/>
        <v>2015</v>
      </c>
      <c r="N3570" t="b">
        <v>0</v>
      </c>
      <c r="O3570">
        <v>2</v>
      </c>
      <c r="P3570" t="b">
        <v>0</v>
      </c>
      <c r="Q3570" t="s">
        <v>8269</v>
      </c>
      <c r="R3570" t="s">
        <v>8323</v>
      </c>
      <c r="S3570" t="s">
        <v>8326</v>
      </c>
      <c r="T3570" s="9">
        <f t="shared" si="167"/>
        <v>1</v>
      </c>
    </row>
    <row r="3571" spans="1:20" ht="45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 s="12">
        <v>1401726595</v>
      </c>
      <c r="K3571" s="10">
        <f t="shared" si="165"/>
        <v>41822.687442129631</v>
      </c>
      <c r="L3571" s="10">
        <f t="shared" si="165"/>
        <v>41792.687442129631</v>
      </c>
      <c r="M3571" s="15">
        <f t="shared" si="166"/>
        <v>2014</v>
      </c>
      <c r="N3571" t="b">
        <v>0</v>
      </c>
      <c r="O3571">
        <v>1</v>
      </c>
      <c r="P3571" t="b">
        <v>0</v>
      </c>
      <c r="Q3571" t="s">
        <v>8266</v>
      </c>
      <c r="R3571" t="s">
        <v>8321</v>
      </c>
      <c r="S3571" t="s">
        <v>8325</v>
      </c>
      <c r="T3571" s="9">
        <f t="shared" si="167"/>
        <v>0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 s="12">
        <v>1456270753</v>
      </c>
      <c r="K3572" s="10">
        <f t="shared" si="165"/>
        <v>42453.943900462968</v>
      </c>
      <c r="L3572" s="10">
        <f t="shared" si="165"/>
        <v>42423.985567129625</v>
      </c>
      <c r="M3572" s="15">
        <f t="shared" si="166"/>
        <v>2016</v>
      </c>
      <c r="N3572" t="b">
        <v>0</v>
      </c>
      <c r="O3572">
        <v>1</v>
      </c>
      <c r="P3572" t="b">
        <v>0</v>
      </c>
      <c r="Q3572" t="s">
        <v>8268</v>
      </c>
      <c r="R3572" t="s">
        <v>8321</v>
      </c>
      <c r="S3572" t="s">
        <v>8339</v>
      </c>
      <c r="T3572" s="9">
        <f t="shared" si="167"/>
        <v>0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 s="12">
        <v>1361884763</v>
      </c>
      <c r="K3573" s="10">
        <f t="shared" si="165"/>
        <v>41356.513460648144</v>
      </c>
      <c r="L3573" s="10">
        <f t="shared" si="165"/>
        <v>41331.555127314816</v>
      </c>
      <c r="M3573" s="15">
        <f t="shared" si="166"/>
        <v>2013</v>
      </c>
      <c r="N3573" t="b">
        <v>0</v>
      </c>
      <c r="O3573">
        <v>1</v>
      </c>
      <c r="P3573" t="b">
        <v>0</v>
      </c>
      <c r="Q3573" t="s">
        <v>8268</v>
      </c>
      <c r="R3573" t="s">
        <v>8321</v>
      </c>
      <c r="S3573" t="s">
        <v>8339</v>
      </c>
      <c r="T3573" s="9">
        <f t="shared" si="167"/>
        <v>0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 s="12">
        <v>1446166144</v>
      </c>
      <c r="K3574" s="10">
        <f t="shared" si="165"/>
        <v>42337.075740740736</v>
      </c>
      <c r="L3574" s="10">
        <f t="shared" si="165"/>
        <v>42307.034074074079</v>
      </c>
      <c r="M3574" s="15">
        <f t="shared" si="166"/>
        <v>2015</v>
      </c>
      <c r="N3574" t="b">
        <v>0</v>
      </c>
      <c r="O3574">
        <v>1</v>
      </c>
      <c r="P3574" t="b">
        <v>0</v>
      </c>
      <c r="Q3574" t="s">
        <v>8270</v>
      </c>
      <c r="R3574" t="s">
        <v>8308</v>
      </c>
      <c r="S3574" t="s">
        <v>8342</v>
      </c>
      <c r="T3574" s="9">
        <f t="shared" si="167"/>
        <v>1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 s="12">
        <v>1373971408</v>
      </c>
      <c r="K3575" s="10">
        <f t="shared" si="165"/>
        <v>41501.446851851855</v>
      </c>
      <c r="L3575" s="10">
        <f t="shared" si="165"/>
        <v>41471.446851851855</v>
      </c>
      <c r="M3575" s="15">
        <f t="shared" si="166"/>
        <v>2013</v>
      </c>
      <c r="N3575" t="b">
        <v>0</v>
      </c>
      <c r="O3575">
        <v>1</v>
      </c>
      <c r="P3575" t="b">
        <v>0</v>
      </c>
      <c r="Q3575" t="s">
        <v>8273</v>
      </c>
      <c r="R3575" t="s">
        <v>8311</v>
      </c>
      <c r="S3575" t="s">
        <v>8352</v>
      </c>
      <c r="T3575" s="9">
        <f t="shared" si="167"/>
        <v>0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 s="12">
        <v>1430281653</v>
      </c>
      <c r="K3576" s="10">
        <f t="shared" si="165"/>
        <v>42153.185798611114</v>
      </c>
      <c r="L3576" s="10">
        <f t="shared" si="165"/>
        <v>42123.185798611114</v>
      </c>
      <c r="M3576" s="15">
        <f t="shared" si="166"/>
        <v>2015</v>
      </c>
      <c r="N3576" t="b">
        <v>0</v>
      </c>
      <c r="O3576">
        <v>1</v>
      </c>
      <c r="P3576" t="b">
        <v>0</v>
      </c>
      <c r="Q3576" t="s">
        <v>8280</v>
      </c>
      <c r="R3576" t="s">
        <v>8316</v>
      </c>
      <c r="S3576" t="s">
        <v>8334</v>
      </c>
      <c r="T3576" s="9">
        <f t="shared" si="167"/>
        <v>0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 s="12">
        <v>1405466820</v>
      </c>
      <c r="K3577" s="10">
        <f t="shared" si="165"/>
        <v>41865.977083333331</v>
      </c>
      <c r="L3577" s="10">
        <f t="shared" si="165"/>
        <v>41835.977083333331</v>
      </c>
      <c r="M3577" s="15">
        <f t="shared" si="166"/>
        <v>2014</v>
      </c>
      <c r="N3577" t="b">
        <v>0</v>
      </c>
      <c r="O3577">
        <v>1</v>
      </c>
      <c r="P3577" t="b">
        <v>0</v>
      </c>
      <c r="Q3577" t="s">
        <v>8280</v>
      </c>
      <c r="R3577" t="s">
        <v>8316</v>
      </c>
      <c r="S3577" t="s">
        <v>8334</v>
      </c>
      <c r="T3577" s="9">
        <f t="shared" si="167"/>
        <v>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 s="12">
        <v>1395687664</v>
      </c>
      <c r="K3578" s="10">
        <f t="shared" si="165"/>
        <v>41735.792407407411</v>
      </c>
      <c r="L3578" s="10">
        <f t="shared" si="165"/>
        <v>41722.792407407411</v>
      </c>
      <c r="M3578" s="15">
        <f t="shared" si="166"/>
        <v>2014</v>
      </c>
      <c r="N3578" t="b">
        <v>0</v>
      </c>
      <c r="O3578">
        <v>1</v>
      </c>
      <c r="P3578" t="b">
        <v>0</v>
      </c>
      <c r="Q3578" t="s">
        <v>8280</v>
      </c>
      <c r="R3578" t="s">
        <v>8316</v>
      </c>
      <c r="S3578" t="s">
        <v>8334</v>
      </c>
      <c r="T3578" s="9">
        <f t="shared" si="167"/>
        <v>0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 s="12">
        <v>1417508426</v>
      </c>
      <c r="K3579" s="10">
        <f t="shared" si="165"/>
        <v>42005.34752314815</v>
      </c>
      <c r="L3579" s="10">
        <f t="shared" si="165"/>
        <v>41975.34752314815</v>
      </c>
      <c r="M3579" s="15">
        <f t="shared" si="166"/>
        <v>2015</v>
      </c>
      <c r="N3579" t="b">
        <v>0</v>
      </c>
      <c r="O3579">
        <v>1</v>
      </c>
      <c r="P3579" t="b">
        <v>0</v>
      </c>
      <c r="Q3579" t="s">
        <v>8281</v>
      </c>
      <c r="R3579" t="s">
        <v>8316</v>
      </c>
      <c r="S3579" t="s">
        <v>8344</v>
      </c>
      <c r="T3579" s="9">
        <f t="shared" si="167"/>
        <v>0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 s="12">
        <v>1405633452</v>
      </c>
      <c r="K3580" s="10">
        <f t="shared" si="165"/>
        <v>41867.905694444446</v>
      </c>
      <c r="L3580" s="10">
        <f t="shared" si="165"/>
        <v>41837.905694444446</v>
      </c>
      <c r="M3580" s="15">
        <f t="shared" si="166"/>
        <v>2014</v>
      </c>
      <c r="N3580" t="b">
        <v>0</v>
      </c>
      <c r="O3580">
        <v>1</v>
      </c>
      <c r="P3580" t="b">
        <v>0</v>
      </c>
      <c r="Q3580" t="s">
        <v>8282</v>
      </c>
      <c r="R3580" t="s">
        <v>8319</v>
      </c>
      <c r="S3580" t="s">
        <v>8345</v>
      </c>
      <c r="T3580" s="9">
        <f t="shared" si="167"/>
        <v>0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 s="12">
        <v>1314417502</v>
      </c>
      <c r="K3581" s="10">
        <f t="shared" si="165"/>
        <v>40797.554166666669</v>
      </c>
      <c r="L3581" s="10">
        <f t="shared" si="165"/>
        <v>40782.165532407409</v>
      </c>
      <c r="M3581" s="15">
        <f t="shared" si="166"/>
        <v>2011</v>
      </c>
      <c r="N3581" t="b">
        <v>0</v>
      </c>
      <c r="O3581">
        <v>1</v>
      </c>
      <c r="P3581" t="b">
        <v>0</v>
      </c>
      <c r="Q3581" t="s">
        <v>8284</v>
      </c>
      <c r="R3581" t="s">
        <v>8327</v>
      </c>
      <c r="S3581" t="s">
        <v>8354</v>
      </c>
      <c r="T3581" s="9">
        <f t="shared" si="167"/>
        <v>1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 s="12">
        <v>1345062936</v>
      </c>
      <c r="K3582" s="10">
        <f t="shared" si="165"/>
        <v>41159.327083333337</v>
      </c>
      <c r="L3582" s="10">
        <f t="shared" si="165"/>
        <v>41136.858055555553</v>
      </c>
      <c r="M3582" s="15">
        <f t="shared" si="166"/>
        <v>2012</v>
      </c>
      <c r="N3582" t="b">
        <v>0</v>
      </c>
      <c r="O3582">
        <v>1</v>
      </c>
      <c r="P3582" t="b">
        <v>0</v>
      </c>
      <c r="Q3582" t="s">
        <v>8273</v>
      </c>
      <c r="R3582" t="s">
        <v>8311</v>
      </c>
      <c r="S3582" t="s">
        <v>8352</v>
      </c>
      <c r="T3582" s="9">
        <f t="shared" si="167"/>
        <v>0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 s="12">
        <v>1465171833</v>
      </c>
      <c r="K3583" s="10">
        <f t="shared" si="165"/>
        <v>42587.007326388892</v>
      </c>
      <c r="L3583" s="10">
        <f t="shared" si="165"/>
        <v>42527.007326388892</v>
      </c>
      <c r="M3583" s="15">
        <f t="shared" si="166"/>
        <v>2016</v>
      </c>
      <c r="N3583" t="b">
        <v>0</v>
      </c>
      <c r="O3583">
        <v>1</v>
      </c>
      <c r="P3583" t="b">
        <v>0</v>
      </c>
      <c r="Q3583" t="s">
        <v>8273</v>
      </c>
      <c r="R3583" t="s">
        <v>8311</v>
      </c>
      <c r="S3583" t="s">
        <v>8352</v>
      </c>
      <c r="T3583" s="9">
        <f t="shared" si="167"/>
        <v>0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 s="12">
        <v>1447757190</v>
      </c>
      <c r="K3584" s="10">
        <f t="shared" si="165"/>
        <v>42357.448958333334</v>
      </c>
      <c r="L3584" s="10">
        <f t="shared" si="165"/>
        <v>42325.448958333334</v>
      </c>
      <c r="M3584" s="15">
        <f t="shared" si="166"/>
        <v>2015</v>
      </c>
      <c r="N3584" t="b">
        <v>0</v>
      </c>
      <c r="O3584">
        <v>1</v>
      </c>
      <c r="P3584" t="b">
        <v>0</v>
      </c>
      <c r="Q3584" t="s">
        <v>8289</v>
      </c>
      <c r="R3584" t="s">
        <v>8313</v>
      </c>
      <c r="S3584" t="s">
        <v>8351</v>
      </c>
      <c r="T3584" s="9">
        <f t="shared" si="167"/>
        <v>1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 s="12">
        <v>1488038674</v>
      </c>
      <c r="K3585" s="10">
        <f t="shared" si="165"/>
        <v>42821.191666666666</v>
      </c>
      <c r="L3585" s="10">
        <f t="shared" si="165"/>
        <v>42791.669837962967</v>
      </c>
      <c r="M3585" s="15">
        <f t="shared" si="166"/>
        <v>2017</v>
      </c>
      <c r="N3585" t="b">
        <v>0</v>
      </c>
      <c r="O3585">
        <v>1</v>
      </c>
      <c r="P3585" t="b">
        <v>0</v>
      </c>
      <c r="Q3585" t="s">
        <v>8291</v>
      </c>
      <c r="R3585" t="s">
        <v>8327</v>
      </c>
      <c r="S3585" t="s">
        <v>8330</v>
      </c>
      <c r="T3585" s="9">
        <f t="shared" si="167"/>
        <v>0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 s="12">
        <v>1421343743</v>
      </c>
      <c r="K3586" s="10">
        <f t="shared" si="165"/>
        <v>42077.625</v>
      </c>
      <c r="L3586" s="10">
        <f t="shared" si="165"/>
        <v>42019.737766203703</v>
      </c>
      <c r="M3586" s="15">
        <f t="shared" si="166"/>
        <v>2015</v>
      </c>
      <c r="N3586" t="b">
        <v>0</v>
      </c>
      <c r="O3586">
        <v>1</v>
      </c>
      <c r="P3586" t="b">
        <v>0</v>
      </c>
      <c r="Q3586" t="s">
        <v>8282</v>
      </c>
      <c r="R3586" t="s">
        <v>8319</v>
      </c>
      <c r="S3586" t="s">
        <v>8345</v>
      </c>
      <c r="T3586" s="9">
        <f t="shared" si="167"/>
        <v>0</v>
      </c>
    </row>
    <row r="3587" spans="1:20" ht="15.75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 s="12">
        <v>1422045244</v>
      </c>
      <c r="K3587" s="10">
        <f t="shared" ref="K3587:L3650" si="168">(I3587/86400)+DATE(1970,1,1)</f>
        <v>42087.815324074079</v>
      </c>
      <c r="L3587" s="10">
        <f t="shared" si="168"/>
        <v>42027.856990740736</v>
      </c>
      <c r="M3587" s="15">
        <f t="shared" ref="M3587:M3650" si="169">+YEAR(K3587)</f>
        <v>2015</v>
      </c>
      <c r="N3587" t="b">
        <v>0</v>
      </c>
      <c r="O3587">
        <v>5</v>
      </c>
      <c r="P3587" t="b">
        <v>0</v>
      </c>
      <c r="Q3587" t="s">
        <v>8282</v>
      </c>
      <c r="R3587" t="s">
        <v>8319</v>
      </c>
      <c r="S3587" t="s">
        <v>8345</v>
      </c>
      <c r="T3587" s="9">
        <f t="shared" ref="T3587:T3650" si="170">ROUND(E3587/D3587*100,0)</f>
        <v>0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 s="12">
        <v>1421346480</v>
      </c>
      <c r="K3588" s="10">
        <f t="shared" si="168"/>
        <v>42079.727777777778</v>
      </c>
      <c r="L3588" s="10">
        <f t="shared" si="168"/>
        <v>42019.76944444445</v>
      </c>
      <c r="M3588" s="15">
        <f t="shared" si="169"/>
        <v>2015</v>
      </c>
      <c r="N3588" t="b">
        <v>0</v>
      </c>
      <c r="O3588">
        <v>5</v>
      </c>
      <c r="P3588" t="b">
        <v>0</v>
      </c>
      <c r="Q3588" t="s">
        <v>8282</v>
      </c>
      <c r="R3588" t="s">
        <v>8319</v>
      </c>
      <c r="S3588" t="s">
        <v>8345</v>
      </c>
      <c r="T3588" s="9">
        <f t="shared" si="170"/>
        <v>1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 s="12">
        <v>1448438136</v>
      </c>
      <c r="K3589" s="10">
        <f t="shared" si="168"/>
        <v>42363.330277777779</v>
      </c>
      <c r="L3589" s="10">
        <f t="shared" si="168"/>
        <v>42333.330277777779</v>
      </c>
      <c r="M3589" s="15">
        <f t="shared" si="169"/>
        <v>2015</v>
      </c>
      <c r="N3589" t="b">
        <v>0</v>
      </c>
      <c r="O3589">
        <v>1</v>
      </c>
      <c r="P3589" t="b">
        <v>0</v>
      </c>
      <c r="Q3589" t="s">
        <v>8282</v>
      </c>
      <c r="R3589" t="s">
        <v>8319</v>
      </c>
      <c r="S3589" t="s">
        <v>8345</v>
      </c>
      <c r="T3589" s="9">
        <f t="shared" si="170"/>
        <v>0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 s="12">
        <v>1456145527</v>
      </c>
      <c r="K3590" s="10">
        <f t="shared" si="168"/>
        <v>42452.494525462964</v>
      </c>
      <c r="L3590" s="10">
        <f t="shared" si="168"/>
        <v>42422.536192129628</v>
      </c>
      <c r="M3590" s="15">
        <f t="shared" si="169"/>
        <v>2016</v>
      </c>
      <c r="N3590" t="b">
        <v>0</v>
      </c>
      <c r="O3590">
        <v>1</v>
      </c>
      <c r="P3590" t="b">
        <v>0</v>
      </c>
      <c r="Q3590" t="s">
        <v>8282</v>
      </c>
      <c r="R3590" t="s">
        <v>8319</v>
      </c>
      <c r="S3590" t="s">
        <v>8345</v>
      </c>
      <c r="T3590" s="9">
        <f t="shared" si="170"/>
        <v>0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 s="12">
        <v>1458814600</v>
      </c>
      <c r="K3591" s="10">
        <f t="shared" si="168"/>
        <v>42483.428240740745</v>
      </c>
      <c r="L3591" s="10">
        <f t="shared" si="168"/>
        <v>42453.428240740745</v>
      </c>
      <c r="M3591" s="15">
        <f t="shared" si="169"/>
        <v>2016</v>
      </c>
      <c r="N3591" t="b">
        <v>0</v>
      </c>
      <c r="O3591">
        <v>1</v>
      </c>
      <c r="P3591" t="b">
        <v>0</v>
      </c>
      <c r="Q3591" t="s">
        <v>8269</v>
      </c>
      <c r="R3591" t="s">
        <v>8323</v>
      </c>
      <c r="S3591" t="s">
        <v>8326</v>
      </c>
      <c r="T3591" s="9">
        <f t="shared" si="170"/>
        <v>1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 s="12">
        <v>1418379324</v>
      </c>
      <c r="K3592" s="10">
        <f t="shared" si="168"/>
        <v>42015.427361111113</v>
      </c>
      <c r="L3592" s="10">
        <f t="shared" si="168"/>
        <v>41985.427361111113</v>
      </c>
      <c r="M3592" s="15">
        <f t="shared" si="169"/>
        <v>2015</v>
      </c>
      <c r="N3592" t="b">
        <v>0</v>
      </c>
      <c r="O3592">
        <v>1</v>
      </c>
      <c r="P3592" t="b">
        <v>0</v>
      </c>
      <c r="Q3592" t="s">
        <v>8269</v>
      </c>
      <c r="R3592" t="s">
        <v>8323</v>
      </c>
      <c r="S3592" t="s">
        <v>8326</v>
      </c>
      <c r="T3592" s="9">
        <f t="shared" si="170"/>
        <v>0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 s="12">
        <v>1424826332</v>
      </c>
      <c r="K3593" s="10">
        <f t="shared" si="168"/>
        <v>42090.003842592589</v>
      </c>
      <c r="L3593" s="10">
        <f t="shared" si="168"/>
        <v>42060.04550925926</v>
      </c>
      <c r="M3593" s="15">
        <f t="shared" si="169"/>
        <v>2015</v>
      </c>
      <c r="N3593" t="b">
        <v>0</v>
      </c>
      <c r="O3593">
        <v>1</v>
      </c>
      <c r="P3593" t="b">
        <v>0</v>
      </c>
      <c r="Q3593" t="s">
        <v>8301</v>
      </c>
      <c r="R3593" t="s">
        <v>8323</v>
      </c>
      <c r="S3593" t="s">
        <v>8324</v>
      </c>
      <c r="T3593" s="9">
        <f t="shared" si="170"/>
        <v>0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 s="12">
        <v>1402294381</v>
      </c>
      <c r="K3594" s="10">
        <f t="shared" si="168"/>
        <v>41819.259039351848</v>
      </c>
      <c r="L3594" s="10">
        <f t="shared" si="168"/>
        <v>41799.259039351848</v>
      </c>
      <c r="M3594" s="15">
        <f t="shared" si="169"/>
        <v>2014</v>
      </c>
      <c r="N3594" t="b">
        <v>0</v>
      </c>
      <c r="O3594">
        <v>1</v>
      </c>
      <c r="P3594" t="b">
        <v>0</v>
      </c>
      <c r="Q3594" t="s">
        <v>8303</v>
      </c>
      <c r="R3594" t="s">
        <v>8323</v>
      </c>
      <c r="S3594" t="s">
        <v>8335</v>
      </c>
      <c r="T3594" s="9">
        <f t="shared" si="170"/>
        <v>0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 s="12">
        <v>1462232309</v>
      </c>
      <c r="K3595" s="10">
        <f t="shared" si="168"/>
        <v>42522.98505787037</v>
      </c>
      <c r="L3595" s="10">
        <f t="shared" si="168"/>
        <v>42492.98505787037</v>
      </c>
      <c r="M3595" s="15">
        <f t="shared" si="169"/>
        <v>2016</v>
      </c>
      <c r="N3595" t="b">
        <v>0</v>
      </c>
      <c r="O3595">
        <v>1</v>
      </c>
      <c r="P3595" t="b">
        <v>0</v>
      </c>
      <c r="Q3595" t="s">
        <v>8269</v>
      </c>
      <c r="R3595" t="s">
        <v>8323</v>
      </c>
      <c r="S3595" t="s">
        <v>8326</v>
      </c>
      <c r="T3595" s="9">
        <f t="shared" si="170"/>
        <v>0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 s="12">
        <v>1412328979</v>
      </c>
      <c r="K3596" s="10">
        <f t="shared" si="168"/>
        <v>41919.1875</v>
      </c>
      <c r="L3596" s="10">
        <f t="shared" si="168"/>
        <v>41915.400219907409</v>
      </c>
      <c r="M3596" s="15">
        <f t="shared" si="169"/>
        <v>2014</v>
      </c>
      <c r="N3596" t="b">
        <v>0</v>
      </c>
      <c r="O3596">
        <v>1</v>
      </c>
      <c r="P3596" t="b">
        <v>0</v>
      </c>
      <c r="Q3596" t="s">
        <v>8269</v>
      </c>
      <c r="R3596" t="s">
        <v>8323</v>
      </c>
      <c r="S3596" t="s">
        <v>8326</v>
      </c>
      <c r="T3596" s="9">
        <f t="shared" si="170"/>
        <v>0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 s="12">
        <v>1429125268</v>
      </c>
      <c r="K3597" s="10">
        <f t="shared" si="168"/>
        <v>42139.801712962959</v>
      </c>
      <c r="L3597" s="10">
        <f t="shared" si="168"/>
        <v>42109.801712962959</v>
      </c>
      <c r="M3597" s="15">
        <f t="shared" si="169"/>
        <v>2015</v>
      </c>
      <c r="N3597" t="b">
        <v>0</v>
      </c>
      <c r="O3597">
        <v>1</v>
      </c>
      <c r="P3597" t="b">
        <v>0</v>
      </c>
      <c r="Q3597" t="s">
        <v>8269</v>
      </c>
      <c r="R3597" t="s">
        <v>8323</v>
      </c>
      <c r="S3597" t="s">
        <v>8326</v>
      </c>
      <c r="T3597" s="9">
        <f t="shared" si="170"/>
        <v>0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 s="12">
        <v>1403169690</v>
      </c>
      <c r="K3598" s="10">
        <f t="shared" si="168"/>
        <v>41839.389930555553</v>
      </c>
      <c r="L3598" s="10">
        <f t="shared" si="168"/>
        <v>41809.389930555553</v>
      </c>
      <c r="M3598" s="15">
        <f t="shared" si="169"/>
        <v>2014</v>
      </c>
      <c r="N3598" t="b">
        <v>0</v>
      </c>
      <c r="O3598">
        <v>1</v>
      </c>
      <c r="P3598" t="b">
        <v>0</v>
      </c>
      <c r="Q3598" t="s">
        <v>8269</v>
      </c>
      <c r="R3598" t="s">
        <v>8323</v>
      </c>
      <c r="S3598" t="s">
        <v>8326</v>
      </c>
      <c r="T3598" s="9">
        <f t="shared" si="170"/>
        <v>0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 s="12">
        <v>1406572381</v>
      </c>
      <c r="K3599" s="10">
        <f t="shared" si="168"/>
        <v>41877.686111111107</v>
      </c>
      <c r="L3599" s="10">
        <f t="shared" si="168"/>
        <v>41848.772928240738</v>
      </c>
      <c r="M3599" s="15">
        <f t="shared" si="169"/>
        <v>2014</v>
      </c>
      <c r="N3599" t="b">
        <v>0</v>
      </c>
      <c r="O3599">
        <v>1</v>
      </c>
      <c r="P3599" t="b">
        <v>0</v>
      </c>
      <c r="Q3599" t="s">
        <v>8269</v>
      </c>
      <c r="R3599" t="s">
        <v>8323</v>
      </c>
      <c r="S3599" t="s">
        <v>8326</v>
      </c>
      <c r="T3599" s="9">
        <f t="shared" si="170"/>
        <v>0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 s="12">
        <v>1463783521</v>
      </c>
      <c r="K3600" s="10">
        <f t="shared" si="168"/>
        <v>42540.938900462963</v>
      </c>
      <c r="L3600" s="10">
        <f t="shared" si="168"/>
        <v>42510.938900462963</v>
      </c>
      <c r="M3600" s="15">
        <f t="shared" si="169"/>
        <v>2016</v>
      </c>
      <c r="N3600" t="b">
        <v>0</v>
      </c>
      <c r="O3600">
        <v>1</v>
      </c>
      <c r="P3600" t="b">
        <v>0</v>
      </c>
      <c r="Q3600" t="s">
        <v>8269</v>
      </c>
      <c r="R3600" t="s">
        <v>8323</v>
      </c>
      <c r="S3600" t="s">
        <v>8326</v>
      </c>
      <c r="T3600" s="9">
        <f t="shared" si="170"/>
        <v>0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 s="12">
        <v>1430996150</v>
      </c>
      <c r="K3601" s="10">
        <f t="shared" si="168"/>
        <v>42161.44930555555</v>
      </c>
      <c r="L3601" s="10">
        <f t="shared" si="168"/>
        <v>42131.455439814818</v>
      </c>
      <c r="M3601" s="15">
        <f t="shared" si="169"/>
        <v>2015</v>
      </c>
      <c r="N3601" t="b">
        <v>0</v>
      </c>
      <c r="O3601">
        <v>1</v>
      </c>
      <c r="P3601" t="b">
        <v>0</v>
      </c>
      <c r="Q3601" t="s">
        <v>8270</v>
      </c>
      <c r="R3601" t="s">
        <v>8308</v>
      </c>
      <c r="S3601" t="s">
        <v>8342</v>
      </c>
      <c r="T3601" s="9">
        <f t="shared" si="170"/>
        <v>0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 s="12">
        <v>1422605321</v>
      </c>
      <c r="K3602" s="10">
        <f t="shared" si="168"/>
        <v>42064.339363425926</v>
      </c>
      <c r="L3602" s="10">
        <f t="shared" si="168"/>
        <v>42034.339363425926</v>
      </c>
      <c r="M3602" s="15">
        <f t="shared" si="169"/>
        <v>2015</v>
      </c>
      <c r="N3602" t="b">
        <v>0</v>
      </c>
      <c r="O3602">
        <v>3</v>
      </c>
      <c r="P3602" t="b">
        <v>0</v>
      </c>
      <c r="Q3602" t="s">
        <v>8282</v>
      </c>
      <c r="R3602" t="s">
        <v>8319</v>
      </c>
      <c r="S3602" t="s">
        <v>8345</v>
      </c>
      <c r="T3602" s="9">
        <f t="shared" si="170"/>
        <v>0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 s="12">
        <v>1475398147</v>
      </c>
      <c r="K3603" s="10">
        <f t="shared" si="168"/>
        <v>42680.409108796295</v>
      </c>
      <c r="L3603" s="10">
        <f t="shared" si="168"/>
        <v>42645.367442129631</v>
      </c>
      <c r="M3603" s="15">
        <f t="shared" si="169"/>
        <v>2016</v>
      </c>
      <c r="N3603" t="b">
        <v>0</v>
      </c>
      <c r="O3603">
        <v>2</v>
      </c>
      <c r="P3603" t="b">
        <v>0</v>
      </c>
      <c r="Q3603" t="s">
        <v>8281</v>
      </c>
      <c r="R3603" t="s">
        <v>8316</v>
      </c>
      <c r="S3603" t="s">
        <v>8344</v>
      </c>
      <c r="T3603" s="9">
        <f t="shared" si="170"/>
        <v>0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 s="12">
        <v>1403462111</v>
      </c>
      <c r="K3604" s="10">
        <f t="shared" si="168"/>
        <v>41872.77443287037</v>
      </c>
      <c r="L3604" s="10">
        <f t="shared" si="168"/>
        <v>41812.77443287037</v>
      </c>
      <c r="M3604" s="15">
        <f t="shared" si="169"/>
        <v>2014</v>
      </c>
      <c r="N3604" t="b">
        <v>0</v>
      </c>
      <c r="O3604">
        <v>2</v>
      </c>
      <c r="P3604" t="b">
        <v>0</v>
      </c>
      <c r="Q3604" t="s">
        <v>8269</v>
      </c>
      <c r="R3604" t="s">
        <v>8323</v>
      </c>
      <c r="S3604" t="s">
        <v>8326</v>
      </c>
      <c r="T3604" s="9">
        <f t="shared" si="170"/>
        <v>0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 s="12">
        <v>1452124531</v>
      </c>
      <c r="K3605" s="10">
        <f t="shared" si="168"/>
        <v>42435.996886574074</v>
      </c>
      <c r="L3605" s="10">
        <f t="shared" si="168"/>
        <v>42375.996886574074</v>
      </c>
      <c r="M3605" s="15">
        <f t="shared" si="169"/>
        <v>2016</v>
      </c>
      <c r="N3605" t="b">
        <v>0</v>
      </c>
      <c r="O3605">
        <v>3</v>
      </c>
      <c r="P3605" t="b">
        <v>0</v>
      </c>
      <c r="Q3605" t="s">
        <v>8266</v>
      </c>
      <c r="R3605" t="s">
        <v>8321</v>
      </c>
      <c r="S3605" t="s">
        <v>8325</v>
      </c>
      <c r="T3605" s="9">
        <f t="shared" si="170"/>
        <v>0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 s="12">
        <v>1376502980</v>
      </c>
      <c r="K3606" s="10">
        <f t="shared" si="168"/>
        <v>41530.747453703705</v>
      </c>
      <c r="L3606" s="10">
        <f t="shared" si="168"/>
        <v>41500.747453703705</v>
      </c>
      <c r="M3606" s="15">
        <f t="shared" si="169"/>
        <v>2013</v>
      </c>
      <c r="N3606" t="b">
        <v>0</v>
      </c>
      <c r="O3606">
        <v>3</v>
      </c>
      <c r="P3606" t="b">
        <v>0</v>
      </c>
      <c r="Q3606" t="s">
        <v>8268</v>
      </c>
      <c r="R3606" t="s">
        <v>8321</v>
      </c>
      <c r="S3606" t="s">
        <v>8339</v>
      </c>
      <c r="T3606" s="9">
        <f t="shared" si="170"/>
        <v>0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 s="12">
        <v>1472839486</v>
      </c>
      <c r="K3607" s="10">
        <f t="shared" si="168"/>
        <v>42645.753310185188</v>
      </c>
      <c r="L3607" s="10">
        <f t="shared" si="168"/>
        <v>42615.753310185188</v>
      </c>
      <c r="M3607" s="15">
        <f t="shared" si="169"/>
        <v>2016</v>
      </c>
      <c r="N3607" t="b">
        <v>0</v>
      </c>
      <c r="O3607">
        <v>3</v>
      </c>
      <c r="P3607" t="b">
        <v>0</v>
      </c>
      <c r="Q3607" t="s">
        <v>8271</v>
      </c>
      <c r="R3607" t="s">
        <v>8308</v>
      </c>
      <c r="S3607" t="s">
        <v>8310</v>
      </c>
      <c r="T3607" s="9">
        <f t="shared" si="170"/>
        <v>0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 s="12">
        <v>1464969686</v>
      </c>
      <c r="K3608" s="10">
        <f t="shared" si="168"/>
        <v>42549.667662037042</v>
      </c>
      <c r="L3608" s="10">
        <f t="shared" si="168"/>
        <v>42524.667662037042</v>
      </c>
      <c r="M3608" s="15">
        <f t="shared" si="169"/>
        <v>2016</v>
      </c>
      <c r="N3608" t="b">
        <v>0</v>
      </c>
      <c r="O3608">
        <v>3</v>
      </c>
      <c r="P3608" t="b">
        <v>0</v>
      </c>
      <c r="Q3608" t="s">
        <v>8285</v>
      </c>
      <c r="R3608" t="s">
        <v>8311</v>
      </c>
      <c r="S3608" t="s">
        <v>8348</v>
      </c>
      <c r="T3608" s="9">
        <f t="shared" si="170"/>
        <v>3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 s="12">
        <v>1422562655</v>
      </c>
      <c r="K3609" s="10">
        <f t="shared" si="168"/>
        <v>42063.845543981486</v>
      </c>
      <c r="L3609" s="10">
        <f t="shared" si="168"/>
        <v>42033.845543981486</v>
      </c>
      <c r="M3609" s="15">
        <f t="shared" si="169"/>
        <v>2015</v>
      </c>
      <c r="N3609" t="b">
        <v>0</v>
      </c>
      <c r="O3609">
        <v>3</v>
      </c>
      <c r="P3609" t="b">
        <v>0</v>
      </c>
      <c r="Q3609" t="s">
        <v>8289</v>
      </c>
      <c r="R3609" t="s">
        <v>8313</v>
      </c>
      <c r="S3609" t="s">
        <v>8351</v>
      </c>
      <c r="T3609" s="9">
        <f t="shared" si="170"/>
        <v>0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 s="12">
        <v>1422348093</v>
      </c>
      <c r="K3610" s="10">
        <f t="shared" si="168"/>
        <v>42061.362187499995</v>
      </c>
      <c r="L3610" s="10">
        <f t="shared" si="168"/>
        <v>42031.362187499995</v>
      </c>
      <c r="M3610" s="15">
        <f t="shared" si="169"/>
        <v>2015</v>
      </c>
      <c r="N3610" t="b">
        <v>0</v>
      </c>
      <c r="O3610">
        <v>2</v>
      </c>
      <c r="P3610" t="b">
        <v>0</v>
      </c>
      <c r="Q3610" t="s">
        <v>8270</v>
      </c>
      <c r="R3610" t="s">
        <v>8308</v>
      </c>
      <c r="S3610" t="s">
        <v>8342</v>
      </c>
      <c r="T3610" s="9">
        <f t="shared" si="170"/>
        <v>0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 s="12">
        <v>1459414740</v>
      </c>
      <c r="K3611" s="10">
        <f t="shared" si="168"/>
        <v>42510.374305555553</v>
      </c>
      <c r="L3611" s="10">
        <f t="shared" si="168"/>
        <v>42460.374305555553</v>
      </c>
      <c r="M3611" s="15">
        <f t="shared" si="169"/>
        <v>2016</v>
      </c>
      <c r="N3611" t="b">
        <v>0</v>
      </c>
      <c r="O3611">
        <v>3</v>
      </c>
      <c r="P3611" t="b">
        <v>0</v>
      </c>
      <c r="Q3611" t="s">
        <v>8301</v>
      </c>
      <c r="R3611" t="s">
        <v>8323</v>
      </c>
      <c r="S3611" t="s">
        <v>8324</v>
      </c>
      <c r="T3611" s="9">
        <f t="shared" si="170"/>
        <v>0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 s="12">
        <v>1406668640</v>
      </c>
      <c r="K3612" s="10">
        <f t="shared" si="168"/>
        <v>41909.887037037035</v>
      </c>
      <c r="L3612" s="10">
        <f t="shared" si="168"/>
        <v>41849.887037037035</v>
      </c>
      <c r="M3612" s="15">
        <f t="shared" si="169"/>
        <v>2014</v>
      </c>
      <c r="N3612" t="b">
        <v>0</v>
      </c>
      <c r="O3612">
        <v>2</v>
      </c>
      <c r="P3612" t="b">
        <v>0</v>
      </c>
      <c r="Q3612" t="s">
        <v>8303</v>
      </c>
      <c r="R3612" t="s">
        <v>8323</v>
      </c>
      <c r="S3612" t="s">
        <v>8335</v>
      </c>
      <c r="T3612" s="9">
        <f t="shared" si="170"/>
        <v>0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 s="12">
        <v>1427866200</v>
      </c>
      <c r="K3613" s="10">
        <f t="shared" si="168"/>
        <v>42109.211111111115</v>
      </c>
      <c r="L3613" s="10">
        <f t="shared" si="168"/>
        <v>42095.229166666672</v>
      </c>
      <c r="M3613" s="15">
        <f t="shared" si="169"/>
        <v>2015</v>
      </c>
      <c r="N3613" t="b">
        <v>0</v>
      </c>
      <c r="O3613">
        <v>2</v>
      </c>
      <c r="P3613" t="b">
        <v>0</v>
      </c>
      <c r="Q3613" t="s">
        <v>8269</v>
      </c>
      <c r="R3613" t="s">
        <v>8323</v>
      </c>
      <c r="S3613" t="s">
        <v>8326</v>
      </c>
      <c r="T3613" s="9">
        <f t="shared" si="170"/>
        <v>0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 s="12">
        <v>1428957912</v>
      </c>
      <c r="K3614" s="10">
        <f t="shared" si="168"/>
        <v>42137.864722222221</v>
      </c>
      <c r="L3614" s="10">
        <f t="shared" si="168"/>
        <v>42107.864722222221</v>
      </c>
      <c r="M3614" s="15">
        <f t="shared" si="169"/>
        <v>2015</v>
      </c>
      <c r="N3614" t="b">
        <v>0</v>
      </c>
      <c r="O3614">
        <v>1</v>
      </c>
      <c r="P3614" t="b">
        <v>0</v>
      </c>
      <c r="Q3614" t="s">
        <v>8269</v>
      </c>
      <c r="R3614" t="s">
        <v>8323</v>
      </c>
      <c r="S3614" t="s">
        <v>8326</v>
      </c>
      <c r="T3614" s="9">
        <f t="shared" si="170"/>
        <v>0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 s="12">
        <v>1446179553</v>
      </c>
      <c r="K3615" s="10">
        <f t="shared" si="168"/>
        <v>42322.958333333328</v>
      </c>
      <c r="L3615" s="10">
        <f t="shared" si="168"/>
        <v>42307.189270833333</v>
      </c>
      <c r="M3615" s="15">
        <f t="shared" si="169"/>
        <v>2015</v>
      </c>
      <c r="N3615" t="b">
        <v>0</v>
      </c>
      <c r="O3615">
        <v>2</v>
      </c>
      <c r="P3615" t="b">
        <v>0</v>
      </c>
      <c r="Q3615" t="s">
        <v>8269</v>
      </c>
      <c r="R3615" t="s">
        <v>8323</v>
      </c>
      <c r="S3615" t="s">
        <v>8326</v>
      </c>
      <c r="T3615" s="9">
        <f t="shared" si="170"/>
        <v>2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 s="12">
        <v>1450619123</v>
      </c>
      <c r="K3616" s="10">
        <f t="shared" si="168"/>
        <v>42377.273611111115</v>
      </c>
      <c r="L3616" s="10">
        <f t="shared" si="168"/>
        <v>42358.573182870372</v>
      </c>
      <c r="M3616" s="15">
        <f t="shared" si="169"/>
        <v>2016</v>
      </c>
      <c r="N3616" t="b">
        <v>0</v>
      </c>
      <c r="O3616">
        <v>3</v>
      </c>
      <c r="P3616" t="b">
        <v>0</v>
      </c>
      <c r="Q3616" t="s">
        <v>8269</v>
      </c>
      <c r="R3616" t="s">
        <v>8323</v>
      </c>
      <c r="S3616" t="s">
        <v>8326</v>
      </c>
      <c r="T3616" s="9">
        <f t="shared" si="170"/>
        <v>0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 s="12">
        <v>1430899375</v>
      </c>
      <c r="K3617" s="10">
        <f t="shared" si="168"/>
        <v>42145.335358796292</v>
      </c>
      <c r="L3617" s="10">
        <f t="shared" si="168"/>
        <v>42130.335358796292</v>
      </c>
      <c r="M3617" s="15">
        <f t="shared" si="169"/>
        <v>2015</v>
      </c>
      <c r="N3617" t="b">
        <v>0</v>
      </c>
      <c r="O3617">
        <v>2</v>
      </c>
      <c r="P3617" t="b">
        <v>0</v>
      </c>
      <c r="Q3617" t="s">
        <v>8268</v>
      </c>
      <c r="R3617" t="s">
        <v>8321</v>
      </c>
      <c r="S3617" t="s">
        <v>8339</v>
      </c>
      <c r="T3617" s="9">
        <f t="shared" si="170"/>
        <v>0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 s="12">
        <v>1426212762</v>
      </c>
      <c r="K3618" s="10">
        <f t="shared" si="168"/>
        <v>42106.092152777783</v>
      </c>
      <c r="L3618" s="10">
        <f t="shared" si="168"/>
        <v>42076.092152777783</v>
      </c>
      <c r="M3618" s="15">
        <f t="shared" si="169"/>
        <v>2015</v>
      </c>
      <c r="N3618" t="b">
        <v>0</v>
      </c>
      <c r="O3618">
        <v>1</v>
      </c>
      <c r="P3618" t="b">
        <v>0</v>
      </c>
      <c r="Q3618" t="s">
        <v>8270</v>
      </c>
      <c r="R3618" t="s">
        <v>8308</v>
      </c>
      <c r="S3618" t="s">
        <v>8342</v>
      </c>
      <c r="T3618" s="9">
        <f t="shared" si="170"/>
        <v>0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 s="12">
        <v>1396284680</v>
      </c>
      <c r="K3619" s="10">
        <f t="shared" si="168"/>
        <v>41759.702314814815</v>
      </c>
      <c r="L3619" s="10">
        <f t="shared" si="168"/>
        <v>41729.702314814815</v>
      </c>
      <c r="M3619" s="15">
        <f t="shared" si="169"/>
        <v>2014</v>
      </c>
      <c r="N3619" t="b">
        <v>0</v>
      </c>
      <c r="O3619">
        <v>1</v>
      </c>
      <c r="P3619" t="b">
        <v>0</v>
      </c>
      <c r="Q3619" t="s">
        <v>8273</v>
      </c>
      <c r="R3619" t="s">
        <v>8311</v>
      </c>
      <c r="S3619" t="s">
        <v>8352</v>
      </c>
      <c r="T3619" s="9">
        <f t="shared" si="170"/>
        <v>0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 s="12">
        <v>1413759659</v>
      </c>
      <c r="K3620" s="10">
        <f t="shared" si="168"/>
        <v>41962.00068287037</v>
      </c>
      <c r="L3620" s="10">
        <f t="shared" si="168"/>
        <v>41931.959016203706</v>
      </c>
      <c r="M3620" s="15">
        <f t="shared" si="169"/>
        <v>2014</v>
      </c>
      <c r="N3620" t="b">
        <v>0</v>
      </c>
      <c r="O3620">
        <v>2</v>
      </c>
      <c r="P3620" t="b">
        <v>0</v>
      </c>
      <c r="Q3620" t="s">
        <v>8285</v>
      </c>
      <c r="R3620" t="s">
        <v>8311</v>
      </c>
      <c r="S3620" t="s">
        <v>8348</v>
      </c>
      <c r="T3620" s="9">
        <f t="shared" si="170"/>
        <v>0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 s="12">
        <v>1421637991</v>
      </c>
      <c r="K3621" s="10">
        <f t="shared" si="168"/>
        <v>42053.143414351856</v>
      </c>
      <c r="L3621" s="10">
        <f t="shared" si="168"/>
        <v>42023.143414351856</v>
      </c>
      <c r="M3621" s="15">
        <f t="shared" si="169"/>
        <v>2015</v>
      </c>
      <c r="N3621" t="b">
        <v>0</v>
      </c>
      <c r="O3621">
        <v>2</v>
      </c>
      <c r="P3621" t="b">
        <v>0</v>
      </c>
      <c r="Q3621" t="s">
        <v>8294</v>
      </c>
      <c r="R3621" t="s">
        <v>8313</v>
      </c>
      <c r="S3621" t="s">
        <v>8353</v>
      </c>
      <c r="T3621" s="9">
        <f t="shared" si="170"/>
        <v>0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 s="12">
        <v>1425404182</v>
      </c>
      <c r="K3622" s="10">
        <f t="shared" si="168"/>
        <v>42096.691921296297</v>
      </c>
      <c r="L3622" s="10">
        <f t="shared" si="168"/>
        <v>42066.733587962968</v>
      </c>
      <c r="M3622" s="15">
        <f t="shared" si="169"/>
        <v>2015</v>
      </c>
      <c r="N3622" t="b">
        <v>0</v>
      </c>
      <c r="O3622">
        <v>2</v>
      </c>
      <c r="P3622" t="b">
        <v>0</v>
      </c>
      <c r="Q3622" t="s">
        <v>8280</v>
      </c>
      <c r="R3622" t="s">
        <v>8316</v>
      </c>
      <c r="S3622" t="s">
        <v>8334</v>
      </c>
      <c r="T3622" s="9">
        <f t="shared" si="170"/>
        <v>2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 s="12">
        <v>1389193827</v>
      </c>
      <c r="K3623" s="10">
        <f t="shared" si="168"/>
        <v>41667.632256944446</v>
      </c>
      <c r="L3623" s="10">
        <f t="shared" si="168"/>
        <v>41647.632256944446</v>
      </c>
      <c r="M3623" s="15">
        <f t="shared" si="169"/>
        <v>2014</v>
      </c>
      <c r="N3623" t="b">
        <v>0</v>
      </c>
      <c r="O3623">
        <v>2</v>
      </c>
      <c r="P3623" t="b">
        <v>0</v>
      </c>
      <c r="Q3623" t="s">
        <v>8280</v>
      </c>
      <c r="R3623" t="s">
        <v>8316</v>
      </c>
      <c r="S3623" t="s">
        <v>8334</v>
      </c>
      <c r="T3623" s="9">
        <f t="shared" si="170"/>
        <v>1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 s="12">
        <v>1452272280</v>
      </c>
      <c r="K3624" s="10">
        <f t="shared" si="168"/>
        <v>42407.70694444445</v>
      </c>
      <c r="L3624" s="10">
        <f t="shared" si="168"/>
        <v>42377.70694444445</v>
      </c>
      <c r="M3624" s="15">
        <f t="shared" si="169"/>
        <v>2016</v>
      </c>
      <c r="N3624" t="b">
        <v>0</v>
      </c>
      <c r="O3624">
        <v>1</v>
      </c>
      <c r="P3624" t="b">
        <v>0</v>
      </c>
      <c r="Q3624" t="s">
        <v>8270</v>
      </c>
      <c r="R3624" t="s">
        <v>8308</v>
      </c>
      <c r="S3624" t="s">
        <v>8342</v>
      </c>
      <c r="T3624" s="9">
        <f t="shared" si="170"/>
        <v>0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 s="12">
        <v>1461896613</v>
      </c>
      <c r="K3625" s="10">
        <f t="shared" si="168"/>
        <v>42549.099687499998</v>
      </c>
      <c r="L3625" s="10">
        <f t="shared" si="168"/>
        <v>42489.099687499998</v>
      </c>
      <c r="M3625" s="15">
        <f t="shared" si="169"/>
        <v>2016</v>
      </c>
      <c r="N3625" t="b">
        <v>0</v>
      </c>
      <c r="O3625">
        <v>2</v>
      </c>
      <c r="P3625" t="b">
        <v>0</v>
      </c>
      <c r="Q3625" t="s">
        <v>8282</v>
      </c>
      <c r="R3625" t="s">
        <v>8319</v>
      </c>
      <c r="S3625" t="s">
        <v>8345</v>
      </c>
      <c r="T3625" s="9">
        <f t="shared" si="170"/>
        <v>0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 s="12">
        <v>1423199697</v>
      </c>
      <c r="K3626" s="10">
        <f t="shared" si="168"/>
        <v>42071.218715277777</v>
      </c>
      <c r="L3626" s="10">
        <f t="shared" si="168"/>
        <v>42041.218715277777</v>
      </c>
      <c r="M3626" s="15">
        <f t="shared" si="169"/>
        <v>2015</v>
      </c>
      <c r="N3626" t="b">
        <v>0</v>
      </c>
      <c r="O3626">
        <v>2</v>
      </c>
      <c r="P3626" t="b">
        <v>0</v>
      </c>
      <c r="Q3626" t="s">
        <v>8282</v>
      </c>
      <c r="R3626" t="s">
        <v>8319</v>
      </c>
      <c r="S3626" t="s">
        <v>8345</v>
      </c>
      <c r="T3626" s="9">
        <f t="shared" si="170"/>
        <v>0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 s="12">
        <v>1397677790</v>
      </c>
      <c r="K3627" s="10">
        <f t="shared" si="168"/>
        <v>41795.826273148152</v>
      </c>
      <c r="L3627" s="10">
        <f t="shared" si="168"/>
        <v>41745.826273148152</v>
      </c>
      <c r="M3627" s="15">
        <f t="shared" si="169"/>
        <v>2014</v>
      </c>
      <c r="N3627" t="b">
        <v>0</v>
      </c>
      <c r="O3627">
        <v>2</v>
      </c>
      <c r="P3627" t="b">
        <v>0</v>
      </c>
      <c r="Q3627" t="s">
        <v>8302</v>
      </c>
      <c r="R3627" t="s">
        <v>8311</v>
      </c>
      <c r="S3627" t="s">
        <v>8356</v>
      </c>
      <c r="T3627" s="9">
        <f t="shared" si="170"/>
        <v>0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 s="12">
        <v>1458075837</v>
      </c>
      <c r="K3628" s="10">
        <f t="shared" si="168"/>
        <v>42504.877743055556</v>
      </c>
      <c r="L3628" s="10">
        <f t="shared" si="168"/>
        <v>42444.877743055556</v>
      </c>
      <c r="M3628" s="15">
        <f t="shared" si="169"/>
        <v>2016</v>
      </c>
      <c r="N3628" t="b">
        <v>0</v>
      </c>
      <c r="O3628">
        <v>2</v>
      </c>
      <c r="P3628" t="b">
        <v>0</v>
      </c>
      <c r="Q3628" t="s">
        <v>8269</v>
      </c>
      <c r="R3628" t="s">
        <v>8323</v>
      </c>
      <c r="S3628" t="s">
        <v>8326</v>
      </c>
      <c r="T3628" s="9">
        <f t="shared" si="170"/>
        <v>0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 s="12">
        <v>1404857339</v>
      </c>
      <c r="K3629" s="10">
        <f t="shared" si="168"/>
        <v>41888.922905092593</v>
      </c>
      <c r="L3629" s="10">
        <f t="shared" si="168"/>
        <v>41828.922905092593</v>
      </c>
      <c r="M3629" s="15">
        <f t="shared" si="169"/>
        <v>2014</v>
      </c>
      <c r="N3629" t="b">
        <v>0</v>
      </c>
      <c r="O3629">
        <v>2</v>
      </c>
      <c r="P3629" t="b">
        <v>0</v>
      </c>
      <c r="Q3629" t="s">
        <v>8269</v>
      </c>
      <c r="R3629" t="s">
        <v>8323</v>
      </c>
      <c r="S3629" t="s">
        <v>8326</v>
      </c>
      <c r="T3629" s="9">
        <f t="shared" si="170"/>
        <v>0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 s="12">
        <v>1468673092</v>
      </c>
      <c r="K3630" s="10">
        <f t="shared" si="168"/>
        <v>42597.531157407408</v>
      </c>
      <c r="L3630" s="10">
        <f t="shared" si="168"/>
        <v>42567.531157407408</v>
      </c>
      <c r="M3630" s="15">
        <f t="shared" si="169"/>
        <v>2016</v>
      </c>
      <c r="N3630" t="b">
        <v>0</v>
      </c>
      <c r="O3630">
        <v>2</v>
      </c>
      <c r="P3630" t="b">
        <v>0</v>
      </c>
      <c r="Q3630" t="s">
        <v>8301</v>
      </c>
      <c r="R3630" t="s">
        <v>8323</v>
      </c>
      <c r="S3630" t="s">
        <v>8324</v>
      </c>
      <c r="T3630" s="9">
        <f t="shared" si="170"/>
        <v>0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 s="12">
        <v>1476549262</v>
      </c>
      <c r="K3631" s="10">
        <f t="shared" si="168"/>
        <v>42673.073611111111</v>
      </c>
      <c r="L3631" s="10">
        <f t="shared" si="168"/>
        <v>42658.690532407403</v>
      </c>
      <c r="M3631" s="15">
        <f t="shared" si="169"/>
        <v>2016</v>
      </c>
      <c r="N3631" t="b">
        <v>0</v>
      </c>
      <c r="O3631">
        <v>2</v>
      </c>
      <c r="P3631" t="b">
        <v>0</v>
      </c>
      <c r="Q3631" t="s">
        <v>8301</v>
      </c>
      <c r="R3631" t="s">
        <v>8323</v>
      </c>
      <c r="S3631" t="s">
        <v>8324</v>
      </c>
      <c r="T3631" s="9">
        <f t="shared" si="170"/>
        <v>0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 s="12">
        <v>1457403364</v>
      </c>
      <c r="K3632" s="10">
        <f t="shared" si="168"/>
        <v>42495.708333333328</v>
      </c>
      <c r="L3632" s="10">
        <f t="shared" si="168"/>
        <v>42437.094490740739</v>
      </c>
      <c r="M3632" s="15">
        <f t="shared" si="169"/>
        <v>2016</v>
      </c>
      <c r="N3632" t="b">
        <v>0</v>
      </c>
      <c r="O3632">
        <v>2</v>
      </c>
      <c r="P3632" t="b">
        <v>0</v>
      </c>
      <c r="Q3632" t="s">
        <v>8303</v>
      </c>
      <c r="R3632" t="s">
        <v>8323</v>
      </c>
      <c r="S3632" t="s">
        <v>8335</v>
      </c>
      <c r="T3632" s="9">
        <f t="shared" si="170"/>
        <v>0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 s="12">
        <v>1453487587</v>
      </c>
      <c r="K3633" s="10">
        <f t="shared" si="168"/>
        <v>42416.772997685184</v>
      </c>
      <c r="L3633" s="10">
        <f t="shared" si="168"/>
        <v>42391.772997685184</v>
      </c>
      <c r="M3633" s="15">
        <f t="shared" si="169"/>
        <v>2016</v>
      </c>
      <c r="N3633" t="b">
        <v>0</v>
      </c>
      <c r="O3633">
        <v>1</v>
      </c>
      <c r="P3633" t="b">
        <v>0</v>
      </c>
      <c r="Q3633" t="s">
        <v>8269</v>
      </c>
      <c r="R3633" t="s">
        <v>8323</v>
      </c>
      <c r="S3633" t="s">
        <v>8326</v>
      </c>
      <c r="T3633" s="9">
        <f t="shared" si="170"/>
        <v>0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 s="12">
        <v>1427993710</v>
      </c>
      <c r="K3634" s="10">
        <f t="shared" si="168"/>
        <v>42112.427777777775</v>
      </c>
      <c r="L3634" s="10">
        <f t="shared" si="168"/>
        <v>42096.704976851848</v>
      </c>
      <c r="M3634" s="15">
        <f t="shared" si="169"/>
        <v>2015</v>
      </c>
      <c r="N3634" t="b">
        <v>0</v>
      </c>
      <c r="O3634">
        <v>1</v>
      </c>
      <c r="P3634" t="b">
        <v>0</v>
      </c>
      <c r="Q3634" t="s">
        <v>8265</v>
      </c>
      <c r="R3634" t="s">
        <v>8321</v>
      </c>
      <c r="S3634" t="s">
        <v>8337</v>
      </c>
      <c r="T3634" s="9">
        <f t="shared" si="170"/>
        <v>0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 s="12">
        <v>1465791614</v>
      </c>
      <c r="K3635" s="10">
        <f t="shared" si="168"/>
        <v>42594.180717592593</v>
      </c>
      <c r="L3635" s="10">
        <f t="shared" si="168"/>
        <v>42534.180717592593</v>
      </c>
      <c r="M3635" s="15">
        <f t="shared" si="169"/>
        <v>2016</v>
      </c>
      <c r="N3635" t="b">
        <v>0</v>
      </c>
      <c r="O3635">
        <v>1</v>
      </c>
      <c r="P3635" t="b">
        <v>0</v>
      </c>
      <c r="Q3635" t="s">
        <v>8266</v>
      </c>
      <c r="R3635" t="s">
        <v>8321</v>
      </c>
      <c r="S3635" t="s">
        <v>8325</v>
      </c>
      <c r="T3635" s="9">
        <f t="shared" si="170"/>
        <v>0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 s="12">
        <v>1455656920</v>
      </c>
      <c r="K3636" s="10">
        <f t="shared" si="168"/>
        <v>42476.839351851857</v>
      </c>
      <c r="L3636" s="10">
        <f t="shared" si="168"/>
        <v>42416.881018518514</v>
      </c>
      <c r="M3636" s="15">
        <f t="shared" si="169"/>
        <v>2016</v>
      </c>
      <c r="N3636" t="b">
        <v>0</v>
      </c>
      <c r="O3636">
        <v>1</v>
      </c>
      <c r="P3636" t="b">
        <v>0</v>
      </c>
      <c r="Q3636" t="s">
        <v>8266</v>
      </c>
      <c r="R3636" t="s">
        <v>8321</v>
      </c>
      <c r="S3636" t="s">
        <v>8325</v>
      </c>
      <c r="T3636" s="9">
        <f t="shared" si="170"/>
        <v>0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 s="12">
        <v>1420471349</v>
      </c>
      <c r="K3637" s="10">
        <f t="shared" si="168"/>
        <v>42069.64061342593</v>
      </c>
      <c r="L3637" s="10">
        <f t="shared" si="168"/>
        <v>42009.64061342593</v>
      </c>
      <c r="M3637" s="15">
        <f t="shared" si="169"/>
        <v>2015</v>
      </c>
      <c r="N3637" t="b">
        <v>0</v>
      </c>
      <c r="O3637">
        <v>1</v>
      </c>
      <c r="P3637" t="b">
        <v>0</v>
      </c>
      <c r="Q3637" t="s">
        <v>8266</v>
      </c>
      <c r="R3637" t="s">
        <v>8321</v>
      </c>
      <c r="S3637" t="s">
        <v>8325</v>
      </c>
      <c r="T3637" s="9">
        <f t="shared" si="170"/>
        <v>0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 s="12">
        <v>1461874935</v>
      </c>
      <c r="K3638" s="10">
        <f t="shared" si="168"/>
        <v>42508.84878472222</v>
      </c>
      <c r="L3638" s="10">
        <f t="shared" si="168"/>
        <v>42488.84878472222</v>
      </c>
      <c r="M3638" s="15">
        <f t="shared" si="169"/>
        <v>2016</v>
      </c>
      <c r="N3638" t="b">
        <v>0</v>
      </c>
      <c r="O3638">
        <v>1</v>
      </c>
      <c r="P3638" t="b">
        <v>0</v>
      </c>
      <c r="Q3638" t="s">
        <v>8268</v>
      </c>
      <c r="R3638" t="s">
        <v>8321</v>
      </c>
      <c r="S3638" t="s">
        <v>8339</v>
      </c>
      <c r="T3638" s="9">
        <f t="shared" si="170"/>
        <v>0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 s="12">
        <v>1484726029</v>
      </c>
      <c r="K3639" s="10">
        <f t="shared" si="168"/>
        <v>42783.329039351855</v>
      </c>
      <c r="L3639" s="10">
        <f t="shared" si="168"/>
        <v>42753.329039351855</v>
      </c>
      <c r="M3639" s="15">
        <f t="shared" si="169"/>
        <v>2017</v>
      </c>
      <c r="N3639" t="b">
        <v>0</v>
      </c>
      <c r="O3639">
        <v>1</v>
      </c>
      <c r="P3639" t="b">
        <v>0</v>
      </c>
      <c r="Q3639" t="s">
        <v>8268</v>
      </c>
      <c r="R3639" t="s">
        <v>8321</v>
      </c>
      <c r="S3639" t="s">
        <v>8339</v>
      </c>
      <c r="T3639" s="9">
        <f t="shared" si="170"/>
        <v>0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 s="12">
        <v>1386886874</v>
      </c>
      <c r="K3640" s="10">
        <f t="shared" si="168"/>
        <v>41680.93141203704</v>
      </c>
      <c r="L3640" s="10">
        <f t="shared" si="168"/>
        <v>41620.93141203704</v>
      </c>
      <c r="M3640" s="15">
        <f t="shared" si="169"/>
        <v>2014</v>
      </c>
      <c r="N3640" t="b">
        <v>0</v>
      </c>
      <c r="O3640">
        <v>1</v>
      </c>
      <c r="P3640" t="b">
        <v>0</v>
      </c>
      <c r="Q3640" t="s">
        <v>8268</v>
      </c>
      <c r="R3640" t="s">
        <v>8321</v>
      </c>
      <c r="S3640" t="s">
        <v>8339</v>
      </c>
      <c r="T3640" s="9">
        <f t="shared" si="170"/>
        <v>0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 s="12">
        <v>1420486606</v>
      </c>
      <c r="K3641" s="10">
        <f t="shared" si="168"/>
        <v>42039.817199074074</v>
      </c>
      <c r="L3641" s="10">
        <f t="shared" si="168"/>
        <v>42009.817199074074</v>
      </c>
      <c r="M3641" s="15">
        <f t="shared" si="169"/>
        <v>2015</v>
      </c>
      <c r="N3641" t="b">
        <v>0</v>
      </c>
      <c r="O3641">
        <v>1</v>
      </c>
      <c r="P3641" t="b">
        <v>0</v>
      </c>
      <c r="Q3641" t="s">
        <v>8270</v>
      </c>
      <c r="R3641" t="s">
        <v>8308</v>
      </c>
      <c r="S3641" t="s">
        <v>8342</v>
      </c>
      <c r="T3641" s="9">
        <f t="shared" si="170"/>
        <v>0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 s="12">
        <v>1457113316</v>
      </c>
      <c r="K3642" s="10">
        <f t="shared" si="168"/>
        <v>42493.695787037039</v>
      </c>
      <c r="L3642" s="10">
        <f t="shared" si="168"/>
        <v>42433.737453703703</v>
      </c>
      <c r="M3642" s="15">
        <f t="shared" si="169"/>
        <v>2016</v>
      </c>
      <c r="N3642" t="b">
        <v>0</v>
      </c>
      <c r="O3642">
        <v>1</v>
      </c>
      <c r="P3642" t="b">
        <v>0</v>
      </c>
      <c r="Q3642" t="s">
        <v>8270</v>
      </c>
      <c r="R3642" t="s">
        <v>8308</v>
      </c>
      <c r="S3642" t="s">
        <v>8342</v>
      </c>
      <c r="T3642" s="9">
        <f t="shared" si="170"/>
        <v>0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 s="12">
        <v>1455230275</v>
      </c>
      <c r="K3643" s="10">
        <f t="shared" si="168"/>
        <v>42441.942997685182</v>
      </c>
      <c r="L3643" s="10">
        <f t="shared" si="168"/>
        <v>42411.942997685182</v>
      </c>
      <c r="M3643" s="15">
        <f t="shared" si="169"/>
        <v>2016</v>
      </c>
      <c r="N3643" t="b">
        <v>0</v>
      </c>
      <c r="O3643">
        <v>1</v>
      </c>
      <c r="P3643" t="b">
        <v>0</v>
      </c>
      <c r="Q3643" t="s">
        <v>8270</v>
      </c>
      <c r="R3643" t="s">
        <v>8308</v>
      </c>
      <c r="S3643" t="s">
        <v>8342</v>
      </c>
      <c r="T3643" s="9">
        <f t="shared" si="170"/>
        <v>0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 s="12">
        <v>1465921533</v>
      </c>
      <c r="K3644" s="10">
        <f t="shared" si="168"/>
        <v>42565.68440972222</v>
      </c>
      <c r="L3644" s="10">
        <f t="shared" si="168"/>
        <v>42535.68440972222</v>
      </c>
      <c r="M3644" s="15">
        <f t="shared" si="169"/>
        <v>2016</v>
      </c>
      <c r="N3644" t="b">
        <v>0</v>
      </c>
      <c r="O3644">
        <v>1</v>
      </c>
      <c r="P3644" t="b">
        <v>0</v>
      </c>
      <c r="Q3644" t="s">
        <v>8270</v>
      </c>
      <c r="R3644" t="s">
        <v>8308</v>
      </c>
      <c r="S3644" t="s">
        <v>8342</v>
      </c>
      <c r="T3644" s="9">
        <f t="shared" si="170"/>
        <v>0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 s="12">
        <v>1422357552</v>
      </c>
      <c r="K3645" s="10">
        <f t="shared" si="168"/>
        <v>42091.43</v>
      </c>
      <c r="L3645" s="10">
        <f t="shared" si="168"/>
        <v>42031.471666666665</v>
      </c>
      <c r="M3645" s="15">
        <f t="shared" si="169"/>
        <v>2015</v>
      </c>
      <c r="N3645" t="b">
        <v>0</v>
      </c>
      <c r="O3645">
        <v>1</v>
      </c>
      <c r="P3645" t="b">
        <v>0</v>
      </c>
      <c r="Q3645" t="s">
        <v>8270</v>
      </c>
      <c r="R3645" t="s">
        <v>8308</v>
      </c>
      <c r="S3645" t="s">
        <v>8342</v>
      </c>
      <c r="T3645" s="9">
        <f t="shared" si="170"/>
        <v>0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 s="12">
        <v>1471988867</v>
      </c>
      <c r="K3646" s="10">
        <f t="shared" si="168"/>
        <v>42635.908182870371</v>
      </c>
      <c r="L3646" s="10">
        <f t="shared" si="168"/>
        <v>42605.908182870371</v>
      </c>
      <c r="M3646" s="15">
        <f t="shared" si="169"/>
        <v>2016</v>
      </c>
      <c r="N3646" t="b">
        <v>0</v>
      </c>
      <c r="O3646">
        <v>1</v>
      </c>
      <c r="P3646" t="b">
        <v>0</v>
      </c>
      <c r="Q3646" t="s">
        <v>8270</v>
      </c>
      <c r="R3646" t="s">
        <v>8308</v>
      </c>
      <c r="S3646" t="s">
        <v>8342</v>
      </c>
      <c r="T3646" s="9">
        <f t="shared" si="170"/>
        <v>0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 s="12">
        <v>1424212287</v>
      </c>
      <c r="K3647" s="10">
        <f t="shared" si="168"/>
        <v>42082.896840277783</v>
      </c>
      <c r="L3647" s="10">
        <f t="shared" si="168"/>
        <v>42052.93850694444</v>
      </c>
      <c r="M3647" s="15">
        <f t="shared" si="169"/>
        <v>2015</v>
      </c>
      <c r="N3647" t="b">
        <v>0</v>
      </c>
      <c r="O3647">
        <v>1</v>
      </c>
      <c r="P3647" t="b">
        <v>0</v>
      </c>
      <c r="Q3647" t="s">
        <v>8270</v>
      </c>
      <c r="R3647" t="s">
        <v>8308</v>
      </c>
      <c r="S3647" t="s">
        <v>8342</v>
      </c>
      <c r="T3647" s="9">
        <f t="shared" si="170"/>
        <v>0</v>
      </c>
    </row>
    <row r="3648" spans="1:20" ht="15.75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 s="12">
        <v>1435070699</v>
      </c>
      <c r="K3648" s="10">
        <f t="shared" si="168"/>
        <v>42193.614571759259</v>
      </c>
      <c r="L3648" s="10">
        <f t="shared" si="168"/>
        <v>42178.614571759259</v>
      </c>
      <c r="M3648" s="15">
        <f t="shared" si="169"/>
        <v>2015</v>
      </c>
      <c r="N3648" t="b">
        <v>0</v>
      </c>
      <c r="O3648">
        <v>1</v>
      </c>
      <c r="P3648" t="b">
        <v>0</v>
      </c>
      <c r="Q3648" t="s">
        <v>8270</v>
      </c>
      <c r="R3648" t="s">
        <v>8308</v>
      </c>
      <c r="S3648" t="s">
        <v>8342</v>
      </c>
      <c r="T3648" s="9">
        <f t="shared" si="170"/>
        <v>0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 s="12">
        <v>1411745790</v>
      </c>
      <c r="K3649" s="10">
        <f t="shared" si="168"/>
        <v>41968.692013888889</v>
      </c>
      <c r="L3649" s="10">
        <f t="shared" si="168"/>
        <v>41908.650347222225</v>
      </c>
      <c r="M3649" s="15">
        <f t="shared" si="169"/>
        <v>2014</v>
      </c>
      <c r="N3649" t="b">
        <v>0</v>
      </c>
      <c r="O3649">
        <v>1</v>
      </c>
      <c r="P3649" t="b">
        <v>0</v>
      </c>
      <c r="Q3649" t="s">
        <v>8270</v>
      </c>
      <c r="R3649" t="s">
        <v>8308</v>
      </c>
      <c r="S3649" t="s">
        <v>8342</v>
      </c>
      <c r="T3649" s="9">
        <f t="shared" si="170"/>
        <v>0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 s="12">
        <v>1422397029</v>
      </c>
      <c r="K3650" s="10">
        <f t="shared" si="168"/>
        <v>42061.928576388891</v>
      </c>
      <c r="L3650" s="10">
        <f t="shared" si="168"/>
        <v>42031.928576388891</v>
      </c>
      <c r="M3650" s="15">
        <f t="shared" si="169"/>
        <v>2015</v>
      </c>
      <c r="N3650" t="b">
        <v>0</v>
      </c>
      <c r="O3650">
        <v>1</v>
      </c>
      <c r="P3650" t="b">
        <v>0</v>
      </c>
      <c r="Q3650" t="s">
        <v>8270</v>
      </c>
      <c r="R3650" t="s">
        <v>8308</v>
      </c>
      <c r="S3650" t="s">
        <v>8342</v>
      </c>
      <c r="T3650" s="9">
        <f t="shared" si="170"/>
        <v>0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 s="12">
        <v>1408024795</v>
      </c>
      <c r="K3651" s="10">
        <f t="shared" ref="K3651:L3714" si="171">(I3651/86400)+DATE(1970,1,1)</f>
        <v>41925.583275462966</v>
      </c>
      <c r="L3651" s="10">
        <f t="shared" si="171"/>
        <v>41865.583275462966</v>
      </c>
      <c r="M3651" s="15">
        <f t="shared" ref="M3651:M3714" si="172">+YEAR(K3651)</f>
        <v>2014</v>
      </c>
      <c r="N3651" t="b">
        <v>0</v>
      </c>
      <c r="O3651">
        <v>1</v>
      </c>
      <c r="P3651" t="b">
        <v>0</v>
      </c>
      <c r="Q3651" t="s">
        <v>8270</v>
      </c>
      <c r="R3651" t="s">
        <v>8308</v>
      </c>
      <c r="S3651" t="s">
        <v>8342</v>
      </c>
      <c r="T3651" s="9">
        <f t="shared" ref="T3651:T3714" si="173">ROUND(E3651/D3651*100,0)</f>
        <v>0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 s="12">
        <v>1474917604</v>
      </c>
      <c r="K3652" s="10">
        <f t="shared" si="171"/>
        <v>42669.805601851855</v>
      </c>
      <c r="L3652" s="10">
        <f t="shared" si="171"/>
        <v>42639.805601851855</v>
      </c>
      <c r="M3652" s="15">
        <f t="shared" si="172"/>
        <v>2016</v>
      </c>
      <c r="N3652" t="b">
        <v>0</v>
      </c>
      <c r="O3652">
        <v>1</v>
      </c>
      <c r="P3652" t="b">
        <v>0</v>
      </c>
      <c r="Q3652" t="s">
        <v>8271</v>
      </c>
      <c r="R3652" t="s">
        <v>8308</v>
      </c>
      <c r="S3652" t="s">
        <v>8310</v>
      </c>
      <c r="T3652" s="9">
        <f t="shared" si="173"/>
        <v>0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 s="12">
        <v>1403734502</v>
      </c>
      <c r="K3653" s="10">
        <f t="shared" si="171"/>
        <v>41845.927106481482</v>
      </c>
      <c r="L3653" s="10">
        <f t="shared" si="171"/>
        <v>41815.927106481482</v>
      </c>
      <c r="M3653" s="15">
        <f t="shared" si="172"/>
        <v>2014</v>
      </c>
      <c r="N3653" t="b">
        <v>0</v>
      </c>
      <c r="O3653">
        <v>1</v>
      </c>
      <c r="P3653" t="b">
        <v>0</v>
      </c>
      <c r="Q3653" t="s">
        <v>8271</v>
      </c>
      <c r="R3653" t="s">
        <v>8308</v>
      </c>
      <c r="S3653" t="s">
        <v>8310</v>
      </c>
      <c r="T3653" s="9">
        <f t="shared" si="173"/>
        <v>0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 s="12">
        <v>1412624315</v>
      </c>
      <c r="K3654" s="10">
        <f t="shared" si="171"/>
        <v>41948.860127314816</v>
      </c>
      <c r="L3654" s="10">
        <f t="shared" si="171"/>
        <v>41918.818460648152</v>
      </c>
      <c r="M3654" s="15">
        <f t="shared" si="172"/>
        <v>2014</v>
      </c>
      <c r="N3654" t="b">
        <v>0</v>
      </c>
      <c r="O3654">
        <v>1</v>
      </c>
      <c r="P3654" t="b">
        <v>0</v>
      </c>
      <c r="Q3654" t="s">
        <v>8279</v>
      </c>
      <c r="R3654" t="s">
        <v>8346</v>
      </c>
      <c r="S3654" t="s">
        <v>8347</v>
      </c>
      <c r="T3654" s="9">
        <f t="shared" si="173"/>
        <v>0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 s="12">
        <v>1449636790</v>
      </c>
      <c r="K3655" s="10">
        <f t="shared" si="171"/>
        <v>42377.203587962962</v>
      </c>
      <c r="L3655" s="10">
        <f t="shared" si="171"/>
        <v>42347.203587962962</v>
      </c>
      <c r="M3655" s="15">
        <f t="shared" si="172"/>
        <v>2016</v>
      </c>
      <c r="N3655" t="b">
        <v>0</v>
      </c>
      <c r="O3655">
        <v>1</v>
      </c>
      <c r="P3655" t="b">
        <v>0</v>
      </c>
      <c r="Q3655" t="s">
        <v>8280</v>
      </c>
      <c r="R3655" t="s">
        <v>8316</v>
      </c>
      <c r="S3655" t="s">
        <v>8334</v>
      </c>
      <c r="T3655" s="9">
        <f t="shared" si="173"/>
        <v>0</v>
      </c>
    </row>
    <row r="3656" spans="1:20" ht="15.7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 s="12">
        <v>1404833717</v>
      </c>
      <c r="K3656" s="10">
        <f t="shared" si="171"/>
        <v>41858.649502314816</v>
      </c>
      <c r="L3656" s="10">
        <f t="shared" si="171"/>
        <v>41828.649502314816</v>
      </c>
      <c r="M3656" s="15">
        <f t="shared" si="172"/>
        <v>2014</v>
      </c>
      <c r="N3656" t="b">
        <v>0</v>
      </c>
      <c r="O3656">
        <v>1</v>
      </c>
      <c r="P3656" t="b">
        <v>0</v>
      </c>
      <c r="Q3656" t="s">
        <v>8281</v>
      </c>
      <c r="R3656" t="s">
        <v>8316</v>
      </c>
      <c r="S3656" t="s">
        <v>8344</v>
      </c>
      <c r="T3656" s="9">
        <f t="shared" si="173"/>
        <v>0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 s="12">
        <v>1416034228</v>
      </c>
      <c r="K3657" s="10">
        <f t="shared" si="171"/>
        <v>41972.189583333333</v>
      </c>
      <c r="L3657" s="10">
        <f t="shared" si="171"/>
        <v>41958.285046296296</v>
      </c>
      <c r="M3657" s="15">
        <f t="shared" si="172"/>
        <v>2014</v>
      </c>
      <c r="N3657" t="b">
        <v>0</v>
      </c>
      <c r="O3657">
        <v>1</v>
      </c>
      <c r="P3657" t="b">
        <v>0</v>
      </c>
      <c r="Q3657" t="s">
        <v>8281</v>
      </c>
      <c r="R3657" t="s">
        <v>8316</v>
      </c>
      <c r="S3657" t="s">
        <v>8344</v>
      </c>
      <c r="T3657" s="9">
        <f t="shared" si="173"/>
        <v>0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 s="12">
        <v>1453676709</v>
      </c>
      <c r="K3658" s="10">
        <f t="shared" si="171"/>
        <v>42428.961909722224</v>
      </c>
      <c r="L3658" s="10">
        <f t="shared" si="171"/>
        <v>42393.961909722224</v>
      </c>
      <c r="M3658" s="15">
        <f t="shared" si="172"/>
        <v>2016</v>
      </c>
      <c r="N3658" t="b">
        <v>0</v>
      </c>
      <c r="O3658">
        <v>1</v>
      </c>
      <c r="P3658" t="b">
        <v>0</v>
      </c>
      <c r="Q3658" t="s">
        <v>8271</v>
      </c>
      <c r="R3658" t="s">
        <v>8308</v>
      </c>
      <c r="S3658" t="s">
        <v>8310</v>
      </c>
      <c r="T3658" s="9">
        <f t="shared" si="173"/>
        <v>0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 s="12">
        <v>1461051520</v>
      </c>
      <c r="K3659" s="10">
        <f t="shared" si="171"/>
        <v>42524.318518518514</v>
      </c>
      <c r="L3659" s="10">
        <f t="shared" si="171"/>
        <v>42479.318518518514</v>
      </c>
      <c r="M3659" s="15">
        <f t="shared" si="172"/>
        <v>2016</v>
      </c>
      <c r="N3659" t="b">
        <v>0</v>
      </c>
      <c r="O3659">
        <v>1</v>
      </c>
      <c r="P3659" t="b">
        <v>0</v>
      </c>
      <c r="Q3659" t="s">
        <v>8285</v>
      </c>
      <c r="R3659" t="s">
        <v>8311</v>
      </c>
      <c r="S3659" t="s">
        <v>8348</v>
      </c>
      <c r="T3659" s="9">
        <f t="shared" si="173"/>
        <v>0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 s="12">
        <v>1480831467</v>
      </c>
      <c r="K3660" s="10">
        <f t="shared" si="171"/>
        <v>42738.25309027778</v>
      </c>
      <c r="L3660" s="10">
        <f t="shared" si="171"/>
        <v>42708.25309027778</v>
      </c>
      <c r="M3660" s="15">
        <f t="shared" si="172"/>
        <v>2017</v>
      </c>
      <c r="N3660" t="b">
        <v>0</v>
      </c>
      <c r="O3660">
        <v>1</v>
      </c>
      <c r="P3660" t="b">
        <v>0</v>
      </c>
      <c r="Q3660" t="s">
        <v>8285</v>
      </c>
      <c r="R3660" t="s">
        <v>8311</v>
      </c>
      <c r="S3660" t="s">
        <v>8348</v>
      </c>
      <c r="T3660" s="9">
        <f t="shared" si="173"/>
        <v>0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 s="12">
        <v>1461693463</v>
      </c>
      <c r="K3661" s="10">
        <f t="shared" si="171"/>
        <v>42516.748414351852</v>
      </c>
      <c r="L3661" s="10">
        <f t="shared" si="171"/>
        <v>42486.748414351852</v>
      </c>
      <c r="M3661" s="15">
        <f t="shared" si="172"/>
        <v>2016</v>
      </c>
      <c r="N3661" t="b">
        <v>0</v>
      </c>
      <c r="O3661">
        <v>1</v>
      </c>
      <c r="P3661" t="b">
        <v>0</v>
      </c>
      <c r="Q3661" t="s">
        <v>8285</v>
      </c>
      <c r="R3661" t="s">
        <v>8311</v>
      </c>
      <c r="S3661" t="s">
        <v>8348</v>
      </c>
      <c r="T3661" s="9">
        <f t="shared" si="173"/>
        <v>0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 s="12">
        <v>1453349197</v>
      </c>
      <c r="K3662" s="10">
        <f t="shared" si="171"/>
        <v>42420.171261574069</v>
      </c>
      <c r="L3662" s="10">
        <f t="shared" si="171"/>
        <v>42390.171261574069</v>
      </c>
      <c r="M3662" s="15">
        <f t="shared" si="172"/>
        <v>2016</v>
      </c>
      <c r="N3662" t="b">
        <v>0</v>
      </c>
      <c r="O3662">
        <v>1</v>
      </c>
      <c r="P3662" t="b">
        <v>0</v>
      </c>
      <c r="Q3662" t="s">
        <v>8285</v>
      </c>
      <c r="R3662" t="s">
        <v>8311</v>
      </c>
      <c r="S3662" t="s">
        <v>8348</v>
      </c>
      <c r="T3662" s="9">
        <f t="shared" si="173"/>
        <v>0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 s="12">
        <v>1371655522</v>
      </c>
      <c r="K3663" s="10">
        <f t="shared" si="171"/>
        <v>41486.821527777778</v>
      </c>
      <c r="L3663" s="10">
        <f t="shared" si="171"/>
        <v>41444.64261574074</v>
      </c>
      <c r="M3663" s="15">
        <f t="shared" si="172"/>
        <v>2013</v>
      </c>
      <c r="N3663" t="b">
        <v>0</v>
      </c>
      <c r="O3663">
        <v>1</v>
      </c>
      <c r="P3663" t="b">
        <v>0</v>
      </c>
      <c r="Q3663" t="s">
        <v>8273</v>
      </c>
      <c r="R3663" t="s">
        <v>8311</v>
      </c>
      <c r="S3663" t="s">
        <v>8352</v>
      </c>
      <c r="T3663" s="9">
        <f t="shared" si="173"/>
        <v>0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 s="12">
        <v>1422393234</v>
      </c>
      <c r="K3664" s="10">
        <f t="shared" si="171"/>
        <v>42065.886111111111</v>
      </c>
      <c r="L3664" s="10">
        <f t="shared" si="171"/>
        <v>42031.884652777779</v>
      </c>
      <c r="M3664" s="15">
        <f t="shared" si="172"/>
        <v>2015</v>
      </c>
      <c r="N3664" t="b">
        <v>0</v>
      </c>
      <c r="O3664">
        <v>1</v>
      </c>
      <c r="P3664" t="b">
        <v>0</v>
      </c>
      <c r="Q3664" t="s">
        <v>8287</v>
      </c>
      <c r="R3664" t="s">
        <v>8313</v>
      </c>
      <c r="S3664" t="s">
        <v>8355</v>
      </c>
      <c r="T3664" s="9">
        <f t="shared" si="173"/>
        <v>0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 s="12">
        <v>1415918965</v>
      </c>
      <c r="K3665" s="10">
        <f t="shared" si="171"/>
        <v>41986.950983796298</v>
      </c>
      <c r="L3665" s="10">
        <f t="shared" si="171"/>
        <v>41956.950983796298</v>
      </c>
      <c r="M3665" s="15">
        <f t="shared" si="172"/>
        <v>2014</v>
      </c>
      <c r="N3665" t="b">
        <v>0</v>
      </c>
      <c r="O3665">
        <v>1</v>
      </c>
      <c r="P3665" t="b">
        <v>0</v>
      </c>
      <c r="Q3665" t="s">
        <v>8289</v>
      </c>
      <c r="R3665" t="s">
        <v>8313</v>
      </c>
      <c r="S3665" t="s">
        <v>8351</v>
      </c>
      <c r="T3665" s="9">
        <f t="shared" si="173"/>
        <v>0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 s="12">
        <v>1432742458</v>
      </c>
      <c r="K3666" s="10">
        <f t="shared" si="171"/>
        <v>42211.667337962965</v>
      </c>
      <c r="L3666" s="10">
        <f t="shared" si="171"/>
        <v>42151.667337962965</v>
      </c>
      <c r="M3666" s="15">
        <f t="shared" si="172"/>
        <v>2015</v>
      </c>
      <c r="N3666" t="b">
        <v>0</v>
      </c>
      <c r="O3666">
        <v>1</v>
      </c>
      <c r="P3666" t="b">
        <v>0</v>
      </c>
      <c r="Q3666" t="s">
        <v>8289</v>
      </c>
      <c r="R3666" t="s">
        <v>8313</v>
      </c>
      <c r="S3666" t="s">
        <v>8351</v>
      </c>
      <c r="T3666" s="9">
        <f t="shared" si="173"/>
        <v>0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 s="12">
        <v>1425156750</v>
      </c>
      <c r="K3667" s="10">
        <f t="shared" si="171"/>
        <v>42093.828125</v>
      </c>
      <c r="L3667" s="10">
        <f t="shared" si="171"/>
        <v>42063.869791666672</v>
      </c>
      <c r="M3667" s="15">
        <f t="shared" si="172"/>
        <v>2015</v>
      </c>
      <c r="N3667" t="b">
        <v>0</v>
      </c>
      <c r="O3667">
        <v>1</v>
      </c>
      <c r="P3667" t="b">
        <v>0</v>
      </c>
      <c r="Q3667" t="s">
        <v>8291</v>
      </c>
      <c r="R3667" t="s">
        <v>8327</v>
      </c>
      <c r="S3667" t="s">
        <v>8330</v>
      </c>
      <c r="T3667" s="9">
        <f t="shared" si="173"/>
        <v>0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 s="12">
        <v>1456441429</v>
      </c>
      <c r="K3668" s="10">
        <f t="shared" si="171"/>
        <v>42463.006944444445</v>
      </c>
      <c r="L3668" s="10">
        <f t="shared" si="171"/>
        <v>42425.960983796293</v>
      </c>
      <c r="M3668" s="15">
        <f t="shared" si="172"/>
        <v>2016</v>
      </c>
      <c r="N3668" t="b">
        <v>0</v>
      </c>
      <c r="O3668">
        <v>1</v>
      </c>
      <c r="P3668" t="b">
        <v>0</v>
      </c>
      <c r="Q3668" t="s">
        <v>8291</v>
      </c>
      <c r="R3668" t="s">
        <v>8327</v>
      </c>
      <c r="S3668" t="s">
        <v>8330</v>
      </c>
      <c r="T3668" s="9">
        <f t="shared" si="173"/>
        <v>0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 s="12">
        <v>1423520177</v>
      </c>
      <c r="K3669" s="10">
        <f t="shared" si="171"/>
        <v>42099.458333333328</v>
      </c>
      <c r="L3669" s="10">
        <f t="shared" si="171"/>
        <v>42044.927974537037</v>
      </c>
      <c r="M3669" s="15">
        <f t="shared" si="172"/>
        <v>2015</v>
      </c>
      <c r="N3669" t="b">
        <v>0</v>
      </c>
      <c r="O3669">
        <v>1</v>
      </c>
      <c r="P3669" t="b">
        <v>0</v>
      </c>
      <c r="Q3669" t="s">
        <v>8291</v>
      </c>
      <c r="R3669" t="s">
        <v>8327</v>
      </c>
      <c r="S3669" t="s">
        <v>8330</v>
      </c>
      <c r="T3669" s="9">
        <f t="shared" si="173"/>
        <v>0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 s="12">
        <v>1428454356</v>
      </c>
      <c r="K3670" s="10">
        <f t="shared" si="171"/>
        <v>42132.036527777775</v>
      </c>
      <c r="L3670" s="10">
        <f t="shared" si="171"/>
        <v>42102.036527777775</v>
      </c>
      <c r="M3670" s="15">
        <f t="shared" si="172"/>
        <v>2015</v>
      </c>
      <c r="N3670" t="b">
        <v>0</v>
      </c>
      <c r="O3670">
        <v>1</v>
      </c>
      <c r="P3670" t="b">
        <v>0</v>
      </c>
      <c r="Q3670" t="s">
        <v>8291</v>
      </c>
      <c r="R3670" t="s">
        <v>8327</v>
      </c>
      <c r="S3670" t="s">
        <v>8330</v>
      </c>
      <c r="T3670" s="9">
        <f t="shared" si="173"/>
        <v>0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 s="12">
        <v>1457297932</v>
      </c>
      <c r="K3671" s="10">
        <f t="shared" si="171"/>
        <v>42494.832546296297</v>
      </c>
      <c r="L3671" s="10">
        <f t="shared" si="171"/>
        <v>42435.874212962968</v>
      </c>
      <c r="M3671" s="15">
        <f t="shared" si="172"/>
        <v>2016</v>
      </c>
      <c r="N3671" t="b">
        <v>0</v>
      </c>
      <c r="O3671">
        <v>1</v>
      </c>
      <c r="P3671" t="b">
        <v>0</v>
      </c>
      <c r="Q3671" t="s">
        <v>8291</v>
      </c>
      <c r="R3671" t="s">
        <v>8327</v>
      </c>
      <c r="S3671" t="s">
        <v>8330</v>
      </c>
      <c r="T3671" s="9">
        <f t="shared" si="173"/>
        <v>0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 s="12">
        <v>1455359083</v>
      </c>
      <c r="K3672" s="10">
        <f t="shared" si="171"/>
        <v>42443.392164351855</v>
      </c>
      <c r="L3672" s="10">
        <f t="shared" si="171"/>
        <v>42413.433831018519</v>
      </c>
      <c r="M3672" s="15">
        <f t="shared" si="172"/>
        <v>2016</v>
      </c>
      <c r="N3672" t="b">
        <v>0</v>
      </c>
      <c r="O3672">
        <v>1</v>
      </c>
      <c r="P3672" t="b">
        <v>0</v>
      </c>
      <c r="Q3672" t="s">
        <v>8294</v>
      </c>
      <c r="R3672" t="s">
        <v>8313</v>
      </c>
      <c r="S3672" t="s">
        <v>8353</v>
      </c>
      <c r="T3672" s="9">
        <f t="shared" si="173"/>
        <v>0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 s="12">
        <v>1453997910</v>
      </c>
      <c r="K3673" s="10">
        <f t="shared" si="171"/>
        <v>42411.679513888885</v>
      </c>
      <c r="L3673" s="10">
        <f t="shared" si="171"/>
        <v>42397.679513888885</v>
      </c>
      <c r="M3673" s="15">
        <f t="shared" si="172"/>
        <v>2016</v>
      </c>
      <c r="N3673" t="b">
        <v>0</v>
      </c>
      <c r="O3673">
        <v>1</v>
      </c>
      <c r="P3673" t="b">
        <v>0</v>
      </c>
      <c r="Q3673" t="s">
        <v>8280</v>
      </c>
      <c r="R3673" t="s">
        <v>8316</v>
      </c>
      <c r="S3673" t="s">
        <v>8334</v>
      </c>
      <c r="T3673" s="9">
        <f t="shared" si="173"/>
        <v>0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 s="12">
        <v>1464197269</v>
      </c>
      <c r="K3674" s="10">
        <f t="shared" si="171"/>
        <v>42545.727650462963</v>
      </c>
      <c r="L3674" s="10">
        <f t="shared" si="171"/>
        <v>42515.727650462963</v>
      </c>
      <c r="M3674" s="15">
        <f t="shared" si="172"/>
        <v>2016</v>
      </c>
      <c r="N3674" t="b">
        <v>0</v>
      </c>
      <c r="O3674">
        <v>1</v>
      </c>
      <c r="P3674" t="b">
        <v>0</v>
      </c>
      <c r="Q3674" t="s">
        <v>8270</v>
      </c>
      <c r="R3674" t="s">
        <v>8308</v>
      </c>
      <c r="S3674" t="s">
        <v>8342</v>
      </c>
      <c r="T3674" s="9">
        <f t="shared" si="173"/>
        <v>0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 s="12">
        <v>1421944196</v>
      </c>
      <c r="K3675" s="10">
        <f t="shared" si="171"/>
        <v>42056.687453703707</v>
      </c>
      <c r="L3675" s="10">
        <f t="shared" si="171"/>
        <v>42026.687453703707</v>
      </c>
      <c r="M3675" s="15">
        <f t="shared" si="172"/>
        <v>2015</v>
      </c>
      <c r="N3675" t="b">
        <v>0</v>
      </c>
      <c r="O3675">
        <v>1</v>
      </c>
      <c r="P3675" t="b">
        <v>0</v>
      </c>
      <c r="Q3675" t="s">
        <v>8282</v>
      </c>
      <c r="R3675" t="s">
        <v>8319</v>
      </c>
      <c r="S3675" t="s">
        <v>8345</v>
      </c>
      <c r="T3675" s="9">
        <f t="shared" si="173"/>
        <v>0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 s="12">
        <v>1423502636</v>
      </c>
      <c r="K3676" s="10">
        <f t="shared" si="171"/>
        <v>42074.683287037042</v>
      </c>
      <c r="L3676" s="10">
        <f t="shared" si="171"/>
        <v>42044.724953703699</v>
      </c>
      <c r="M3676" s="15">
        <f t="shared" si="172"/>
        <v>2015</v>
      </c>
      <c r="N3676" t="b">
        <v>0</v>
      </c>
      <c r="O3676">
        <v>1</v>
      </c>
      <c r="P3676" t="b">
        <v>0</v>
      </c>
      <c r="Q3676" t="s">
        <v>8282</v>
      </c>
      <c r="R3676" t="s">
        <v>8319</v>
      </c>
      <c r="S3676" t="s">
        <v>8345</v>
      </c>
      <c r="T3676" s="9">
        <f t="shared" si="173"/>
        <v>0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 s="12">
        <v>1463090149</v>
      </c>
      <c r="K3677" s="10">
        <f t="shared" si="171"/>
        <v>42517.919444444444</v>
      </c>
      <c r="L3677" s="10">
        <f t="shared" si="171"/>
        <v>42502.913761574076</v>
      </c>
      <c r="M3677" s="15">
        <f t="shared" si="172"/>
        <v>2016</v>
      </c>
      <c r="N3677" t="b">
        <v>0</v>
      </c>
      <c r="O3677">
        <v>1</v>
      </c>
      <c r="P3677" t="b">
        <v>0</v>
      </c>
      <c r="Q3677" t="s">
        <v>8282</v>
      </c>
      <c r="R3677" t="s">
        <v>8319</v>
      </c>
      <c r="S3677" t="s">
        <v>8345</v>
      </c>
      <c r="T3677" s="9">
        <f t="shared" si="173"/>
        <v>0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 s="12">
        <v>1455262733</v>
      </c>
      <c r="K3678" s="10">
        <f t="shared" si="171"/>
        <v>42452.277002314819</v>
      </c>
      <c r="L3678" s="10">
        <f t="shared" si="171"/>
        <v>42412.318668981483</v>
      </c>
      <c r="M3678" s="15">
        <f t="shared" si="172"/>
        <v>2016</v>
      </c>
      <c r="N3678" t="b">
        <v>0</v>
      </c>
      <c r="O3678">
        <v>1</v>
      </c>
      <c r="P3678" t="b">
        <v>0</v>
      </c>
      <c r="Q3678" t="s">
        <v>8282</v>
      </c>
      <c r="R3678" t="s">
        <v>8319</v>
      </c>
      <c r="S3678" t="s">
        <v>8345</v>
      </c>
      <c r="T3678" s="9">
        <f t="shared" si="173"/>
        <v>0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 s="12">
        <v>1423594151</v>
      </c>
      <c r="K3679" s="10">
        <f t="shared" si="171"/>
        <v>42075.742488425924</v>
      </c>
      <c r="L3679" s="10">
        <f t="shared" si="171"/>
        <v>42045.784155092595</v>
      </c>
      <c r="M3679" s="15">
        <f t="shared" si="172"/>
        <v>2015</v>
      </c>
      <c r="N3679" t="b">
        <v>0</v>
      </c>
      <c r="O3679">
        <v>1</v>
      </c>
      <c r="P3679" t="b">
        <v>0</v>
      </c>
      <c r="Q3679" t="s">
        <v>8282</v>
      </c>
      <c r="R3679" t="s">
        <v>8319</v>
      </c>
      <c r="S3679" t="s">
        <v>8345</v>
      </c>
      <c r="T3679" s="9">
        <f t="shared" si="173"/>
        <v>0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 s="12">
        <v>1475192634</v>
      </c>
      <c r="K3680" s="10">
        <f t="shared" si="171"/>
        <v>42672.988819444443</v>
      </c>
      <c r="L3680" s="10">
        <f t="shared" si="171"/>
        <v>42642.988819444443</v>
      </c>
      <c r="M3680" s="15">
        <f t="shared" si="172"/>
        <v>2016</v>
      </c>
      <c r="N3680" t="b">
        <v>0</v>
      </c>
      <c r="O3680">
        <v>1</v>
      </c>
      <c r="P3680" t="b">
        <v>0</v>
      </c>
      <c r="Q3680" t="s">
        <v>8282</v>
      </c>
      <c r="R3680" t="s">
        <v>8319</v>
      </c>
      <c r="S3680" t="s">
        <v>8345</v>
      </c>
      <c r="T3680" s="9">
        <f t="shared" si="173"/>
        <v>0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 s="12">
        <v>1404861228</v>
      </c>
      <c r="K3681" s="10">
        <f t="shared" si="171"/>
        <v>41858.967916666668</v>
      </c>
      <c r="L3681" s="10">
        <f t="shared" si="171"/>
        <v>41828.967916666668</v>
      </c>
      <c r="M3681" s="15">
        <f t="shared" si="172"/>
        <v>2014</v>
      </c>
      <c r="N3681" t="b">
        <v>0</v>
      </c>
      <c r="O3681">
        <v>1</v>
      </c>
      <c r="P3681" t="b">
        <v>0</v>
      </c>
      <c r="Q3681" t="s">
        <v>8282</v>
      </c>
      <c r="R3681" t="s">
        <v>8319</v>
      </c>
      <c r="S3681" t="s">
        <v>8345</v>
      </c>
      <c r="T3681" s="9">
        <f t="shared" si="173"/>
        <v>0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 s="12">
        <v>1467327890</v>
      </c>
      <c r="K3682" s="10">
        <f t="shared" si="171"/>
        <v>42581.961689814816</v>
      </c>
      <c r="L3682" s="10">
        <f t="shared" si="171"/>
        <v>42551.961689814816</v>
      </c>
      <c r="M3682" s="15">
        <f t="shared" si="172"/>
        <v>2016</v>
      </c>
      <c r="N3682" t="b">
        <v>0</v>
      </c>
      <c r="O3682">
        <v>1</v>
      </c>
      <c r="P3682" t="b">
        <v>0</v>
      </c>
      <c r="Q3682" t="s">
        <v>8282</v>
      </c>
      <c r="R3682" t="s">
        <v>8319</v>
      </c>
      <c r="S3682" t="s">
        <v>8345</v>
      </c>
      <c r="T3682" s="9">
        <f t="shared" si="173"/>
        <v>0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 s="12">
        <v>1409109739</v>
      </c>
      <c r="K3683" s="10">
        <f t="shared" si="171"/>
        <v>41908.140497685185</v>
      </c>
      <c r="L3683" s="10">
        <f t="shared" si="171"/>
        <v>41878.140497685185</v>
      </c>
      <c r="M3683" s="15">
        <f t="shared" si="172"/>
        <v>2014</v>
      </c>
      <c r="N3683" t="b">
        <v>0</v>
      </c>
      <c r="O3683">
        <v>1</v>
      </c>
      <c r="P3683" t="b">
        <v>0</v>
      </c>
      <c r="Q3683" t="s">
        <v>8282</v>
      </c>
      <c r="R3683" t="s">
        <v>8319</v>
      </c>
      <c r="S3683" t="s">
        <v>8345</v>
      </c>
      <c r="T3683" s="9">
        <f t="shared" si="173"/>
        <v>0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 s="12">
        <v>1460666721</v>
      </c>
      <c r="K3684" s="10">
        <f t="shared" si="171"/>
        <v>42484.86482638889</v>
      </c>
      <c r="L3684" s="10">
        <f t="shared" si="171"/>
        <v>42474.86482638889</v>
      </c>
      <c r="M3684" s="15">
        <f t="shared" si="172"/>
        <v>2016</v>
      </c>
      <c r="N3684" t="b">
        <v>0</v>
      </c>
      <c r="O3684">
        <v>1</v>
      </c>
      <c r="P3684" t="b">
        <v>0</v>
      </c>
      <c r="Q3684" t="s">
        <v>8302</v>
      </c>
      <c r="R3684" t="s">
        <v>8311</v>
      </c>
      <c r="S3684" t="s">
        <v>8356</v>
      </c>
      <c r="T3684" s="9">
        <f t="shared" si="173"/>
        <v>0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 s="12">
        <v>1428955887</v>
      </c>
      <c r="K3685" s="10">
        <f t="shared" si="171"/>
        <v>42167.841284722221</v>
      </c>
      <c r="L3685" s="10">
        <f t="shared" si="171"/>
        <v>42107.841284722221</v>
      </c>
      <c r="M3685" s="15">
        <f t="shared" si="172"/>
        <v>2015</v>
      </c>
      <c r="N3685" t="b">
        <v>0</v>
      </c>
      <c r="O3685">
        <v>1</v>
      </c>
      <c r="P3685" t="b">
        <v>0</v>
      </c>
      <c r="Q3685" t="s">
        <v>8269</v>
      </c>
      <c r="R3685" t="s">
        <v>8323</v>
      </c>
      <c r="S3685" t="s">
        <v>8326</v>
      </c>
      <c r="T3685" s="9">
        <f t="shared" si="173"/>
        <v>0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 s="12">
        <v>1421185594</v>
      </c>
      <c r="K3686" s="10">
        <f t="shared" si="171"/>
        <v>42077.865671296298</v>
      </c>
      <c r="L3686" s="10">
        <f t="shared" si="171"/>
        <v>42017.907337962963</v>
      </c>
      <c r="M3686" s="15">
        <f t="shared" si="172"/>
        <v>2015</v>
      </c>
      <c r="N3686" t="b">
        <v>0</v>
      </c>
      <c r="O3686">
        <v>1</v>
      </c>
      <c r="P3686" t="b">
        <v>0</v>
      </c>
      <c r="Q3686" t="s">
        <v>8269</v>
      </c>
      <c r="R3686" t="s">
        <v>8323</v>
      </c>
      <c r="S3686" t="s">
        <v>8326</v>
      </c>
      <c r="T3686" s="9">
        <f t="shared" si="173"/>
        <v>0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 s="12">
        <v>1422658955</v>
      </c>
      <c r="K3687" s="10">
        <f t="shared" si="171"/>
        <v>42064.960127314815</v>
      </c>
      <c r="L3687" s="10">
        <f t="shared" si="171"/>
        <v>42034.960127314815</v>
      </c>
      <c r="M3687" s="15">
        <f t="shared" si="172"/>
        <v>2015</v>
      </c>
      <c r="N3687" t="b">
        <v>0</v>
      </c>
      <c r="O3687">
        <v>1</v>
      </c>
      <c r="P3687" t="b">
        <v>0</v>
      </c>
      <c r="Q3687" t="s">
        <v>8301</v>
      </c>
      <c r="R3687" t="s">
        <v>8323</v>
      </c>
      <c r="S3687" t="s">
        <v>8324</v>
      </c>
      <c r="T3687" s="9">
        <f t="shared" si="173"/>
        <v>0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 s="12">
        <v>1415660390</v>
      </c>
      <c r="K3688" s="10">
        <f t="shared" si="171"/>
        <v>42013.95821759259</v>
      </c>
      <c r="L3688" s="10">
        <f t="shared" si="171"/>
        <v>41953.95821759259</v>
      </c>
      <c r="M3688" s="15">
        <f t="shared" si="172"/>
        <v>2015</v>
      </c>
      <c r="N3688" t="b">
        <v>0</v>
      </c>
      <c r="O3688">
        <v>1</v>
      </c>
      <c r="P3688" t="b">
        <v>0</v>
      </c>
      <c r="Q3688" t="s">
        <v>8301</v>
      </c>
      <c r="R3688" t="s">
        <v>8323</v>
      </c>
      <c r="S3688" t="s">
        <v>8324</v>
      </c>
      <c r="T3688" s="9">
        <f t="shared" si="173"/>
        <v>0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 s="12">
        <v>1463648360</v>
      </c>
      <c r="K3689" s="10">
        <f t="shared" si="171"/>
        <v>42517.55</v>
      </c>
      <c r="L3689" s="10">
        <f t="shared" si="171"/>
        <v>42509.374537037038</v>
      </c>
      <c r="M3689" s="15">
        <f t="shared" si="172"/>
        <v>2016</v>
      </c>
      <c r="N3689" t="b">
        <v>0</v>
      </c>
      <c r="O3689">
        <v>1</v>
      </c>
      <c r="P3689" t="b">
        <v>0</v>
      </c>
      <c r="Q3689" t="s">
        <v>8301</v>
      </c>
      <c r="R3689" t="s">
        <v>8323</v>
      </c>
      <c r="S3689" t="s">
        <v>8324</v>
      </c>
      <c r="T3689" s="9">
        <f t="shared" si="173"/>
        <v>0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 s="12">
        <v>1459410101</v>
      </c>
      <c r="K3690" s="10">
        <f t="shared" si="171"/>
        <v>42490.231944444444</v>
      </c>
      <c r="L3690" s="10">
        <f t="shared" si="171"/>
        <v>42460.320613425924</v>
      </c>
      <c r="M3690" s="15">
        <f t="shared" si="172"/>
        <v>2016</v>
      </c>
      <c r="N3690" t="b">
        <v>0</v>
      </c>
      <c r="O3690">
        <v>1</v>
      </c>
      <c r="P3690" t="b">
        <v>0</v>
      </c>
      <c r="Q3690" t="s">
        <v>8303</v>
      </c>
      <c r="R3690" t="s">
        <v>8323</v>
      </c>
      <c r="S3690" t="s">
        <v>8335</v>
      </c>
      <c r="T3690" s="9">
        <f t="shared" si="173"/>
        <v>0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 s="12">
        <v>1414700390</v>
      </c>
      <c r="K3691" s="10">
        <f t="shared" si="171"/>
        <v>41972.888773148152</v>
      </c>
      <c r="L3691" s="10">
        <f t="shared" si="171"/>
        <v>41942.84710648148</v>
      </c>
      <c r="M3691" s="15">
        <f t="shared" si="172"/>
        <v>2014</v>
      </c>
      <c r="N3691" t="b">
        <v>0</v>
      </c>
      <c r="O3691">
        <v>1</v>
      </c>
      <c r="P3691" t="b">
        <v>0</v>
      </c>
      <c r="Q3691" t="s">
        <v>8303</v>
      </c>
      <c r="R3691" t="s">
        <v>8323</v>
      </c>
      <c r="S3691" t="s">
        <v>8335</v>
      </c>
      <c r="T3691" s="9">
        <f t="shared" si="173"/>
        <v>0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 s="12">
        <v>1470672906</v>
      </c>
      <c r="K3692" s="10">
        <f t="shared" si="171"/>
        <v>42650.632638888885</v>
      </c>
      <c r="L3692" s="10">
        <f t="shared" si="171"/>
        <v>42590.677152777775</v>
      </c>
      <c r="M3692" s="15">
        <f t="shared" si="172"/>
        <v>2016</v>
      </c>
      <c r="N3692" t="b">
        <v>0</v>
      </c>
      <c r="O3692">
        <v>1</v>
      </c>
      <c r="P3692" t="b">
        <v>0</v>
      </c>
      <c r="Q3692" t="s">
        <v>8303</v>
      </c>
      <c r="R3692" t="s">
        <v>8323</v>
      </c>
      <c r="S3692" t="s">
        <v>8335</v>
      </c>
      <c r="T3692" s="9">
        <f t="shared" si="173"/>
        <v>0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 s="12">
        <v>1477178238</v>
      </c>
      <c r="K3693" s="10">
        <f t="shared" si="171"/>
        <v>42696.012013888889</v>
      </c>
      <c r="L3693" s="10">
        <f t="shared" si="171"/>
        <v>42665.970347222217</v>
      </c>
      <c r="M3693" s="15">
        <f t="shared" si="172"/>
        <v>2016</v>
      </c>
      <c r="N3693" t="b">
        <v>0</v>
      </c>
      <c r="O3693">
        <v>1</v>
      </c>
      <c r="P3693" t="b">
        <v>0</v>
      </c>
      <c r="Q3693" t="s">
        <v>8303</v>
      </c>
      <c r="R3693" t="s">
        <v>8323</v>
      </c>
      <c r="S3693" t="s">
        <v>8335</v>
      </c>
      <c r="T3693" s="9">
        <f t="shared" si="173"/>
        <v>0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 s="12">
        <v>1479170556</v>
      </c>
      <c r="K3694" s="10">
        <f t="shared" si="171"/>
        <v>42749.029583333337</v>
      </c>
      <c r="L3694" s="10">
        <f t="shared" si="171"/>
        <v>42689.029583333337</v>
      </c>
      <c r="M3694" s="15">
        <f t="shared" si="172"/>
        <v>2017</v>
      </c>
      <c r="N3694" t="b">
        <v>0</v>
      </c>
      <c r="O3694">
        <v>1</v>
      </c>
      <c r="P3694" t="b">
        <v>0</v>
      </c>
      <c r="Q3694" t="s">
        <v>8303</v>
      </c>
      <c r="R3694" t="s">
        <v>8323</v>
      </c>
      <c r="S3694" t="s">
        <v>8335</v>
      </c>
      <c r="T3694" s="9">
        <f t="shared" si="173"/>
        <v>0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 s="12">
        <v>1423245003</v>
      </c>
      <c r="K3695" s="10">
        <f t="shared" si="171"/>
        <v>42071.701423611114</v>
      </c>
      <c r="L3695" s="10">
        <f t="shared" si="171"/>
        <v>42041.743090277778</v>
      </c>
      <c r="M3695" s="15">
        <f t="shared" si="172"/>
        <v>2015</v>
      </c>
      <c r="N3695" t="b">
        <v>0</v>
      </c>
      <c r="O3695">
        <v>1</v>
      </c>
      <c r="P3695" t="b">
        <v>0</v>
      </c>
      <c r="Q3695" t="s">
        <v>8269</v>
      </c>
      <c r="R3695" t="s">
        <v>8323</v>
      </c>
      <c r="S3695" t="s">
        <v>8326</v>
      </c>
      <c r="T3695" s="9">
        <f t="shared" si="173"/>
        <v>0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 s="12">
        <v>1401485207</v>
      </c>
      <c r="K3696" s="10">
        <f t="shared" si="171"/>
        <v>41815.875</v>
      </c>
      <c r="L3696" s="10">
        <f t="shared" si="171"/>
        <v>41789.893599537041</v>
      </c>
      <c r="M3696" s="15">
        <f t="shared" si="172"/>
        <v>2014</v>
      </c>
      <c r="N3696" t="b">
        <v>0</v>
      </c>
      <c r="O3696">
        <v>1</v>
      </c>
      <c r="P3696" t="b">
        <v>0</v>
      </c>
      <c r="Q3696" t="s">
        <v>8269</v>
      </c>
      <c r="R3696" t="s">
        <v>8323</v>
      </c>
      <c r="S3696" t="s">
        <v>8326</v>
      </c>
      <c r="T3696" s="9">
        <f t="shared" si="173"/>
        <v>0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 s="12">
        <v>1472451356</v>
      </c>
      <c r="K3697" s="10">
        <f t="shared" si="171"/>
        <v>42625.707638888889</v>
      </c>
      <c r="L3697" s="10">
        <f t="shared" si="171"/>
        <v>42611.261064814811</v>
      </c>
      <c r="M3697" s="15">
        <f t="shared" si="172"/>
        <v>2016</v>
      </c>
      <c r="N3697" t="b">
        <v>0</v>
      </c>
      <c r="O3697">
        <v>1</v>
      </c>
      <c r="P3697" t="b">
        <v>0</v>
      </c>
      <c r="Q3697" t="s">
        <v>8269</v>
      </c>
      <c r="R3697" t="s">
        <v>8323</v>
      </c>
      <c r="S3697" t="s">
        <v>8326</v>
      </c>
      <c r="T3697" s="9">
        <f t="shared" si="173"/>
        <v>0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 s="12">
        <v>1424759330</v>
      </c>
      <c r="K3698" s="10">
        <f t="shared" si="171"/>
        <v>42119.190972222219</v>
      </c>
      <c r="L3698" s="10">
        <f t="shared" si="171"/>
        <v>42059.270023148143</v>
      </c>
      <c r="M3698" s="15">
        <f t="shared" si="172"/>
        <v>2015</v>
      </c>
      <c r="N3698" t="b">
        <v>0</v>
      </c>
      <c r="O3698">
        <v>1</v>
      </c>
      <c r="P3698" t="b">
        <v>0</v>
      </c>
      <c r="Q3698" t="s">
        <v>8269</v>
      </c>
      <c r="R3698" t="s">
        <v>8323</v>
      </c>
      <c r="S3698" t="s">
        <v>8326</v>
      </c>
      <c r="T3698" s="9">
        <f t="shared" si="173"/>
        <v>0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 s="12">
        <v>1455508964</v>
      </c>
      <c r="K3699" s="10">
        <f t="shared" si="171"/>
        <v>42445.126898148148</v>
      </c>
      <c r="L3699" s="10">
        <f t="shared" si="171"/>
        <v>42415.168564814812</v>
      </c>
      <c r="M3699" s="15">
        <f t="shared" si="172"/>
        <v>2016</v>
      </c>
      <c r="N3699" t="b">
        <v>0</v>
      </c>
      <c r="O3699">
        <v>1</v>
      </c>
      <c r="P3699" t="b">
        <v>0</v>
      </c>
      <c r="Q3699" t="s">
        <v>8269</v>
      </c>
      <c r="R3699" t="s">
        <v>8323</v>
      </c>
      <c r="S3699" t="s">
        <v>8326</v>
      </c>
      <c r="T3699" s="9">
        <f t="shared" si="173"/>
        <v>0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 s="12">
        <v>1457120942</v>
      </c>
      <c r="K3700" s="10">
        <f t="shared" si="171"/>
        <v>42493.784050925926</v>
      </c>
      <c r="L3700" s="10">
        <f t="shared" si="171"/>
        <v>42433.825717592597</v>
      </c>
      <c r="M3700" s="15">
        <f t="shared" si="172"/>
        <v>2016</v>
      </c>
      <c r="N3700" t="b">
        <v>0</v>
      </c>
      <c r="O3700">
        <v>1</v>
      </c>
      <c r="P3700" t="b">
        <v>0</v>
      </c>
      <c r="Q3700" t="s">
        <v>8269</v>
      </c>
      <c r="R3700" t="s">
        <v>8323</v>
      </c>
      <c r="S3700" t="s">
        <v>8326</v>
      </c>
      <c r="T3700" s="9">
        <f t="shared" si="173"/>
        <v>0</v>
      </c>
    </row>
    <row r="3701" spans="1:20" ht="15.75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 s="12">
        <v>1410148457</v>
      </c>
      <c r="K3701" s="10">
        <f t="shared" si="171"/>
        <v>41920.16269675926</v>
      </c>
      <c r="L3701" s="10">
        <f t="shared" si="171"/>
        <v>41890.16269675926</v>
      </c>
      <c r="M3701" s="15">
        <f t="shared" si="172"/>
        <v>2014</v>
      </c>
      <c r="N3701" t="b">
        <v>0</v>
      </c>
      <c r="O3701">
        <v>1</v>
      </c>
      <c r="P3701" t="b">
        <v>0</v>
      </c>
      <c r="Q3701" t="s">
        <v>8269</v>
      </c>
      <c r="R3701" t="s">
        <v>8323</v>
      </c>
      <c r="S3701" t="s">
        <v>8326</v>
      </c>
      <c r="T3701" s="9">
        <f t="shared" si="173"/>
        <v>0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 s="12">
        <v>1434739463</v>
      </c>
      <c r="K3702" s="10">
        <f t="shared" si="171"/>
        <v>42204.780821759261</v>
      </c>
      <c r="L3702" s="10">
        <f t="shared" si="171"/>
        <v>42174.780821759261</v>
      </c>
      <c r="M3702" s="15">
        <f t="shared" si="172"/>
        <v>2015</v>
      </c>
      <c r="N3702" t="b">
        <v>0</v>
      </c>
      <c r="O3702">
        <v>1</v>
      </c>
      <c r="P3702" t="b">
        <v>0</v>
      </c>
      <c r="Q3702" t="s">
        <v>8269</v>
      </c>
      <c r="R3702" t="s">
        <v>8323</v>
      </c>
      <c r="S3702" t="s">
        <v>8326</v>
      </c>
      <c r="T3702" s="9">
        <f t="shared" si="173"/>
        <v>0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 s="12">
        <v>1406004589</v>
      </c>
      <c r="K3703" s="10">
        <f t="shared" si="171"/>
        <v>41872.201261574075</v>
      </c>
      <c r="L3703" s="10">
        <f t="shared" si="171"/>
        <v>41842.201261574075</v>
      </c>
      <c r="M3703" s="15">
        <f t="shared" si="172"/>
        <v>2014</v>
      </c>
      <c r="N3703" t="b">
        <v>0</v>
      </c>
      <c r="O3703">
        <v>1</v>
      </c>
      <c r="P3703" t="b">
        <v>0</v>
      </c>
      <c r="Q3703" t="s">
        <v>8269</v>
      </c>
      <c r="R3703" t="s">
        <v>8323</v>
      </c>
      <c r="S3703" t="s">
        <v>8326</v>
      </c>
      <c r="T3703" s="9">
        <f t="shared" si="173"/>
        <v>0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 s="12">
        <v>1411485391</v>
      </c>
      <c r="K3704" s="10">
        <f t="shared" si="171"/>
        <v>41935.636469907404</v>
      </c>
      <c r="L3704" s="10">
        <f t="shared" si="171"/>
        <v>41905.636469907404</v>
      </c>
      <c r="M3704" s="15">
        <f t="shared" si="172"/>
        <v>2014</v>
      </c>
      <c r="N3704" t="b">
        <v>0</v>
      </c>
      <c r="O3704">
        <v>1</v>
      </c>
      <c r="P3704" t="b">
        <v>0</v>
      </c>
      <c r="Q3704" t="s">
        <v>8269</v>
      </c>
      <c r="R3704" t="s">
        <v>8323</v>
      </c>
      <c r="S3704" t="s">
        <v>8326</v>
      </c>
      <c r="T3704" s="9">
        <f t="shared" si="173"/>
        <v>0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 s="12">
        <v>1454280186</v>
      </c>
      <c r="K3705" s="10">
        <f t="shared" si="171"/>
        <v>42428</v>
      </c>
      <c r="L3705" s="10">
        <f t="shared" si="171"/>
        <v>42400.946597222224</v>
      </c>
      <c r="M3705" s="15">
        <f t="shared" si="172"/>
        <v>2016</v>
      </c>
      <c r="N3705" t="b">
        <v>0</v>
      </c>
      <c r="O3705">
        <v>1</v>
      </c>
      <c r="P3705" t="b">
        <v>0</v>
      </c>
      <c r="Q3705" t="s">
        <v>8269</v>
      </c>
      <c r="R3705" t="s">
        <v>8323</v>
      </c>
      <c r="S3705" t="s">
        <v>8326</v>
      </c>
      <c r="T3705" s="9">
        <f t="shared" si="173"/>
        <v>0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12">
        <v>1470910907</v>
      </c>
      <c r="K3706" s="10">
        <f t="shared" si="171"/>
        <v>42653.431793981479</v>
      </c>
      <c r="L3706" s="10">
        <f t="shared" si="171"/>
        <v>42593.431793981479</v>
      </c>
      <c r="M3706" s="15">
        <f t="shared" si="172"/>
        <v>2016</v>
      </c>
      <c r="N3706" t="b">
        <v>0</v>
      </c>
      <c r="O3706">
        <v>0</v>
      </c>
      <c r="P3706" t="b">
        <v>0</v>
      </c>
      <c r="Q3706" t="s">
        <v>8265</v>
      </c>
      <c r="R3706" t="s">
        <v>8321</v>
      </c>
      <c r="S3706" t="s">
        <v>8337</v>
      </c>
      <c r="T3706" s="9">
        <f t="shared" si="173"/>
        <v>0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 s="12">
        <v>1429568242</v>
      </c>
      <c r="K3707" s="10">
        <f t="shared" si="171"/>
        <v>42139.928726851853</v>
      </c>
      <c r="L3707" s="10">
        <f t="shared" si="171"/>
        <v>42114.928726851853</v>
      </c>
      <c r="M3707" s="15">
        <f t="shared" si="172"/>
        <v>2015</v>
      </c>
      <c r="N3707" t="b">
        <v>0</v>
      </c>
      <c r="O3707">
        <v>0</v>
      </c>
      <c r="P3707" t="b">
        <v>0</v>
      </c>
      <c r="Q3707" t="s">
        <v>8265</v>
      </c>
      <c r="R3707" t="s">
        <v>8321</v>
      </c>
      <c r="S3707" t="s">
        <v>8337</v>
      </c>
      <c r="T3707" s="9">
        <f t="shared" si="173"/>
        <v>0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 s="12">
        <v>1409524183</v>
      </c>
      <c r="K3708" s="10">
        <f t="shared" si="171"/>
        <v>41942.937303240738</v>
      </c>
      <c r="L3708" s="10">
        <f t="shared" si="171"/>
        <v>41882.937303240738</v>
      </c>
      <c r="M3708" s="15">
        <f t="shared" si="172"/>
        <v>2014</v>
      </c>
      <c r="N3708" t="b">
        <v>0</v>
      </c>
      <c r="O3708">
        <v>0</v>
      </c>
      <c r="P3708" t="b">
        <v>0</v>
      </c>
      <c r="Q3708" t="s">
        <v>8265</v>
      </c>
      <c r="R3708" t="s">
        <v>8321</v>
      </c>
      <c r="S3708" t="s">
        <v>8337</v>
      </c>
      <c r="T3708" s="9">
        <f t="shared" si="173"/>
        <v>0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 s="12">
        <v>1400536692</v>
      </c>
      <c r="K3709" s="10">
        <f t="shared" si="171"/>
        <v>41806.844444444447</v>
      </c>
      <c r="L3709" s="10">
        <f t="shared" si="171"/>
        <v>41778.91541666667</v>
      </c>
      <c r="M3709" s="15">
        <f t="shared" si="172"/>
        <v>2014</v>
      </c>
      <c r="N3709" t="b">
        <v>0</v>
      </c>
      <c r="O3709">
        <v>0</v>
      </c>
      <c r="P3709" t="b">
        <v>0</v>
      </c>
      <c r="Q3709" t="s">
        <v>8265</v>
      </c>
      <c r="R3709" t="s">
        <v>8321</v>
      </c>
      <c r="S3709" t="s">
        <v>8337</v>
      </c>
      <c r="T3709" s="9">
        <f t="shared" si="173"/>
        <v>0</v>
      </c>
    </row>
    <row r="3710" spans="1:20" ht="15.75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 s="12">
        <v>1466453161</v>
      </c>
      <c r="K3710" s="10">
        <f t="shared" si="171"/>
        <v>42557</v>
      </c>
      <c r="L3710" s="10">
        <f t="shared" si="171"/>
        <v>42541.837511574078</v>
      </c>
      <c r="M3710" s="15">
        <f t="shared" si="172"/>
        <v>2016</v>
      </c>
      <c r="N3710" t="b">
        <v>0</v>
      </c>
      <c r="O3710">
        <v>0</v>
      </c>
      <c r="P3710" t="b">
        <v>0</v>
      </c>
      <c r="Q3710" t="s">
        <v>8265</v>
      </c>
      <c r="R3710" t="s">
        <v>8321</v>
      </c>
      <c r="S3710" t="s">
        <v>8337</v>
      </c>
      <c r="T3710" s="9">
        <f t="shared" si="173"/>
        <v>0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 s="12">
        <v>1462130584</v>
      </c>
      <c r="K3711" s="10">
        <f t="shared" si="171"/>
        <v>42521.729861111111</v>
      </c>
      <c r="L3711" s="10">
        <f t="shared" si="171"/>
        <v>42491.80768518518</v>
      </c>
      <c r="M3711" s="15">
        <f t="shared" si="172"/>
        <v>2016</v>
      </c>
      <c r="N3711" t="b">
        <v>0</v>
      </c>
      <c r="O3711">
        <v>0</v>
      </c>
      <c r="P3711" t="b">
        <v>0</v>
      </c>
      <c r="Q3711" t="s">
        <v>8265</v>
      </c>
      <c r="R3711" t="s">
        <v>8321</v>
      </c>
      <c r="S3711" t="s">
        <v>8337</v>
      </c>
      <c r="T3711" s="9">
        <f t="shared" si="173"/>
        <v>0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 s="12">
        <v>1438811418</v>
      </c>
      <c r="K3712" s="10">
        <f t="shared" si="171"/>
        <v>42251.708333333328</v>
      </c>
      <c r="L3712" s="10">
        <f t="shared" si="171"/>
        <v>42221.909930555557</v>
      </c>
      <c r="M3712" s="15">
        <f t="shared" si="172"/>
        <v>2015</v>
      </c>
      <c r="N3712" t="b">
        <v>0</v>
      </c>
      <c r="O3712">
        <v>0</v>
      </c>
      <c r="P3712" t="b">
        <v>0</v>
      </c>
      <c r="Q3712" t="s">
        <v>8265</v>
      </c>
      <c r="R3712" t="s">
        <v>8321</v>
      </c>
      <c r="S3712" t="s">
        <v>8337</v>
      </c>
      <c r="T3712" s="9">
        <f t="shared" si="173"/>
        <v>0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 s="12">
        <v>1427968234</v>
      </c>
      <c r="K3713" s="10">
        <f t="shared" si="171"/>
        <v>42140.427777777775</v>
      </c>
      <c r="L3713" s="10">
        <f t="shared" si="171"/>
        <v>42096.410115740742</v>
      </c>
      <c r="M3713" s="15">
        <f t="shared" si="172"/>
        <v>2015</v>
      </c>
      <c r="N3713" t="b">
        <v>0</v>
      </c>
      <c r="O3713">
        <v>0</v>
      </c>
      <c r="P3713" t="b">
        <v>0</v>
      </c>
      <c r="Q3713" t="s">
        <v>8265</v>
      </c>
      <c r="R3713" t="s">
        <v>8321</v>
      </c>
      <c r="S3713" t="s">
        <v>8337</v>
      </c>
      <c r="T3713" s="9">
        <f t="shared" si="173"/>
        <v>0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 s="12">
        <v>1440337593</v>
      </c>
      <c r="K3714" s="10">
        <f t="shared" si="171"/>
        <v>42289.573993055557</v>
      </c>
      <c r="L3714" s="10">
        <f t="shared" si="171"/>
        <v>42239.573993055557</v>
      </c>
      <c r="M3714" s="15">
        <f t="shared" si="172"/>
        <v>2015</v>
      </c>
      <c r="N3714" t="b">
        <v>0</v>
      </c>
      <c r="O3714">
        <v>0</v>
      </c>
      <c r="P3714" t="b">
        <v>0</v>
      </c>
      <c r="Q3714" t="s">
        <v>8265</v>
      </c>
      <c r="R3714" t="s">
        <v>8321</v>
      </c>
      <c r="S3714" t="s">
        <v>8337</v>
      </c>
      <c r="T3714" s="9">
        <f t="shared" si="173"/>
        <v>0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 s="12">
        <v>1424234732</v>
      </c>
      <c r="K3715" s="10">
        <f t="shared" ref="K3715:L3778" si="174">(I3715/86400)+DATE(1970,1,1)</f>
        <v>42083.15662037037</v>
      </c>
      <c r="L3715" s="10">
        <f t="shared" si="174"/>
        <v>42053.198287037041</v>
      </c>
      <c r="M3715" s="15">
        <f t="shared" ref="M3715:M3778" si="175">+YEAR(K3715)</f>
        <v>2015</v>
      </c>
      <c r="N3715" t="b">
        <v>0</v>
      </c>
      <c r="O3715">
        <v>0</v>
      </c>
      <c r="P3715" t="b">
        <v>0</v>
      </c>
      <c r="Q3715" t="s">
        <v>8265</v>
      </c>
      <c r="R3715" t="s">
        <v>8321</v>
      </c>
      <c r="S3715" t="s">
        <v>8337</v>
      </c>
      <c r="T3715" s="9">
        <f t="shared" ref="T3715:T3778" si="176">ROUND(E3715/D3715*100,0)</f>
        <v>0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 s="12">
        <v>1467941542</v>
      </c>
      <c r="K3716" s="10">
        <f t="shared" si="174"/>
        <v>42616.246527777781</v>
      </c>
      <c r="L3716" s="10">
        <f t="shared" si="174"/>
        <v>42559.064143518517</v>
      </c>
      <c r="M3716" s="15">
        <f t="shared" si="175"/>
        <v>2016</v>
      </c>
      <c r="N3716" t="b">
        <v>0</v>
      </c>
      <c r="O3716">
        <v>0</v>
      </c>
      <c r="P3716" t="b">
        <v>0</v>
      </c>
      <c r="Q3716" t="s">
        <v>8265</v>
      </c>
      <c r="R3716" t="s">
        <v>8321</v>
      </c>
      <c r="S3716" t="s">
        <v>8337</v>
      </c>
      <c r="T3716" s="9">
        <f t="shared" si="176"/>
        <v>0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 s="12">
        <v>1417026340</v>
      </c>
      <c r="K3717" s="10">
        <f t="shared" si="174"/>
        <v>42012.762499999997</v>
      </c>
      <c r="L3717" s="10">
        <f t="shared" si="174"/>
        <v>41969.767824074079</v>
      </c>
      <c r="M3717" s="15">
        <f t="shared" si="175"/>
        <v>2015</v>
      </c>
      <c r="N3717" t="b">
        <v>0</v>
      </c>
      <c r="O3717">
        <v>0</v>
      </c>
      <c r="P3717" t="b">
        <v>0</v>
      </c>
      <c r="Q3717" t="s">
        <v>8265</v>
      </c>
      <c r="R3717" t="s">
        <v>8321</v>
      </c>
      <c r="S3717" t="s">
        <v>8337</v>
      </c>
      <c r="T3717" s="9">
        <f t="shared" si="176"/>
        <v>0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 s="12">
        <v>1411350628</v>
      </c>
      <c r="K3718" s="10">
        <f t="shared" si="174"/>
        <v>41934.07671296296</v>
      </c>
      <c r="L3718" s="10">
        <f t="shared" si="174"/>
        <v>41904.07671296296</v>
      </c>
      <c r="M3718" s="15">
        <f t="shared" si="175"/>
        <v>2014</v>
      </c>
      <c r="N3718" t="b">
        <v>0</v>
      </c>
      <c r="O3718">
        <v>0</v>
      </c>
      <c r="P3718" t="b">
        <v>0</v>
      </c>
      <c r="Q3718" t="s">
        <v>8265</v>
      </c>
      <c r="R3718" t="s">
        <v>8321</v>
      </c>
      <c r="S3718" t="s">
        <v>8337</v>
      </c>
      <c r="T3718" s="9">
        <f t="shared" si="176"/>
        <v>0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 s="12">
        <v>1434491691</v>
      </c>
      <c r="K3719" s="10">
        <f t="shared" si="174"/>
        <v>42231.913090277776</v>
      </c>
      <c r="L3719" s="10">
        <f t="shared" si="174"/>
        <v>42171.913090277776</v>
      </c>
      <c r="M3719" s="15">
        <f t="shared" si="175"/>
        <v>2015</v>
      </c>
      <c r="N3719" t="b">
        <v>0</v>
      </c>
      <c r="O3719">
        <v>0</v>
      </c>
      <c r="P3719" t="b">
        <v>0</v>
      </c>
      <c r="Q3719" t="s">
        <v>8266</v>
      </c>
      <c r="R3719" t="s">
        <v>8321</v>
      </c>
      <c r="S3719" t="s">
        <v>8325</v>
      </c>
      <c r="T3719" s="9">
        <f t="shared" si="176"/>
        <v>0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 s="12">
        <v>1440716654</v>
      </c>
      <c r="K3720" s="10">
        <f t="shared" si="174"/>
        <v>42278</v>
      </c>
      <c r="L3720" s="10">
        <f t="shared" si="174"/>
        <v>42243.961273148147</v>
      </c>
      <c r="M3720" s="15">
        <f t="shared" si="175"/>
        <v>2015</v>
      </c>
      <c r="N3720" t="b">
        <v>0</v>
      </c>
      <c r="O3720">
        <v>0</v>
      </c>
      <c r="P3720" t="b">
        <v>0</v>
      </c>
      <c r="Q3720" t="s">
        <v>8266</v>
      </c>
      <c r="R3720" t="s">
        <v>8321</v>
      </c>
      <c r="S3720" t="s">
        <v>8325</v>
      </c>
      <c r="T3720" s="9">
        <f t="shared" si="176"/>
        <v>0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 s="12">
        <v>1450021724</v>
      </c>
      <c r="K3721" s="10">
        <f t="shared" si="174"/>
        <v>42381.658842592587</v>
      </c>
      <c r="L3721" s="10">
        <f t="shared" si="174"/>
        <v>42351.658842592587</v>
      </c>
      <c r="M3721" s="15">
        <f t="shared" si="175"/>
        <v>2016</v>
      </c>
      <c r="N3721" t="b">
        <v>0</v>
      </c>
      <c r="O3721">
        <v>0</v>
      </c>
      <c r="P3721" t="b">
        <v>0</v>
      </c>
      <c r="Q3721" t="s">
        <v>8266</v>
      </c>
      <c r="R3721" t="s">
        <v>8321</v>
      </c>
      <c r="S3721" t="s">
        <v>8325</v>
      </c>
      <c r="T3721" s="9">
        <f t="shared" si="176"/>
        <v>0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 s="12">
        <v>1423733323</v>
      </c>
      <c r="K3722" s="10">
        <f t="shared" si="174"/>
        <v>42082.353275462963</v>
      </c>
      <c r="L3722" s="10">
        <f t="shared" si="174"/>
        <v>42047.394942129627</v>
      </c>
      <c r="M3722" s="15">
        <f t="shared" si="175"/>
        <v>2015</v>
      </c>
      <c r="N3722" t="b">
        <v>0</v>
      </c>
      <c r="O3722">
        <v>0</v>
      </c>
      <c r="P3722" t="b">
        <v>0</v>
      </c>
      <c r="Q3722" t="s">
        <v>8266</v>
      </c>
      <c r="R3722" t="s">
        <v>8321</v>
      </c>
      <c r="S3722" t="s">
        <v>8325</v>
      </c>
      <c r="T3722" s="9">
        <f t="shared" si="176"/>
        <v>0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 s="12">
        <v>1422539108</v>
      </c>
      <c r="K3723" s="10">
        <f t="shared" si="174"/>
        <v>42063.573009259257</v>
      </c>
      <c r="L3723" s="10">
        <f t="shared" si="174"/>
        <v>42033.573009259257</v>
      </c>
      <c r="M3723" s="15">
        <f t="shared" si="175"/>
        <v>2015</v>
      </c>
      <c r="N3723" t="b">
        <v>0</v>
      </c>
      <c r="O3723">
        <v>0</v>
      </c>
      <c r="P3723" t="b">
        <v>0</v>
      </c>
      <c r="Q3723" t="s">
        <v>8266</v>
      </c>
      <c r="R3723" t="s">
        <v>8321</v>
      </c>
      <c r="S3723" t="s">
        <v>8325</v>
      </c>
      <c r="T3723" s="9">
        <f t="shared" si="176"/>
        <v>0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 s="12">
        <v>1425924776</v>
      </c>
      <c r="K3724" s="10">
        <f t="shared" si="174"/>
        <v>42132.758981481486</v>
      </c>
      <c r="L3724" s="10">
        <f t="shared" si="174"/>
        <v>42072.758981481486</v>
      </c>
      <c r="M3724" s="15">
        <f t="shared" si="175"/>
        <v>2015</v>
      </c>
      <c r="N3724" t="b">
        <v>0</v>
      </c>
      <c r="O3724">
        <v>0</v>
      </c>
      <c r="P3724" t="b">
        <v>0</v>
      </c>
      <c r="Q3724" t="s">
        <v>8266</v>
      </c>
      <c r="R3724" t="s">
        <v>8321</v>
      </c>
      <c r="S3724" t="s">
        <v>8325</v>
      </c>
      <c r="T3724" s="9">
        <f t="shared" si="176"/>
        <v>0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 s="12">
        <v>1436211999</v>
      </c>
      <c r="K3725" s="10">
        <f t="shared" si="174"/>
        <v>42221.824062500003</v>
      </c>
      <c r="L3725" s="10">
        <f t="shared" si="174"/>
        <v>42191.824062500003</v>
      </c>
      <c r="M3725" s="15">
        <f t="shared" si="175"/>
        <v>2015</v>
      </c>
      <c r="N3725" t="b">
        <v>0</v>
      </c>
      <c r="O3725">
        <v>0</v>
      </c>
      <c r="P3725" t="b">
        <v>0</v>
      </c>
      <c r="Q3725" t="s">
        <v>8266</v>
      </c>
      <c r="R3725" t="s">
        <v>8321</v>
      </c>
      <c r="S3725" t="s">
        <v>8325</v>
      </c>
      <c r="T3725" s="9">
        <f t="shared" si="176"/>
        <v>0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 s="12">
        <v>1445986545</v>
      </c>
      <c r="K3726" s="10">
        <f t="shared" si="174"/>
        <v>42334.997048611112</v>
      </c>
      <c r="L3726" s="10">
        <f t="shared" si="174"/>
        <v>42304.955381944441</v>
      </c>
      <c r="M3726" s="15">
        <f t="shared" si="175"/>
        <v>2015</v>
      </c>
      <c r="N3726" t="b">
        <v>0</v>
      </c>
      <c r="O3726">
        <v>0</v>
      </c>
      <c r="P3726" t="b">
        <v>0</v>
      </c>
      <c r="Q3726" t="s">
        <v>8266</v>
      </c>
      <c r="R3726" t="s">
        <v>8321</v>
      </c>
      <c r="S3726" t="s">
        <v>8325</v>
      </c>
      <c r="T3726" s="9">
        <f t="shared" si="176"/>
        <v>0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 s="12">
        <v>1481156232</v>
      </c>
      <c r="K3727" s="10">
        <f t="shared" si="174"/>
        <v>42742.011944444443</v>
      </c>
      <c r="L3727" s="10">
        <f t="shared" si="174"/>
        <v>42712.011944444443</v>
      </c>
      <c r="M3727" s="15">
        <f t="shared" si="175"/>
        <v>2017</v>
      </c>
      <c r="N3727" t="b">
        <v>0</v>
      </c>
      <c r="O3727">
        <v>0</v>
      </c>
      <c r="P3727" t="b">
        <v>0</v>
      </c>
      <c r="Q3727" t="s">
        <v>8266</v>
      </c>
      <c r="R3727" t="s">
        <v>8321</v>
      </c>
      <c r="S3727" t="s">
        <v>8325</v>
      </c>
      <c r="T3727" s="9">
        <f t="shared" si="176"/>
        <v>0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 s="12">
        <v>1485977434</v>
      </c>
      <c r="K3728" s="10">
        <f t="shared" si="174"/>
        <v>42797.833333333328</v>
      </c>
      <c r="L3728" s="10">
        <f t="shared" si="174"/>
        <v>42767.812893518523</v>
      </c>
      <c r="M3728" s="15">
        <f t="shared" si="175"/>
        <v>2017</v>
      </c>
      <c r="N3728" t="b">
        <v>0</v>
      </c>
      <c r="O3728">
        <v>0</v>
      </c>
      <c r="P3728" t="b">
        <v>0</v>
      </c>
      <c r="Q3728" t="s">
        <v>8266</v>
      </c>
      <c r="R3728" t="s">
        <v>8321</v>
      </c>
      <c r="S3728" t="s">
        <v>8325</v>
      </c>
      <c r="T3728" s="9">
        <f t="shared" si="176"/>
        <v>0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 s="12">
        <v>1407299015</v>
      </c>
      <c r="K3729" s="10">
        <f t="shared" si="174"/>
        <v>41887.18304398148</v>
      </c>
      <c r="L3729" s="10">
        <f t="shared" si="174"/>
        <v>41857.18304398148</v>
      </c>
      <c r="M3729" s="15">
        <f t="shared" si="175"/>
        <v>2014</v>
      </c>
      <c r="N3729" t="b">
        <v>0</v>
      </c>
      <c r="O3729">
        <v>0</v>
      </c>
      <c r="P3729" t="b">
        <v>0</v>
      </c>
      <c r="Q3729" t="s">
        <v>8266</v>
      </c>
      <c r="R3729" t="s">
        <v>8321</v>
      </c>
      <c r="S3729" t="s">
        <v>8325</v>
      </c>
      <c r="T3729" s="9">
        <f t="shared" si="176"/>
        <v>0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 s="12">
        <v>1412029566</v>
      </c>
      <c r="K3730" s="10">
        <f t="shared" si="174"/>
        <v>41971.976458333331</v>
      </c>
      <c r="L3730" s="10">
        <f t="shared" si="174"/>
        <v>41911.934791666667</v>
      </c>
      <c r="M3730" s="15">
        <f t="shared" si="175"/>
        <v>2014</v>
      </c>
      <c r="N3730" t="b">
        <v>0</v>
      </c>
      <c r="O3730">
        <v>0</v>
      </c>
      <c r="P3730" t="b">
        <v>0</v>
      </c>
      <c r="Q3730" t="s">
        <v>8266</v>
      </c>
      <c r="R3730" t="s">
        <v>8321</v>
      </c>
      <c r="S3730" t="s">
        <v>8325</v>
      </c>
      <c r="T3730" s="9">
        <f t="shared" si="176"/>
        <v>0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 s="12">
        <v>1431360332</v>
      </c>
      <c r="K3731" s="10">
        <f t="shared" si="174"/>
        <v>42195.67050925926</v>
      </c>
      <c r="L3731" s="10">
        <f t="shared" si="174"/>
        <v>42135.67050925926</v>
      </c>
      <c r="M3731" s="15">
        <f t="shared" si="175"/>
        <v>2015</v>
      </c>
      <c r="N3731" t="b">
        <v>0</v>
      </c>
      <c r="O3731">
        <v>0</v>
      </c>
      <c r="P3731" t="b">
        <v>0</v>
      </c>
      <c r="Q3731" t="s">
        <v>8266</v>
      </c>
      <c r="R3731" t="s">
        <v>8321</v>
      </c>
      <c r="S3731" t="s">
        <v>8325</v>
      </c>
      <c r="T3731" s="9">
        <f t="shared" si="176"/>
        <v>0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 s="12">
        <v>1470106702</v>
      </c>
      <c r="K3732" s="10">
        <f t="shared" si="174"/>
        <v>42614.123865740738</v>
      </c>
      <c r="L3732" s="10">
        <f t="shared" si="174"/>
        <v>42584.123865740738</v>
      </c>
      <c r="M3732" s="15">
        <f t="shared" si="175"/>
        <v>2016</v>
      </c>
      <c r="N3732" t="b">
        <v>0</v>
      </c>
      <c r="O3732">
        <v>0</v>
      </c>
      <c r="P3732" t="b">
        <v>0</v>
      </c>
      <c r="Q3732" t="s">
        <v>8266</v>
      </c>
      <c r="R3732" t="s">
        <v>8321</v>
      </c>
      <c r="S3732" t="s">
        <v>8325</v>
      </c>
      <c r="T3732" s="9">
        <f t="shared" si="176"/>
        <v>0</v>
      </c>
    </row>
    <row r="3733" spans="1:20" ht="15.75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 s="12">
        <v>1441750564</v>
      </c>
      <c r="K3733" s="10">
        <f t="shared" si="174"/>
        <v>42285.874305555553</v>
      </c>
      <c r="L3733" s="10">
        <f t="shared" si="174"/>
        <v>42255.927824074075</v>
      </c>
      <c r="M3733" s="15">
        <f t="shared" si="175"/>
        <v>2015</v>
      </c>
      <c r="N3733" t="b">
        <v>0</v>
      </c>
      <c r="O3733">
        <v>0</v>
      </c>
      <c r="P3733" t="b">
        <v>0</v>
      </c>
      <c r="Q3733" t="s">
        <v>8266</v>
      </c>
      <c r="R3733" t="s">
        <v>8321</v>
      </c>
      <c r="S3733" t="s">
        <v>8325</v>
      </c>
      <c r="T3733" s="9">
        <f t="shared" si="176"/>
        <v>0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 s="12">
        <v>1468627583</v>
      </c>
      <c r="K3734" s="10">
        <f t="shared" si="174"/>
        <v>42588.004432870366</v>
      </c>
      <c r="L3734" s="10">
        <f t="shared" si="174"/>
        <v>42567.004432870366</v>
      </c>
      <c r="M3734" s="15">
        <f t="shared" si="175"/>
        <v>2016</v>
      </c>
      <c r="N3734" t="b">
        <v>0</v>
      </c>
      <c r="O3734">
        <v>0</v>
      </c>
      <c r="P3734" t="b">
        <v>0</v>
      </c>
      <c r="Q3734" t="s">
        <v>8266</v>
      </c>
      <c r="R3734" t="s">
        <v>8321</v>
      </c>
      <c r="S3734" t="s">
        <v>8325</v>
      </c>
      <c r="T3734" s="9">
        <f t="shared" si="176"/>
        <v>0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 s="12">
        <v>1416127967</v>
      </c>
      <c r="K3735" s="10">
        <f t="shared" si="174"/>
        <v>41989.369988425926</v>
      </c>
      <c r="L3735" s="10">
        <f t="shared" si="174"/>
        <v>41959.369988425926</v>
      </c>
      <c r="M3735" s="15">
        <f t="shared" si="175"/>
        <v>2014</v>
      </c>
      <c r="N3735" t="b">
        <v>0</v>
      </c>
      <c r="O3735">
        <v>0</v>
      </c>
      <c r="P3735" t="b">
        <v>0</v>
      </c>
      <c r="Q3735" t="s">
        <v>8266</v>
      </c>
      <c r="R3735" t="s">
        <v>8321</v>
      </c>
      <c r="S3735" t="s">
        <v>8325</v>
      </c>
      <c r="T3735" s="9">
        <f t="shared" si="176"/>
        <v>0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 s="12">
        <v>1433974135</v>
      </c>
      <c r="K3736" s="10">
        <f t="shared" si="174"/>
        <v>42195.922858796301</v>
      </c>
      <c r="L3736" s="10">
        <f t="shared" si="174"/>
        <v>42165.922858796301</v>
      </c>
      <c r="M3736" s="15">
        <f t="shared" si="175"/>
        <v>2015</v>
      </c>
      <c r="N3736" t="b">
        <v>0</v>
      </c>
      <c r="O3736">
        <v>0</v>
      </c>
      <c r="P3736" t="b">
        <v>0</v>
      </c>
      <c r="Q3736" t="s">
        <v>8266</v>
      </c>
      <c r="R3736" t="s">
        <v>8321</v>
      </c>
      <c r="S3736" t="s">
        <v>8325</v>
      </c>
      <c r="T3736" s="9">
        <f t="shared" si="176"/>
        <v>0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 s="12">
        <v>1422389164</v>
      </c>
      <c r="K3737" s="10">
        <f t="shared" si="174"/>
        <v>42091.79587962963</v>
      </c>
      <c r="L3737" s="10">
        <f t="shared" si="174"/>
        <v>42031.837546296301</v>
      </c>
      <c r="M3737" s="15">
        <f t="shared" si="175"/>
        <v>2015</v>
      </c>
      <c r="N3737" t="b">
        <v>0</v>
      </c>
      <c r="O3737">
        <v>0</v>
      </c>
      <c r="P3737" t="b">
        <v>0</v>
      </c>
      <c r="Q3737" t="s">
        <v>8266</v>
      </c>
      <c r="R3737" t="s">
        <v>8321</v>
      </c>
      <c r="S3737" t="s">
        <v>8325</v>
      </c>
      <c r="T3737" s="9">
        <f t="shared" si="176"/>
        <v>0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 s="12">
        <v>1461287350</v>
      </c>
      <c r="K3738" s="10">
        <f t="shared" si="174"/>
        <v>42512.045138888891</v>
      </c>
      <c r="L3738" s="10">
        <f t="shared" si="174"/>
        <v>42482.048032407409</v>
      </c>
      <c r="M3738" s="15">
        <f t="shared" si="175"/>
        <v>2016</v>
      </c>
      <c r="N3738" t="b">
        <v>0</v>
      </c>
      <c r="O3738">
        <v>0</v>
      </c>
      <c r="P3738" t="b">
        <v>0</v>
      </c>
      <c r="Q3738" t="s">
        <v>8266</v>
      </c>
      <c r="R3738" t="s">
        <v>8321</v>
      </c>
      <c r="S3738" t="s">
        <v>8325</v>
      </c>
      <c r="T3738" s="9">
        <f t="shared" si="176"/>
        <v>0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 s="12">
        <v>1431322726</v>
      </c>
      <c r="K3739" s="10">
        <f t="shared" si="174"/>
        <v>42195.235254629632</v>
      </c>
      <c r="L3739" s="10">
        <f t="shared" si="174"/>
        <v>42135.235254629632</v>
      </c>
      <c r="M3739" s="15">
        <f t="shared" si="175"/>
        <v>2015</v>
      </c>
      <c r="N3739" t="b">
        <v>0</v>
      </c>
      <c r="O3739">
        <v>0</v>
      </c>
      <c r="P3739" t="b">
        <v>0</v>
      </c>
      <c r="Q3739" t="s">
        <v>8266</v>
      </c>
      <c r="R3739" t="s">
        <v>8321</v>
      </c>
      <c r="S3739" t="s">
        <v>8325</v>
      </c>
      <c r="T3739" s="9">
        <f t="shared" si="176"/>
        <v>0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 s="12">
        <v>1457564654</v>
      </c>
      <c r="K3740" s="10">
        <f t="shared" si="174"/>
        <v>42468.919606481482</v>
      </c>
      <c r="L3740" s="10">
        <f t="shared" si="174"/>
        <v>42438.961273148147</v>
      </c>
      <c r="M3740" s="15">
        <f t="shared" si="175"/>
        <v>2016</v>
      </c>
      <c r="N3740" t="b">
        <v>0</v>
      </c>
      <c r="O3740">
        <v>0</v>
      </c>
      <c r="P3740" t="b">
        <v>0</v>
      </c>
      <c r="Q3740" t="s">
        <v>8266</v>
      </c>
      <c r="R3740" t="s">
        <v>8321</v>
      </c>
      <c r="S3740" t="s">
        <v>8325</v>
      </c>
      <c r="T3740" s="9">
        <f t="shared" si="176"/>
        <v>0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 s="12">
        <v>1433885241</v>
      </c>
      <c r="K3741" s="10">
        <f t="shared" si="174"/>
        <v>42194.893993055557</v>
      </c>
      <c r="L3741" s="10">
        <f t="shared" si="174"/>
        <v>42164.893993055557</v>
      </c>
      <c r="M3741" s="15">
        <f t="shared" si="175"/>
        <v>2015</v>
      </c>
      <c r="N3741" t="b">
        <v>0</v>
      </c>
      <c r="O3741">
        <v>0</v>
      </c>
      <c r="P3741" t="b">
        <v>0</v>
      </c>
      <c r="Q3741" t="s">
        <v>8266</v>
      </c>
      <c r="R3741" t="s">
        <v>8321</v>
      </c>
      <c r="S3741" t="s">
        <v>8325</v>
      </c>
      <c r="T3741" s="9">
        <f t="shared" si="176"/>
        <v>0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 s="12">
        <v>1427992105</v>
      </c>
      <c r="K3742" s="10">
        <f t="shared" si="174"/>
        <v>42156.686400462961</v>
      </c>
      <c r="L3742" s="10">
        <f t="shared" si="174"/>
        <v>42096.686400462961</v>
      </c>
      <c r="M3742" s="15">
        <f t="shared" si="175"/>
        <v>2015</v>
      </c>
      <c r="N3742" t="b">
        <v>0</v>
      </c>
      <c r="O3742">
        <v>0</v>
      </c>
      <c r="P3742" t="b">
        <v>0</v>
      </c>
      <c r="Q3742" t="s">
        <v>8266</v>
      </c>
      <c r="R3742" t="s">
        <v>8321</v>
      </c>
      <c r="S3742" t="s">
        <v>8325</v>
      </c>
      <c r="T3742" s="9">
        <f t="shared" si="176"/>
        <v>0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 s="12">
        <v>1452810297</v>
      </c>
      <c r="K3743" s="10">
        <f t="shared" si="174"/>
        <v>42413.933993055558</v>
      </c>
      <c r="L3743" s="10">
        <f t="shared" si="174"/>
        <v>42383.933993055558</v>
      </c>
      <c r="M3743" s="15">
        <f t="shared" si="175"/>
        <v>2016</v>
      </c>
      <c r="N3743" t="b">
        <v>0</v>
      </c>
      <c r="O3743">
        <v>0</v>
      </c>
      <c r="P3743" t="b">
        <v>0</v>
      </c>
      <c r="Q3743" t="s">
        <v>8266</v>
      </c>
      <c r="R3743" t="s">
        <v>8321</v>
      </c>
      <c r="S3743" t="s">
        <v>8325</v>
      </c>
      <c r="T3743" s="9">
        <f t="shared" si="176"/>
        <v>0</v>
      </c>
    </row>
    <row r="3744" spans="1:20" ht="45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 s="12">
        <v>1449183651</v>
      </c>
      <c r="K3744" s="10">
        <f t="shared" si="174"/>
        <v>42371.958923611106</v>
      </c>
      <c r="L3744" s="10">
        <f t="shared" si="174"/>
        <v>42341.958923611106</v>
      </c>
      <c r="M3744" s="15">
        <f t="shared" si="175"/>
        <v>2016</v>
      </c>
      <c r="N3744" t="b">
        <v>0</v>
      </c>
      <c r="O3744">
        <v>0</v>
      </c>
      <c r="P3744" t="b">
        <v>0</v>
      </c>
      <c r="Q3744" t="s">
        <v>8266</v>
      </c>
      <c r="R3744" t="s">
        <v>8321</v>
      </c>
      <c r="S3744" t="s">
        <v>8325</v>
      </c>
      <c r="T3744" s="9">
        <f t="shared" si="176"/>
        <v>0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 s="12">
        <v>1472593972</v>
      </c>
      <c r="K3745" s="10">
        <f t="shared" si="174"/>
        <v>42642.911712962959</v>
      </c>
      <c r="L3745" s="10">
        <f t="shared" si="174"/>
        <v>42612.911712962959</v>
      </c>
      <c r="M3745" s="15">
        <f t="shared" si="175"/>
        <v>2016</v>
      </c>
      <c r="N3745" t="b">
        <v>0</v>
      </c>
      <c r="O3745">
        <v>0</v>
      </c>
      <c r="P3745" t="b">
        <v>0</v>
      </c>
      <c r="Q3745" t="s">
        <v>8266</v>
      </c>
      <c r="R3745" t="s">
        <v>8321</v>
      </c>
      <c r="S3745" t="s">
        <v>8325</v>
      </c>
      <c r="T3745" s="9">
        <f t="shared" si="176"/>
        <v>0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 s="12">
        <v>1433886497</v>
      </c>
      <c r="K3746" s="10">
        <f t="shared" si="174"/>
        <v>42194.908530092594</v>
      </c>
      <c r="L3746" s="10">
        <f t="shared" si="174"/>
        <v>42164.908530092594</v>
      </c>
      <c r="M3746" s="15">
        <f t="shared" si="175"/>
        <v>2015</v>
      </c>
      <c r="N3746" t="b">
        <v>0</v>
      </c>
      <c r="O3746">
        <v>0</v>
      </c>
      <c r="P3746" t="b">
        <v>0</v>
      </c>
      <c r="Q3746" t="s">
        <v>8266</v>
      </c>
      <c r="R3746" t="s">
        <v>8321</v>
      </c>
      <c r="S3746" t="s">
        <v>8325</v>
      </c>
      <c r="T3746" s="9">
        <f t="shared" si="176"/>
        <v>0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 s="12">
        <v>1447380099</v>
      </c>
      <c r="K3747" s="10">
        <f t="shared" si="174"/>
        <v>42374</v>
      </c>
      <c r="L3747" s="10">
        <f t="shared" si="174"/>
        <v>42321.084479166668</v>
      </c>
      <c r="M3747" s="15">
        <f t="shared" si="175"/>
        <v>2016</v>
      </c>
      <c r="N3747" t="b">
        <v>0</v>
      </c>
      <c r="O3747">
        <v>0</v>
      </c>
      <c r="P3747" t="b">
        <v>0</v>
      </c>
      <c r="Q3747" t="s">
        <v>8266</v>
      </c>
      <c r="R3747" t="s">
        <v>8321</v>
      </c>
      <c r="S3747" t="s">
        <v>8325</v>
      </c>
      <c r="T3747" s="9">
        <f t="shared" si="176"/>
        <v>0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 s="12">
        <v>1481324760</v>
      </c>
      <c r="K3748" s="10">
        <f t="shared" si="174"/>
        <v>42734.375</v>
      </c>
      <c r="L3748" s="10">
        <f t="shared" si="174"/>
        <v>42713.962500000001</v>
      </c>
      <c r="M3748" s="15">
        <f t="shared" si="175"/>
        <v>2016</v>
      </c>
      <c r="N3748" t="b">
        <v>0</v>
      </c>
      <c r="O3748">
        <v>0</v>
      </c>
      <c r="P3748" t="b">
        <v>0</v>
      </c>
      <c r="Q3748" t="s">
        <v>8266</v>
      </c>
      <c r="R3748" t="s">
        <v>8321</v>
      </c>
      <c r="S3748" t="s">
        <v>8325</v>
      </c>
      <c r="T3748" s="9">
        <f t="shared" si="176"/>
        <v>0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 s="12">
        <v>1444340940</v>
      </c>
      <c r="K3749" s="10">
        <f t="shared" si="174"/>
        <v>42299.790972222225</v>
      </c>
      <c r="L3749" s="10">
        <f t="shared" si="174"/>
        <v>42285.90902777778</v>
      </c>
      <c r="M3749" s="15">
        <f t="shared" si="175"/>
        <v>2015</v>
      </c>
      <c r="N3749" t="b">
        <v>0</v>
      </c>
      <c r="O3749">
        <v>0</v>
      </c>
      <c r="P3749" t="b">
        <v>0</v>
      </c>
      <c r="Q3749" t="s">
        <v>8268</v>
      </c>
      <c r="R3749" t="s">
        <v>8321</v>
      </c>
      <c r="S3749" t="s">
        <v>8339</v>
      </c>
      <c r="T3749" s="9">
        <f t="shared" si="176"/>
        <v>0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 s="12">
        <v>1252964282</v>
      </c>
      <c r="K3750" s="10">
        <f t="shared" si="174"/>
        <v>40144.207638888889</v>
      </c>
      <c r="L3750" s="10">
        <f t="shared" si="174"/>
        <v>40070.901412037041</v>
      </c>
      <c r="M3750" s="15">
        <f t="shared" si="175"/>
        <v>2009</v>
      </c>
      <c r="N3750" t="b">
        <v>0</v>
      </c>
      <c r="O3750">
        <v>0</v>
      </c>
      <c r="P3750" t="b">
        <v>0</v>
      </c>
      <c r="Q3750" t="s">
        <v>8268</v>
      </c>
      <c r="R3750" t="s">
        <v>8321</v>
      </c>
      <c r="S3750" t="s">
        <v>8339</v>
      </c>
      <c r="T3750" s="9">
        <f t="shared" si="176"/>
        <v>0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 s="12">
        <v>1439392022</v>
      </c>
      <c r="K3751" s="10">
        <f t="shared" si="174"/>
        <v>42288.629884259259</v>
      </c>
      <c r="L3751" s="10">
        <f t="shared" si="174"/>
        <v>42228.629884259259</v>
      </c>
      <c r="M3751" s="15">
        <f t="shared" si="175"/>
        <v>2015</v>
      </c>
      <c r="N3751" t="b">
        <v>0</v>
      </c>
      <c r="O3751">
        <v>0</v>
      </c>
      <c r="P3751" t="b">
        <v>0</v>
      </c>
      <c r="Q3751" t="s">
        <v>8268</v>
      </c>
      <c r="R3751" t="s">
        <v>8321</v>
      </c>
      <c r="S3751" t="s">
        <v>8339</v>
      </c>
      <c r="T3751" s="9">
        <f t="shared" si="176"/>
        <v>0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 s="12">
        <v>1372668113</v>
      </c>
      <c r="K3752" s="10">
        <f t="shared" si="174"/>
        <v>41486.36241898148</v>
      </c>
      <c r="L3752" s="10">
        <f t="shared" si="174"/>
        <v>41456.36241898148</v>
      </c>
      <c r="M3752" s="15">
        <f t="shared" si="175"/>
        <v>2013</v>
      </c>
      <c r="N3752" t="b">
        <v>0</v>
      </c>
      <c r="O3752">
        <v>0</v>
      </c>
      <c r="P3752" t="b">
        <v>0</v>
      </c>
      <c r="Q3752" t="s">
        <v>8268</v>
      </c>
      <c r="R3752" t="s">
        <v>8321</v>
      </c>
      <c r="S3752" t="s">
        <v>8339</v>
      </c>
      <c r="T3752" s="9">
        <f t="shared" si="176"/>
        <v>0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 s="12">
        <v>1470728326</v>
      </c>
      <c r="K3753" s="10">
        <f t="shared" si="174"/>
        <v>42651.31858796296</v>
      </c>
      <c r="L3753" s="10">
        <f t="shared" si="174"/>
        <v>42591.31858796296</v>
      </c>
      <c r="M3753" s="15">
        <f t="shared" si="175"/>
        <v>2016</v>
      </c>
      <c r="N3753" t="b">
        <v>0</v>
      </c>
      <c r="O3753">
        <v>0</v>
      </c>
      <c r="P3753" t="b">
        <v>0</v>
      </c>
      <c r="Q3753" t="s">
        <v>8268</v>
      </c>
      <c r="R3753" t="s">
        <v>8321</v>
      </c>
      <c r="S3753" t="s">
        <v>8339</v>
      </c>
      <c r="T3753" s="9">
        <f t="shared" si="176"/>
        <v>0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 s="12">
        <v>1412705818</v>
      </c>
      <c r="K3754" s="10">
        <f t="shared" si="174"/>
        <v>41929.761782407411</v>
      </c>
      <c r="L3754" s="10">
        <f t="shared" si="174"/>
        <v>41919.761782407411</v>
      </c>
      <c r="M3754" s="15">
        <f t="shared" si="175"/>
        <v>2014</v>
      </c>
      <c r="N3754" t="b">
        <v>0</v>
      </c>
      <c r="O3754">
        <v>0</v>
      </c>
      <c r="P3754" t="b">
        <v>0</v>
      </c>
      <c r="Q3754" t="s">
        <v>8268</v>
      </c>
      <c r="R3754" t="s">
        <v>8321</v>
      </c>
      <c r="S3754" t="s">
        <v>8339</v>
      </c>
      <c r="T3754" s="9">
        <f t="shared" si="176"/>
        <v>0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 s="12">
        <v>1380826996</v>
      </c>
      <c r="K3755" s="10">
        <f t="shared" si="174"/>
        <v>41580.793935185182</v>
      </c>
      <c r="L3755" s="10">
        <f t="shared" si="174"/>
        <v>41550.793935185182</v>
      </c>
      <c r="M3755" s="15">
        <f t="shared" si="175"/>
        <v>2013</v>
      </c>
      <c r="N3755" t="b">
        <v>0</v>
      </c>
      <c r="O3755">
        <v>0</v>
      </c>
      <c r="P3755" t="b">
        <v>0</v>
      </c>
      <c r="Q3755" t="s">
        <v>8268</v>
      </c>
      <c r="R3755" t="s">
        <v>8321</v>
      </c>
      <c r="S3755" t="s">
        <v>8339</v>
      </c>
      <c r="T3755" s="9">
        <f t="shared" si="176"/>
        <v>0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 s="12">
        <v>1388077791</v>
      </c>
      <c r="K3756" s="10">
        <f t="shared" si="174"/>
        <v>41664.715173611112</v>
      </c>
      <c r="L3756" s="10">
        <f t="shared" si="174"/>
        <v>41634.715173611112</v>
      </c>
      <c r="M3756" s="15">
        <f t="shared" si="175"/>
        <v>2014</v>
      </c>
      <c r="N3756" t="b">
        <v>0</v>
      </c>
      <c r="O3756">
        <v>0</v>
      </c>
      <c r="P3756" t="b">
        <v>0</v>
      </c>
      <c r="Q3756" t="s">
        <v>8268</v>
      </c>
      <c r="R3756" t="s">
        <v>8321</v>
      </c>
      <c r="S3756" t="s">
        <v>8339</v>
      </c>
      <c r="T3756" s="9">
        <f t="shared" si="176"/>
        <v>0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 s="12">
        <v>1405621512</v>
      </c>
      <c r="K3757" s="10">
        <f t="shared" si="174"/>
        <v>41867.767500000002</v>
      </c>
      <c r="L3757" s="10">
        <f t="shared" si="174"/>
        <v>41837.767500000002</v>
      </c>
      <c r="M3757" s="15">
        <f t="shared" si="175"/>
        <v>2014</v>
      </c>
      <c r="N3757" t="b">
        <v>0</v>
      </c>
      <c r="O3757">
        <v>0</v>
      </c>
      <c r="P3757" t="b">
        <v>0</v>
      </c>
      <c r="Q3757" t="s">
        <v>8268</v>
      </c>
      <c r="R3757" t="s">
        <v>8321</v>
      </c>
      <c r="S3757" t="s">
        <v>8339</v>
      </c>
      <c r="T3757" s="9">
        <f t="shared" si="176"/>
        <v>0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 s="12">
        <v>1368476367</v>
      </c>
      <c r="K3758" s="10">
        <f t="shared" si="174"/>
        <v>41427.84684027778</v>
      </c>
      <c r="L3758" s="10">
        <f t="shared" si="174"/>
        <v>41407.84684027778</v>
      </c>
      <c r="M3758" s="15">
        <f t="shared" si="175"/>
        <v>2013</v>
      </c>
      <c r="N3758" t="b">
        <v>0</v>
      </c>
      <c r="O3758">
        <v>0</v>
      </c>
      <c r="P3758" t="b">
        <v>0</v>
      </c>
      <c r="Q3758" t="s">
        <v>8268</v>
      </c>
      <c r="R3758" t="s">
        <v>8321</v>
      </c>
      <c r="S3758" t="s">
        <v>8339</v>
      </c>
      <c r="T3758" s="9">
        <f t="shared" si="176"/>
        <v>0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 s="12">
        <v>1307761341</v>
      </c>
      <c r="K3759" s="10">
        <f t="shared" si="174"/>
        <v>40765.12663194444</v>
      </c>
      <c r="L3759" s="10">
        <f t="shared" si="174"/>
        <v>40705.12663194444</v>
      </c>
      <c r="M3759" s="15">
        <f t="shared" si="175"/>
        <v>2011</v>
      </c>
      <c r="N3759" t="b">
        <v>0</v>
      </c>
      <c r="O3759">
        <v>0</v>
      </c>
      <c r="P3759" t="b">
        <v>0</v>
      </c>
      <c r="Q3759" t="s">
        <v>8268</v>
      </c>
      <c r="R3759" t="s">
        <v>8321</v>
      </c>
      <c r="S3759" t="s">
        <v>8339</v>
      </c>
      <c r="T3759" s="9">
        <f t="shared" si="176"/>
        <v>0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 s="12">
        <v>1336795283</v>
      </c>
      <c r="K3760" s="10">
        <f t="shared" si="174"/>
        <v>41101.160474537035</v>
      </c>
      <c r="L3760" s="10">
        <f t="shared" si="174"/>
        <v>41041.167627314819</v>
      </c>
      <c r="M3760" s="15">
        <f t="shared" si="175"/>
        <v>2012</v>
      </c>
      <c r="N3760" t="b">
        <v>0</v>
      </c>
      <c r="O3760">
        <v>0</v>
      </c>
      <c r="P3760" t="b">
        <v>0</v>
      </c>
      <c r="Q3760" t="s">
        <v>8268</v>
      </c>
      <c r="R3760" t="s">
        <v>8321</v>
      </c>
      <c r="S3760" t="s">
        <v>8339</v>
      </c>
      <c r="T3760" s="9">
        <f t="shared" si="176"/>
        <v>0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 s="12">
        <v>1404776724</v>
      </c>
      <c r="K3761" s="10">
        <f t="shared" si="174"/>
        <v>41887.989861111113</v>
      </c>
      <c r="L3761" s="10">
        <f t="shared" si="174"/>
        <v>41827.989861111113</v>
      </c>
      <c r="M3761" s="15">
        <f t="shared" si="175"/>
        <v>2014</v>
      </c>
      <c r="N3761" t="b">
        <v>0</v>
      </c>
      <c r="O3761">
        <v>0</v>
      </c>
      <c r="P3761" t="b">
        <v>0</v>
      </c>
      <c r="Q3761" t="s">
        <v>8268</v>
      </c>
      <c r="R3761" t="s">
        <v>8321</v>
      </c>
      <c r="S3761" t="s">
        <v>8339</v>
      </c>
      <c r="T3761" s="9">
        <f t="shared" si="176"/>
        <v>0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 s="12">
        <v>1428285843</v>
      </c>
      <c r="K3762" s="10">
        <f t="shared" si="174"/>
        <v>42130.086145833338</v>
      </c>
      <c r="L3762" s="10">
        <f t="shared" si="174"/>
        <v>42100.086145833338</v>
      </c>
      <c r="M3762" s="15">
        <f t="shared" si="175"/>
        <v>2015</v>
      </c>
      <c r="N3762" t="b">
        <v>0</v>
      </c>
      <c r="O3762">
        <v>0</v>
      </c>
      <c r="P3762" t="b">
        <v>0</v>
      </c>
      <c r="Q3762" t="s">
        <v>8268</v>
      </c>
      <c r="R3762" t="s">
        <v>8321</v>
      </c>
      <c r="S3762" t="s">
        <v>8339</v>
      </c>
      <c r="T3762" s="9">
        <f t="shared" si="176"/>
        <v>0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 s="12">
        <v>1332187334</v>
      </c>
      <c r="K3763" s="10">
        <f t="shared" si="174"/>
        <v>41047.83488425926</v>
      </c>
      <c r="L3763" s="10">
        <f t="shared" si="174"/>
        <v>40987.83488425926</v>
      </c>
      <c r="M3763" s="15">
        <f t="shared" si="175"/>
        <v>2012</v>
      </c>
      <c r="N3763" t="b">
        <v>0</v>
      </c>
      <c r="O3763">
        <v>0</v>
      </c>
      <c r="P3763" t="b">
        <v>0</v>
      </c>
      <c r="Q3763" t="s">
        <v>8268</v>
      </c>
      <c r="R3763" t="s">
        <v>8321</v>
      </c>
      <c r="S3763" t="s">
        <v>8339</v>
      </c>
      <c r="T3763" s="9">
        <f t="shared" si="176"/>
        <v>0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 s="12">
        <v>1425333109</v>
      </c>
      <c r="K3764" s="10">
        <f t="shared" si="174"/>
        <v>42095.869317129633</v>
      </c>
      <c r="L3764" s="10">
        <f t="shared" si="174"/>
        <v>42065.910983796297</v>
      </c>
      <c r="M3764" s="15">
        <f t="shared" si="175"/>
        <v>2015</v>
      </c>
      <c r="N3764" t="b">
        <v>0</v>
      </c>
      <c r="O3764">
        <v>0</v>
      </c>
      <c r="P3764" t="b">
        <v>0</v>
      </c>
      <c r="Q3764" t="s">
        <v>8268</v>
      </c>
      <c r="R3764" t="s">
        <v>8321</v>
      </c>
      <c r="S3764" t="s">
        <v>8339</v>
      </c>
      <c r="T3764" s="9">
        <f t="shared" si="176"/>
        <v>0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 s="12">
        <v>1477491394</v>
      </c>
      <c r="K3765" s="10">
        <f t="shared" si="174"/>
        <v>42729.636504629627</v>
      </c>
      <c r="L3765" s="10">
        <f t="shared" si="174"/>
        <v>42669.594837962963</v>
      </c>
      <c r="M3765" s="15">
        <f t="shared" si="175"/>
        <v>2016</v>
      </c>
      <c r="N3765" t="b">
        <v>0</v>
      </c>
      <c r="O3765">
        <v>0</v>
      </c>
      <c r="P3765" t="b">
        <v>0</v>
      </c>
      <c r="Q3765" t="s">
        <v>8268</v>
      </c>
      <c r="R3765" t="s">
        <v>8321</v>
      </c>
      <c r="S3765" t="s">
        <v>8339</v>
      </c>
      <c r="T3765" s="9">
        <f t="shared" si="176"/>
        <v>0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 s="12">
        <v>1481332700</v>
      </c>
      <c r="K3766" s="10">
        <f t="shared" si="174"/>
        <v>42744.054398148146</v>
      </c>
      <c r="L3766" s="10">
        <f t="shared" si="174"/>
        <v>42714.054398148146</v>
      </c>
      <c r="M3766" s="15">
        <f t="shared" si="175"/>
        <v>2017</v>
      </c>
      <c r="N3766" t="b">
        <v>0</v>
      </c>
      <c r="O3766">
        <v>0</v>
      </c>
      <c r="P3766" t="b">
        <v>0</v>
      </c>
      <c r="Q3766" t="s">
        <v>8268</v>
      </c>
      <c r="R3766" t="s">
        <v>8321</v>
      </c>
      <c r="S3766" t="s">
        <v>8339</v>
      </c>
      <c r="T3766" s="9">
        <f t="shared" si="176"/>
        <v>0</v>
      </c>
    </row>
    <row r="3767" spans="1:20" ht="15.75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 s="12">
        <v>1343085285</v>
      </c>
      <c r="K3767" s="10">
        <f t="shared" si="174"/>
        <v>41143.968576388885</v>
      </c>
      <c r="L3767" s="10">
        <f t="shared" si="174"/>
        <v>41113.968576388885</v>
      </c>
      <c r="M3767" s="15">
        <f t="shared" si="175"/>
        <v>2012</v>
      </c>
      <c r="N3767" t="b">
        <v>0</v>
      </c>
      <c r="O3767">
        <v>0</v>
      </c>
      <c r="P3767" t="b">
        <v>0</v>
      </c>
      <c r="Q3767" t="s">
        <v>8268</v>
      </c>
      <c r="R3767" t="s">
        <v>8321</v>
      </c>
      <c r="S3767" t="s">
        <v>8339</v>
      </c>
      <c r="T3767" s="9">
        <f t="shared" si="176"/>
        <v>0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 s="12">
        <v>1451345699</v>
      </c>
      <c r="K3768" s="10">
        <f t="shared" si="174"/>
        <v>42396.982627314814</v>
      </c>
      <c r="L3768" s="10">
        <f t="shared" si="174"/>
        <v>42366.982627314814</v>
      </c>
      <c r="M3768" s="15">
        <f t="shared" si="175"/>
        <v>2016</v>
      </c>
      <c r="N3768" t="b">
        <v>0</v>
      </c>
      <c r="O3768">
        <v>0</v>
      </c>
      <c r="P3768" t="b">
        <v>0</v>
      </c>
      <c r="Q3768" t="s">
        <v>8268</v>
      </c>
      <c r="R3768" t="s">
        <v>8321</v>
      </c>
      <c r="S3768" t="s">
        <v>8339</v>
      </c>
      <c r="T3768" s="9">
        <f t="shared" si="176"/>
        <v>0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 s="12">
        <v>1471135830</v>
      </c>
      <c r="K3769" s="10">
        <f t="shared" si="174"/>
        <v>42656.03506944445</v>
      </c>
      <c r="L3769" s="10">
        <f t="shared" si="174"/>
        <v>42596.03506944445</v>
      </c>
      <c r="M3769" s="15">
        <f t="shared" si="175"/>
        <v>2016</v>
      </c>
      <c r="N3769" t="b">
        <v>0</v>
      </c>
      <c r="O3769">
        <v>0</v>
      </c>
      <c r="P3769" t="b">
        <v>0</v>
      </c>
      <c r="Q3769" t="s">
        <v>8268</v>
      </c>
      <c r="R3769" t="s">
        <v>8321</v>
      </c>
      <c r="S3769" t="s">
        <v>8339</v>
      </c>
      <c r="T3769" s="9">
        <f t="shared" si="176"/>
        <v>0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 s="12">
        <v>1429550738</v>
      </c>
      <c r="K3770" s="10">
        <f t="shared" si="174"/>
        <v>42144.726134259261</v>
      </c>
      <c r="L3770" s="10">
        <f t="shared" si="174"/>
        <v>42114.726134259261</v>
      </c>
      <c r="M3770" s="15">
        <f t="shared" si="175"/>
        <v>2015</v>
      </c>
      <c r="N3770" t="b">
        <v>0</v>
      </c>
      <c r="O3770">
        <v>0</v>
      </c>
      <c r="P3770" t="b">
        <v>0</v>
      </c>
      <c r="Q3770" t="s">
        <v>8268</v>
      </c>
      <c r="R3770" t="s">
        <v>8321</v>
      </c>
      <c r="S3770" t="s">
        <v>8339</v>
      </c>
      <c r="T3770" s="9">
        <f t="shared" si="176"/>
        <v>0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 s="12">
        <v>1434484305</v>
      </c>
      <c r="K3771" s="10">
        <f t="shared" si="174"/>
        <v>42201.827604166669</v>
      </c>
      <c r="L3771" s="10">
        <f t="shared" si="174"/>
        <v>42171.827604166669</v>
      </c>
      <c r="M3771" s="15">
        <f t="shared" si="175"/>
        <v>2015</v>
      </c>
      <c r="N3771" t="b">
        <v>0</v>
      </c>
      <c r="O3771">
        <v>0</v>
      </c>
      <c r="P3771" t="b">
        <v>0</v>
      </c>
      <c r="Q3771" t="s">
        <v>8268</v>
      </c>
      <c r="R3771" t="s">
        <v>8321</v>
      </c>
      <c r="S3771" t="s">
        <v>8339</v>
      </c>
      <c r="T3771" s="9">
        <f t="shared" si="176"/>
        <v>0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 s="12">
        <v>1307597851</v>
      </c>
      <c r="K3772" s="10">
        <f t="shared" si="174"/>
        <v>40733.234386574077</v>
      </c>
      <c r="L3772" s="10">
        <f t="shared" si="174"/>
        <v>40703.234386574077</v>
      </c>
      <c r="M3772" s="15">
        <f t="shared" si="175"/>
        <v>2011</v>
      </c>
      <c r="N3772" t="b">
        <v>0</v>
      </c>
      <c r="O3772">
        <v>0</v>
      </c>
      <c r="P3772" t="b">
        <v>0</v>
      </c>
      <c r="Q3772" t="s">
        <v>8268</v>
      </c>
      <c r="R3772" t="s">
        <v>8321</v>
      </c>
      <c r="S3772" t="s">
        <v>8339</v>
      </c>
      <c r="T3772" s="9">
        <f t="shared" si="176"/>
        <v>0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 s="12">
        <v>1454213639</v>
      </c>
      <c r="K3773" s="10">
        <f t="shared" si="174"/>
        <v>42430.176377314812</v>
      </c>
      <c r="L3773" s="10">
        <f t="shared" si="174"/>
        <v>42400.176377314812</v>
      </c>
      <c r="M3773" s="15">
        <f t="shared" si="175"/>
        <v>2016</v>
      </c>
      <c r="N3773" t="b">
        <v>0</v>
      </c>
      <c r="O3773">
        <v>0</v>
      </c>
      <c r="P3773" t="b">
        <v>0</v>
      </c>
      <c r="Q3773" t="s">
        <v>8268</v>
      </c>
      <c r="R3773" t="s">
        <v>8321</v>
      </c>
      <c r="S3773" t="s">
        <v>8339</v>
      </c>
      <c r="T3773" s="9">
        <f t="shared" si="176"/>
        <v>0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 s="12">
        <v>1427568080</v>
      </c>
      <c r="K3774" s="10">
        <f t="shared" si="174"/>
        <v>42151.778703703705</v>
      </c>
      <c r="L3774" s="10">
        <f t="shared" si="174"/>
        <v>42091.778703703705</v>
      </c>
      <c r="M3774" s="15">
        <f t="shared" si="175"/>
        <v>2015</v>
      </c>
      <c r="N3774" t="b">
        <v>0</v>
      </c>
      <c r="O3774">
        <v>0</v>
      </c>
      <c r="P3774" t="b">
        <v>0</v>
      </c>
      <c r="Q3774" t="s">
        <v>8268</v>
      </c>
      <c r="R3774" t="s">
        <v>8321</v>
      </c>
      <c r="S3774" t="s">
        <v>8339</v>
      </c>
      <c r="T3774" s="9">
        <f t="shared" si="176"/>
        <v>0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 s="12">
        <v>1438958824</v>
      </c>
      <c r="K3775" s="10">
        <f t="shared" si="174"/>
        <v>42253.615277777775</v>
      </c>
      <c r="L3775" s="10">
        <f t="shared" si="174"/>
        <v>42223.616018518514</v>
      </c>
      <c r="M3775" s="15">
        <f t="shared" si="175"/>
        <v>2015</v>
      </c>
      <c r="N3775" t="b">
        <v>0</v>
      </c>
      <c r="O3775">
        <v>0</v>
      </c>
      <c r="P3775" t="b">
        <v>0</v>
      </c>
      <c r="Q3775" t="s">
        <v>8268</v>
      </c>
      <c r="R3775" t="s">
        <v>8321</v>
      </c>
      <c r="S3775" t="s">
        <v>8339</v>
      </c>
      <c r="T3775" s="9">
        <f t="shared" si="176"/>
        <v>0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 s="12">
        <v>1452530564</v>
      </c>
      <c r="K3776" s="10">
        <f t="shared" si="174"/>
        <v>42410.696342592593</v>
      </c>
      <c r="L3776" s="10">
        <f t="shared" si="174"/>
        <v>42380.696342592593</v>
      </c>
      <c r="M3776" s="15">
        <f t="shared" si="175"/>
        <v>2016</v>
      </c>
      <c r="N3776" t="b">
        <v>0</v>
      </c>
      <c r="O3776">
        <v>0</v>
      </c>
      <c r="P3776" t="b">
        <v>0</v>
      </c>
      <c r="Q3776" t="s">
        <v>8270</v>
      </c>
      <c r="R3776" t="s">
        <v>8308</v>
      </c>
      <c r="S3776" t="s">
        <v>8342</v>
      </c>
      <c r="T3776" s="9">
        <f t="shared" si="176"/>
        <v>0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 s="12">
        <v>1447166896</v>
      </c>
      <c r="K3777" s="10">
        <f t="shared" si="174"/>
        <v>42378.616851851853</v>
      </c>
      <c r="L3777" s="10">
        <f t="shared" si="174"/>
        <v>42318.616851851853</v>
      </c>
      <c r="M3777" s="15">
        <f t="shared" si="175"/>
        <v>2016</v>
      </c>
      <c r="N3777" t="b">
        <v>0</v>
      </c>
      <c r="O3777">
        <v>0</v>
      </c>
      <c r="P3777" t="b">
        <v>0</v>
      </c>
      <c r="Q3777" t="s">
        <v>8270</v>
      </c>
      <c r="R3777" t="s">
        <v>8308</v>
      </c>
      <c r="S3777" t="s">
        <v>8342</v>
      </c>
      <c r="T3777" s="9">
        <f t="shared" si="176"/>
        <v>0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 s="12">
        <v>1463128143</v>
      </c>
      <c r="K3778" s="10">
        <f t="shared" si="174"/>
        <v>42533.353506944448</v>
      </c>
      <c r="L3778" s="10">
        <f t="shared" si="174"/>
        <v>42503.353506944448</v>
      </c>
      <c r="M3778" s="15">
        <f t="shared" si="175"/>
        <v>2016</v>
      </c>
      <c r="N3778" t="b">
        <v>0</v>
      </c>
      <c r="O3778">
        <v>0</v>
      </c>
      <c r="P3778" t="b">
        <v>0</v>
      </c>
      <c r="Q3778" t="s">
        <v>8270</v>
      </c>
      <c r="R3778" t="s">
        <v>8308</v>
      </c>
      <c r="S3778" t="s">
        <v>8342</v>
      </c>
      <c r="T3778" s="9">
        <f t="shared" si="176"/>
        <v>0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 s="12">
        <v>1424639505</v>
      </c>
      <c r="K3779" s="10">
        <f t="shared" ref="K3779:L3842" si="177">(I3779/86400)+DATE(1970,1,1)</f>
        <v>42087.841493055559</v>
      </c>
      <c r="L3779" s="10">
        <f t="shared" si="177"/>
        <v>42057.883159722223</v>
      </c>
      <c r="M3779" s="15">
        <f t="shared" ref="M3779:M3842" si="178">+YEAR(K3779)</f>
        <v>2015</v>
      </c>
      <c r="N3779" t="b">
        <v>0</v>
      </c>
      <c r="O3779">
        <v>0</v>
      </c>
      <c r="P3779" t="b">
        <v>0</v>
      </c>
      <c r="Q3779" t="s">
        <v>8270</v>
      </c>
      <c r="R3779" t="s">
        <v>8308</v>
      </c>
      <c r="S3779" t="s">
        <v>8342</v>
      </c>
      <c r="T3779" s="9">
        <f t="shared" ref="T3779:T3842" si="179">ROUND(E3779/D3779*100,0)</f>
        <v>0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 s="12">
        <v>1479460815</v>
      </c>
      <c r="K3780" s="10">
        <f t="shared" si="177"/>
        <v>42722.389062499999</v>
      </c>
      <c r="L3780" s="10">
        <f t="shared" si="177"/>
        <v>42692.389062499999</v>
      </c>
      <c r="M3780" s="15">
        <f t="shared" si="178"/>
        <v>2016</v>
      </c>
      <c r="N3780" t="b">
        <v>0</v>
      </c>
      <c r="O3780">
        <v>0</v>
      </c>
      <c r="P3780" t="b">
        <v>0</v>
      </c>
      <c r="Q3780" t="s">
        <v>8270</v>
      </c>
      <c r="R3780" t="s">
        <v>8308</v>
      </c>
      <c r="S3780" t="s">
        <v>8342</v>
      </c>
      <c r="T3780" s="9">
        <f t="shared" si="179"/>
        <v>0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 s="12">
        <v>1433962249</v>
      </c>
      <c r="K3781" s="10">
        <f t="shared" si="177"/>
        <v>42195.78528935185</v>
      </c>
      <c r="L3781" s="10">
        <f t="shared" si="177"/>
        <v>42165.78528935185</v>
      </c>
      <c r="M3781" s="15">
        <f t="shared" si="178"/>
        <v>2015</v>
      </c>
      <c r="N3781" t="b">
        <v>0</v>
      </c>
      <c r="O3781">
        <v>0</v>
      </c>
      <c r="P3781" t="b">
        <v>0</v>
      </c>
      <c r="Q3781" t="s">
        <v>8270</v>
      </c>
      <c r="R3781" t="s">
        <v>8308</v>
      </c>
      <c r="S3781" t="s">
        <v>8342</v>
      </c>
      <c r="T3781" s="9">
        <f t="shared" si="179"/>
        <v>0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 s="12">
        <v>1417551194</v>
      </c>
      <c r="K3782" s="10">
        <f t="shared" si="177"/>
        <v>42005.842523148152</v>
      </c>
      <c r="L3782" s="10">
        <f t="shared" si="177"/>
        <v>41975.842523148152</v>
      </c>
      <c r="M3782" s="15">
        <f t="shared" si="178"/>
        <v>2015</v>
      </c>
      <c r="N3782" t="b">
        <v>0</v>
      </c>
      <c r="O3782">
        <v>0</v>
      </c>
      <c r="P3782" t="b">
        <v>0</v>
      </c>
      <c r="Q3782" t="s">
        <v>8270</v>
      </c>
      <c r="R3782" t="s">
        <v>8308</v>
      </c>
      <c r="S3782" t="s">
        <v>8342</v>
      </c>
      <c r="T3782" s="9">
        <f t="shared" si="179"/>
        <v>0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 s="12">
        <v>1444065088</v>
      </c>
      <c r="K3783" s="10">
        <f t="shared" si="177"/>
        <v>42312.757962962962</v>
      </c>
      <c r="L3783" s="10">
        <f t="shared" si="177"/>
        <v>42282.716296296298</v>
      </c>
      <c r="M3783" s="15">
        <f t="shared" si="178"/>
        <v>2015</v>
      </c>
      <c r="N3783" t="b">
        <v>0</v>
      </c>
      <c r="O3783">
        <v>0</v>
      </c>
      <c r="P3783" t="b">
        <v>0</v>
      </c>
      <c r="Q3783" t="s">
        <v>8270</v>
      </c>
      <c r="R3783" t="s">
        <v>8308</v>
      </c>
      <c r="S3783" t="s">
        <v>8342</v>
      </c>
      <c r="T3783" s="9">
        <f t="shared" si="179"/>
        <v>0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 s="12">
        <v>1435882704</v>
      </c>
      <c r="K3784" s="10">
        <f t="shared" si="177"/>
        <v>42218.012777777782</v>
      </c>
      <c r="L3784" s="10">
        <f t="shared" si="177"/>
        <v>42188.012777777782</v>
      </c>
      <c r="M3784" s="15">
        <f t="shared" si="178"/>
        <v>2015</v>
      </c>
      <c r="N3784" t="b">
        <v>0</v>
      </c>
      <c r="O3784">
        <v>0</v>
      </c>
      <c r="P3784" t="b">
        <v>0</v>
      </c>
      <c r="Q3784" t="s">
        <v>8270</v>
      </c>
      <c r="R3784" t="s">
        <v>8308</v>
      </c>
      <c r="S3784" t="s">
        <v>8342</v>
      </c>
      <c r="T3784" s="9">
        <f t="shared" si="179"/>
        <v>0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 s="12">
        <v>1424454319</v>
      </c>
      <c r="K3785" s="10">
        <f t="shared" si="177"/>
        <v>42078.75</v>
      </c>
      <c r="L3785" s="10">
        <f t="shared" si="177"/>
        <v>42055.739803240736</v>
      </c>
      <c r="M3785" s="15">
        <f t="shared" si="178"/>
        <v>2015</v>
      </c>
      <c r="N3785" t="b">
        <v>0</v>
      </c>
      <c r="O3785">
        <v>0</v>
      </c>
      <c r="P3785" t="b">
        <v>0</v>
      </c>
      <c r="Q3785" t="s">
        <v>8270</v>
      </c>
      <c r="R3785" t="s">
        <v>8308</v>
      </c>
      <c r="S3785" t="s">
        <v>8342</v>
      </c>
      <c r="T3785" s="9">
        <f t="shared" si="179"/>
        <v>0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 s="12">
        <v>1444123377</v>
      </c>
      <c r="K3786" s="10">
        <f t="shared" si="177"/>
        <v>42339</v>
      </c>
      <c r="L3786" s="10">
        <f t="shared" si="177"/>
        <v>42283.3909375</v>
      </c>
      <c r="M3786" s="15">
        <f t="shared" si="178"/>
        <v>2015</v>
      </c>
      <c r="N3786" t="b">
        <v>0</v>
      </c>
      <c r="O3786">
        <v>0</v>
      </c>
      <c r="P3786" t="b">
        <v>0</v>
      </c>
      <c r="Q3786" t="s">
        <v>8270</v>
      </c>
      <c r="R3786" t="s">
        <v>8308</v>
      </c>
      <c r="S3786" t="s">
        <v>8342</v>
      </c>
      <c r="T3786" s="9">
        <f t="shared" si="179"/>
        <v>0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 s="12">
        <v>1432062215</v>
      </c>
      <c r="K3787" s="10">
        <f t="shared" si="177"/>
        <v>42173.79415509259</v>
      </c>
      <c r="L3787" s="10">
        <f t="shared" si="177"/>
        <v>42143.79415509259</v>
      </c>
      <c r="M3787" s="15">
        <f t="shared" si="178"/>
        <v>2015</v>
      </c>
      <c r="N3787" t="b">
        <v>0</v>
      </c>
      <c r="O3787">
        <v>0</v>
      </c>
      <c r="P3787" t="b">
        <v>0</v>
      </c>
      <c r="Q3787" t="s">
        <v>8270</v>
      </c>
      <c r="R3787" t="s">
        <v>8308</v>
      </c>
      <c r="S3787" t="s">
        <v>8342</v>
      </c>
      <c r="T3787" s="9">
        <f t="shared" si="179"/>
        <v>0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 s="12">
        <v>1406595056</v>
      </c>
      <c r="K3788" s="10">
        <f t="shared" si="177"/>
        <v>41879.035370370373</v>
      </c>
      <c r="L3788" s="10">
        <f t="shared" si="177"/>
        <v>41849.035370370373</v>
      </c>
      <c r="M3788" s="15">
        <f t="shared" si="178"/>
        <v>2014</v>
      </c>
      <c r="N3788" t="b">
        <v>0</v>
      </c>
      <c r="O3788">
        <v>0</v>
      </c>
      <c r="P3788" t="b">
        <v>0</v>
      </c>
      <c r="Q3788" t="s">
        <v>8270</v>
      </c>
      <c r="R3788" t="s">
        <v>8308</v>
      </c>
      <c r="S3788" t="s">
        <v>8342</v>
      </c>
      <c r="T3788" s="9">
        <f t="shared" si="179"/>
        <v>0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 s="12">
        <v>1445629736</v>
      </c>
      <c r="K3789" s="10">
        <f t="shared" si="177"/>
        <v>42330.867314814815</v>
      </c>
      <c r="L3789" s="10">
        <f t="shared" si="177"/>
        <v>42300.825648148151</v>
      </c>
      <c r="M3789" s="15">
        <f t="shared" si="178"/>
        <v>2015</v>
      </c>
      <c r="N3789" t="b">
        <v>0</v>
      </c>
      <c r="O3789">
        <v>0</v>
      </c>
      <c r="P3789" t="b">
        <v>0</v>
      </c>
      <c r="Q3789" t="s">
        <v>8270</v>
      </c>
      <c r="R3789" t="s">
        <v>8308</v>
      </c>
      <c r="S3789" t="s">
        <v>8342</v>
      </c>
      <c r="T3789" s="9">
        <f t="shared" si="179"/>
        <v>0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 s="12">
        <v>1427140586</v>
      </c>
      <c r="K3790" s="10">
        <f t="shared" si="177"/>
        <v>42116.83085648148</v>
      </c>
      <c r="L3790" s="10">
        <f t="shared" si="177"/>
        <v>42086.83085648148</v>
      </c>
      <c r="M3790" s="15">
        <f t="shared" si="178"/>
        <v>2015</v>
      </c>
      <c r="N3790" t="b">
        <v>0</v>
      </c>
      <c r="O3790">
        <v>0</v>
      </c>
      <c r="P3790" t="b">
        <v>0</v>
      </c>
      <c r="Q3790" t="s">
        <v>8270</v>
      </c>
      <c r="R3790" t="s">
        <v>8308</v>
      </c>
      <c r="S3790" t="s">
        <v>8342</v>
      </c>
      <c r="T3790" s="9">
        <f t="shared" si="179"/>
        <v>0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 s="12">
        <v>1448026037</v>
      </c>
      <c r="K3791" s="10">
        <f t="shared" si="177"/>
        <v>42388.560613425929</v>
      </c>
      <c r="L3791" s="10">
        <f t="shared" si="177"/>
        <v>42328.560613425929</v>
      </c>
      <c r="M3791" s="15">
        <f t="shared" si="178"/>
        <v>2016</v>
      </c>
      <c r="N3791" t="b">
        <v>0</v>
      </c>
      <c r="O3791">
        <v>0</v>
      </c>
      <c r="P3791" t="b">
        <v>0</v>
      </c>
      <c r="Q3791" t="s">
        <v>8270</v>
      </c>
      <c r="R3791" t="s">
        <v>8308</v>
      </c>
      <c r="S3791" t="s">
        <v>8342</v>
      </c>
      <c r="T3791" s="9">
        <f t="shared" si="179"/>
        <v>0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 s="12">
        <v>1470185146</v>
      </c>
      <c r="K3792" s="10">
        <f t="shared" si="177"/>
        <v>42615.031782407408</v>
      </c>
      <c r="L3792" s="10">
        <f t="shared" si="177"/>
        <v>42585.031782407408</v>
      </c>
      <c r="M3792" s="15">
        <f t="shared" si="178"/>
        <v>2016</v>
      </c>
      <c r="N3792" t="b">
        <v>0</v>
      </c>
      <c r="O3792">
        <v>0</v>
      </c>
      <c r="P3792" t="b">
        <v>0</v>
      </c>
      <c r="Q3792" t="s">
        <v>8270</v>
      </c>
      <c r="R3792" t="s">
        <v>8308</v>
      </c>
      <c r="S3792" t="s">
        <v>8342</v>
      </c>
      <c r="T3792" s="9">
        <f t="shared" si="179"/>
        <v>0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 s="12">
        <v>1464139740</v>
      </c>
      <c r="K3793" s="10">
        <f t="shared" si="177"/>
        <v>42545.061805555553</v>
      </c>
      <c r="L3793" s="10">
        <f t="shared" si="177"/>
        <v>42515.061805555553</v>
      </c>
      <c r="M3793" s="15">
        <f t="shared" si="178"/>
        <v>2016</v>
      </c>
      <c r="N3793" t="b">
        <v>0</v>
      </c>
      <c r="O3793">
        <v>0</v>
      </c>
      <c r="P3793" t="b">
        <v>0</v>
      </c>
      <c r="Q3793" t="s">
        <v>8270</v>
      </c>
      <c r="R3793" t="s">
        <v>8308</v>
      </c>
      <c r="S3793" t="s">
        <v>8342</v>
      </c>
      <c r="T3793" s="9">
        <f t="shared" si="179"/>
        <v>0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 s="12">
        <v>1440557759</v>
      </c>
      <c r="K3794" s="10">
        <f t="shared" si="177"/>
        <v>42272.122210648144</v>
      </c>
      <c r="L3794" s="10">
        <f t="shared" si="177"/>
        <v>42242.122210648144</v>
      </c>
      <c r="M3794" s="15">
        <f t="shared" si="178"/>
        <v>2015</v>
      </c>
      <c r="N3794" t="b">
        <v>0</v>
      </c>
      <c r="O3794">
        <v>0</v>
      </c>
      <c r="P3794" t="b">
        <v>0</v>
      </c>
      <c r="Q3794" t="s">
        <v>8270</v>
      </c>
      <c r="R3794" t="s">
        <v>8308</v>
      </c>
      <c r="S3794" t="s">
        <v>8342</v>
      </c>
      <c r="T3794" s="9">
        <f t="shared" si="179"/>
        <v>0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 s="12">
        <v>1485421307</v>
      </c>
      <c r="K3795" s="10">
        <f t="shared" si="177"/>
        <v>42791.376238425924</v>
      </c>
      <c r="L3795" s="10">
        <f t="shared" si="177"/>
        <v>42761.376238425924</v>
      </c>
      <c r="M3795" s="15">
        <f t="shared" si="178"/>
        <v>2017</v>
      </c>
      <c r="N3795" t="b">
        <v>0</v>
      </c>
      <c r="O3795">
        <v>0</v>
      </c>
      <c r="P3795" t="b">
        <v>0</v>
      </c>
      <c r="Q3795" t="s">
        <v>8270</v>
      </c>
      <c r="R3795" t="s">
        <v>8308</v>
      </c>
      <c r="S3795" t="s">
        <v>8342</v>
      </c>
      <c r="T3795" s="9">
        <f t="shared" si="179"/>
        <v>0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 s="12">
        <v>1447097203</v>
      </c>
      <c r="K3796" s="10">
        <f t="shared" si="177"/>
        <v>42347.810219907406</v>
      </c>
      <c r="L3796" s="10">
        <f t="shared" si="177"/>
        <v>42317.810219907406</v>
      </c>
      <c r="M3796" s="15">
        <f t="shared" si="178"/>
        <v>2015</v>
      </c>
      <c r="N3796" t="b">
        <v>0</v>
      </c>
      <c r="O3796">
        <v>0</v>
      </c>
      <c r="P3796" t="b">
        <v>0</v>
      </c>
      <c r="Q3796" t="s">
        <v>8270</v>
      </c>
      <c r="R3796" t="s">
        <v>8308</v>
      </c>
      <c r="S3796" t="s">
        <v>8342</v>
      </c>
      <c r="T3796" s="9">
        <f t="shared" si="179"/>
        <v>0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 s="12">
        <v>1430179997</v>
      </c>
      <c r="K3797" s="10">
        <f t="shared" si="177"/>
        <v>42152.009224537032</v>
      </c>
      <c r="L3797" s="10">
        <f t="shared" si="177"/>
        <v>42122.009224537032</v>
      </c>
      <c r="M3797" s="15">
        <f t="shared" si="178"/>
        <v>2015</v>
      </c>
      <c r="N3797" t="b">
        <v>0</v>
      </c>
      <c r="O3797">
        <v>0</v>
      </c>
      <c r="P3797" t="b">
        <v>0</v>
      </c>
      <c r="Q3797" t="s">
        <v>8270</v>
      </c>
      <c r="R3797" t="s">
        <v>8308</v>
      </c>
      <c r="S3797" t="s">
        <v>8342</v>
      </c>
      <c r="T3797" s="9">
        <f t="shared" si="179"/>
        <v>0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 s="12">
        <v>1429055041</v>
      </c>
      <c r="K3798" s="10">
        <f t="shared" si="177"/>
        <v>42138.988900462966</v>
      </c>
      <c r="L3798" s="10">
        <f t="shared" si="177"/>
        <v>42108.988900462966</v>
      </c>
      <c r="M3798" s="15">
        <f t="shared" si="178"/>
        <v>2015</v>
      </c>
      <c r="N3798" t="b">
        <v>0</v>
      </c>
      <c r="O3798">
        <v>0</v>
      </c>
      <c r="P3798" t="b">
        <v>0</v>
      </c>
      <c r="Q3798" t="s">
        <v>8270</v>
      </c>
      <c r="R3798" t="s">
        <v>8308</v>
      </c>
      <c r="S3798" t="s">
        <v>8342</v>
      </c>
      <c r="T3798" s="9">
        <f t="shared" si="179"/>
        <v>0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 s="12">
        <v>1487971777</v>
      </c>
      <c r="K3799" s="10">
        <f t="shared" si="177"/>
        <v>42820.853900462964</v>
      </c>
      <c r="L3799" s="10">
        <f t="shared" si="177"/>
        <v>42790.895567129628</v>
      </c>
      <c r="M3799" s="15">
        <f t="shared" si="178"/>
        <v>2017</v>
      </c>
      <c r="N3799" t="b">
        <v>0</v>
      </c>
      <c r="O3799">
        <v>0</v>
      </c>
      <c r="P3799" t="b">
        <v>0</v>
      </c>
      <c r="Q3799" t="s">
        <v>8270</v>
      </c>
      <c r="R3799" t="s">
        <v>8308</v>
      </c>
      <c r="S3799" t="s">
        <v>8342</v>
      </c>
      <c r="T3799" s="9">
        <f t="shared" si="179"/>
        <v>0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 s="12">
        <v>1402677457</v>
      </c>
      <c r="K3800" s="10">
        <f t="shared" si="177"/>
        <v>41833.692789351851</v>
      </c>
      <c r="L3800" s="10">
        <f t="shared" si="177"/>
        <v>41803.692789351851</v>
      </c>
      <c r="M3800" s="15">
        <f t="shared" si="178"/>
        <v>2014</v>
      </c>
      <c r="N3800" t="b">
        <v>0</v>
      </c>
      <c r="O3800">
        <v>0</v>
      </c>
      <c r="P3800" t="b">
        <v>0</v>
      </c>
      <c r="Q3800" t="s">
        <v>8270</v>
      </c>
      <c r="R3800" t="s">
        <v>8308</v>
      </c>
      <c r="S3800" t="s">
        <v>8342</v>
      </c>
      <c r="T3800" s="9">
        <f t="shared" si="179"/>
        <v>0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 s="12">
        <v>1445874565</v>
      </c>
      <c r="K3801" s="10">
        <f t="shared" si="177"/>
        <v>42333.700983796298</v>
      </c>
      <c r="L3801" s="10">
        <f t="shared" si="177"/>
        <v>42303.659317129626</v>
      </c>
      <c r="M3801" s="15">
        <f t="shared" si="178"/>
        <v>2015</v>
      </c>
      <c r="N3801" t="b">
        <v>0</v>
      </c>
      <c r="O3801">
        <v>0</v>
      </c>
      <c r="P3801" t="b">
        <v>0</v>
      </c>
      <c r="Q3801" t="s">
        <v>8270</v>
      </c>
      <c r="R3801" t="s">
        <v>8308</v>
      </c>
      <c r="S3801" t="s">
        <v>8342</v>
      </c>
      <c r="T3801" s="9">
        <f t="shared" si="179"/>
        <v>0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 s="12">
        <v>1485558318</v>
      </c>
      <c r="K3802" s="10">
        <f t="shared" si="177"/>
        <v>42791.961111111115</v>
      </c>
      <c r="L3802" s="10">
        <f t="shared" si="177"/>
        <v>42762.962013888886</v>
      </c>
      <c r="M3802" s="15">
        <f t="shared" si="178"/>
        <v>2017</v>
      </c>
      <c r="N3802" t="b">
        <v>0</v>
      </c>
      <c r="O3802">
        <v>0</v>
      </c>
      <c r="P3802" t="b">
        <v>0</v>
      </c>
      <c r="Q3802" t="s">
        <v>8270</v>
      </c>
      <c r="R3802" t="s">
        <v>8308</v>
      </c>
      <c r="S3802" t="s">
        <v>8342</v>
      </c>
      <c r="T3802" s="9">
        <f t="shared" si="179"/>
        <v>0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 s="12">
        <v>1436026170</v>
      </c>
      <c r="K3803" s="10">
        <f t="shared" si="177"/>
        <v>42219.673263888893</v>
      </c>
      <c r="L3803" s="10">
        <f t="shared" si="177"/>
        <v>42189.673263888893</v>
      </c>
      <c r="M3803" s="15">
        <f t="shared" si="178"/>
        <v>2015</v>
      </c>
      <c r="N3803" t="b">
        <v>0</v>
      </c>
      <c r="O3803">
        <v>0</v>
      </c>
      <c r="P3803" t="b">
        <v>0</v>
      </c>
      <c r="Q3803" t="s">
        <v>8271</v>
      </c>
      <c r="R3803" t="s">
        <v>8308</v>
      </c>
      <c r="S3803" t="s">
        <v>8310</v>
      </c>
      <c r="T3803" s="9">
        <f t="shared" si="179"/>
        <v>0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 s="12">
        <v>1478130783</v>
      </c>
      <c r="K3804" s="10">
        <f t="shared" si="177"/>
        <v>42718.777083333334</v>
      </c>
      <c r="L3804" s="10">
        <f t="shared" si="177"/>
        <v>42676.995173611111</v>
      </c>
      <c r="M3804" s="15">
        <f t="shared" si="178"/>
        <v>2016</v>
      </c>
      <c r="N3804" t="b">
        <v>0</v>
      </c>
      <c r="O3804">
        <v>0</v>
      </c>
      <c r="P3804" t="b">
        <v>0</v>
      </c>
      <c r="Q3804" t="s">
        <v>8271</v>
      </c>
      <c r="R3804" t="s">
        <v>8308</v>
      </c>
      <c r="S3804" t="s">
        <v>8310</v>
      </c>
      <c r="T3804" s="9">
        <f t="shared" si="179"/>
        <v>0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 s="12">
        <v>1405640302</v>
      </c>
      <c r="K3805" s="10">
        <f t="shared" si="177"/>
        <v>41871.030555555553</v>
      </c>
      <c r="L3805" s="10">
        <f t="shared" si="177"/>
        <v>41837.984976851854</v>
      </c>
      <c r="M3805" s="15">
        <f t="shared" si="178"/>
        <v>2014</v>
      </c>
      <c r="N3805" t="b">
        <v>0</v>
      </c>
      <c r="O3805">
        <v>0</v>
      </c>
      <c r="P3805" t="b">
        <v>0</v>
      </c>
      <c r="Q3805" t="s">
        <v>8271</v>
      </c>
      <c r="R3805" t="s">
        <v>8308</v>
      </c>
      <c r="S3805" t="s">
        <v>8310</v>
      </c>
      <c r="T3805" s="9">
        <f t="shared" si="179"/>
        <v>0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 s="12">
        <v>1477592413</v>
      </c>
      <c r="K3806" s="10">
        <f t="shared" si="177"/>
        <v>42700.805706018524</v>
      </c>
      <c r="L3806" s="10">
        <f t="shared" si="177"/>
        <v>42670.764039351852</v>
      </c>
      <c r="M3806" s="15">
        <f t="shared" si="178"/>
        <v>2016</v>
      </c>
      <c r="N3806" t="b">
        <v>0</v>
      </c>
      <c r="O3806">
        <v>0</v>
      </c>
      <c r="P3806" t="b">
        <v>0</v>
      </c>
      <c r="Q3806" t="s">
        <v>8273</v>
      </c>
      <c r="R3806" t="s">
        <v>8311</v>
      </c>
      <c r="S3806" t="s">
        <v>8352</v>
      </c>
      <c r="T3806" s="9">
        <f t="shared" si="179"/>
        <v>0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 s="12">
        <v>1479328570</v>
      </c>
      <c r="K3807" s="10">
        <f t="shared" si="177"/>
        <v>42708.25</v>
      </c>
      <c r="L3807" s="10">
        <f t="shared" si="177"/>
        <v>42690.858449074076</v>
      </c>
      <c r="M3807" s="15">
        <f t="shared" si="178"/>
        <v>2016</v>
      </c>
      <c r="N3807" t="b">
        <v>0</v>
      </c>
      <c r="O3807">
        <v>0</v>
      </c>
      <c r="P3807" t="b">
        <v>0</v>
      </c>
      <c r="Q3807" t="s">
        <v>8273</v>
      </c>
      <c r="R3807" t="s">
        <v>8311</v>
      </c>
      <c r="S3807" t="s">
        <v>8352</v>
      </c>
      <c r="T3807" s="9">
        <f t="shared" si="179"/>
        <v>0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 s="12">
        <v>1439266161</v>
      </c>
      <c r="K3808" s="10">
        <f t="shared" si="177"/>
        <v>42257.173159722224</v>
      </c>
      <c r="L3808" s="10">
        <f t="shared" si="177"/>
        <v>42227.173159722224</v>
      </c>
      <c r="M3808" s="15">
        <f t="shared" si="178"/>
        <v>2015</v>
      </c>
      <c r="N3808" t="b">
        <v>0</v>
      </c>
      <c r="O3808">
        <v>0</v>
      </c>
      <c r="P3808" t="b">
        <v>0</v>
      </c>
      <c r="Q3808" t="s">
        <v>8273</v>
      </c>
      <c r="R3808" t="s">
        <v>8311</v>
      </c>
      <c r="S3808" t="s">
        <v>8352</v>
      </c>
      <c r="T3808" s="9">
        <f t="shared" si="179"/>
        <v>0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 s="12">
        <v>1421520483</v>
      </c>
      <c r="K3809" s="10">
        <f t="shared" si="177"/>
        <v>42051.783368055556</v>
      </c>
      <c r="L3809" s="10">
        <f t="shared" si="177"/>
        <v>42021.783368055556</v>
      </c>
      <c r="M3809" s="15">
        <f t="shared" si="178"/>
        <v>2015</v>
      </c>
      <c r="N3809" t="b">
        <v>0</v>
      </c>
      <c r="O3809">
        <v>0</v>
      </c>
      <c r="P3809" t="b">
        <v>0</v>
      </c>
      <c r="Q3809" t="s">
        <v>8273</v>
      </c>
      <c r="R3809" t="s">
        <v>8311</v>
      </c>
      <c r="S3809" t="s">
        <v>8352</v>
      </c>
      <c r="T3809" s="9">
        <f t="shared" si="179"/>
        <v>0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 s="12">
        <v>1384577890</v>
      </c>
      <c r="K3810" s="10">
        <f t="shared" si="177"/>
        <v>41624.207060185188</v>
      </c>
      <c r="L3810" s="10">
        <f t="shared" si="177"/>
        <v>41594.207060185188</v>
      </c>
      <c r="M3810" s="15">
        <f t="shared" si="178"/>
        <v>2013</v>
      </c>
      <c r="N3810" t="b">
        <v>0</v>
      </c>
      <c r="O3810">
        <v>0</v>
      </c>
      <c r="P3810" t="b">
        <v>0</v>
      </c>
      <c r="Q3810" t="s">
        <v>8273</v>
      </c>
      <c r="R3810" t="s">
        <v>8311</v>
      </c>
      <c r="S3810" t="s">
        <v>8352</v>
      </c>
      <c r="T3810" s="9">
        <f t="shared" si="179"/>
        <v>0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 s="12">
        <v>1358294369</v>
      </c>
      <c r="K3811" s="10">
        <f t="shared" si="177"/>
        <v>41329.9996412037</v>
      </c>
      <c r="L3811" s="10">
        <f t="shared" si="177"/>
        <v>41289.9996412037</v>
      </c>
      <c r="M3811" s="15">
        <f t="shared" si="178"/>
        <v>2013</v>
      </c>
      <c r="N3811" t="b">
        <v>0</v>
      </c>
      <c r="O3811">
        <v>0</v>
      </c>
      <c r="P3811" t="b">
        <v>0</v>
      </c>
      <c r="Q3811" t="s">
        <v>8273</v>
      </c>
      <c r="R3811" t="s">
        <v>8311</v>
      </c>
      <c r="S3811" t="s">
        <v>8352</v>
      </c>
      <c r="T3811" s="9">
        <f t="shared" si="179"/>
        <v>0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 s="12">
        <v>1441128131</v>
      </c>
      <c r="K3812" s="10">
        <f t="shared" si="177"/>
        <v>42268.723738425921</v>
      </c>
      <c r="L3812" s="10">
        <f t="shared" si="177"/>
        <v>42248.723738425921</v>
      </c>
      <c r="M3812" s="15">
        <f t="shared" si="178"/>
        <v>2015</v>
      </c>
      <c r="N3812" t="b">
        <v>0</v>
      </c>
      <c r="O3812">
        <v>0</v>
      </c>
      <c r="P3812" t="b">
        <v>0</v>
      </c>
      <c r="Q3812" t="s">
        <v>8276</v>
      </c>
      <c r="R3812" t="s">
        <v>8327</v>
      </c>
      <c r="S3812" t="s">
        <v>8350</v>
      </c>
      <c r="T3812" s="9">
        <f t="shared" si="179"/>
        <v>0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 s="12">
        <v>1335567655</v>
      </c>
      <c r="K3813" s="10">
        <f t="shared" si="177"/>
        <v>41056.958969907406</v>
      </c>
      <c r="L3813" s="10">
        <f t="shared" si="177"/>
        <v>41026.958969907406</v>
      </c>
      <c r="M3813" s="15">
        <f t="shared" si="178"/>
        <v>2012</v>
      </c>
      <c r="N3813" t="b">
        <v>0</v>
      </c>
      <c r="O3813">
        <v>0</v>
      </c>
      <c r="P3813" t="b">
        <v>0</v>
      </c>
      <c r="Q3813" t="s">
        <v>8277</v>
      </c>
      <c r="R3813" t="s">
        <v>8327</v>
      </c>
      <c r="S3813" t="s">
        <v>8328</v>
      </c>
      <c r="T3813" s="9">
        <f t="shared" si="179"/>
        <v>0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 s="12">
        <v>1351528308</v>
      </c>
      <c r="K3814" s="10">
        <f t="shared" si="177"/>
        <v>41241.730416666665</v>
      </c>
      <c r="L3814" s="10">
        <f t="shared" si="177"/>
        <v>41211.688750000001</v>
      </c>
      <c r="M3814" s="15">
        <f t="shared" si="178"/>
        <v>2012</v>
      </c>
      <c r="N3814" t="b">
        <v>0</v>
      </c>
      <c r="O3814">
        <v>0</v>
      </c>
      <c r="P3814" t="b">
        <v>0</v>
      </c>
      <c r="Q3814" t="s">
        <v>8277</v>
      </c>
      <c r="R3814" t="s">
        <v>8327</v>
      </c>
      <c r="S3814" t="s">
        <v>8328</v>
      </c>
      <c r="T3814" s="9">
        <f t="shared" si="179"/>
        <v>0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 s="12">
        <v>1272050914</v>
      </c>
      <c r="K3815" s="10">
        <f t="shared" si="177"/>
        <v>40337.799305555556</v>
      </c>
      <c r="L3815" s="10">
        <f t="shared" si="177"/>
        <v>40291.81150462963</v>
      </c>
      <c r="M3815" s="15">
        <f t="shared" si="178"/>
        <v>2010</v>
      </c>
      <c r="N3815" t="b">
        <v>0</v>
      </c>
      <c r="O3815">
        <v>0</v>
      </c>
      <c r="P3815" t="b">
        <v>0</v>
      </c>
      <c r="Q3815" t="s">
        <v>8276</v>
      </c>
      <c r="R3815" t="s">
        <v>8327</v>
      </c>
      <c r="S3815" t="s">
        <v>8350</v>
      </c>
      <c r="T3815" s="9">
        <f t="shared" si="179"/>
        <v>0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 s="12">
        <v>1392093190</v>
      </c>
      <c r="K3816" s="10">
        <f t="shared" si="177"/>
        <v>41711.148032407407</v>
      </c>
      <c r="L3816" s="10">
        <f t="shared" si="177"/>
        <v>41681.189699074072</v>
      </c>
      <c r="M3816" s="15">
        <f t="shared" si="178"/>
        <v>2014</v>
      </c>
      <c r="N3816" t="b">
        <v>0</v>
      </c>
      <c r="O3816">
        <v>0</v>
      </c>
      <c r="P3816" t="b">
        <v>0</v>
      </c>
      <c r="Q3816" t="s">
        <v>8276</v>
      </c>
      <c r="R3816" t="s">
        <v>8327</v>
      </c>
      <c r="S3816" t="s">
        <v>8350</v>
      </c>
      <c r="T3816" s="9">
        <f t="shared" si="179"/>
        <v>0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 s="12">
        <v>1313123823</v>
      </c>
      <c r="K3817" s="10">
        <f t="shared" si="177"/>
        <v>40797.192395833335</v>
      </c>
      <c r="L3817" s="10">
        <f t="shared" si="177"/>
        <v>40767.192395833335</v>
      </c>
      <c r="M3817" s="15">
        <f t="shared" si="178"/>
        <v>2011</v>
      </c>
      <c r="N3817" t="b">
        <v>0</v>
      </c>
      <c r="O3817">
        <v>0</v>
      </c>
      <c r="P3817" t="b">
        <v>0</v>
      </c>
      <c r="Q3817" t="s">
        <v>8276</v>
      </c>
      <c r="R3817" t="s">
        <v>8327</v>
      </c>
      <c r="S3817" t="s">
        <v>8350</v>
      </c>
      <c r="T3817" s="9">
        <f t="shared" si="179"/>
        <v>0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 s="12">
        <v>1276283655</v>
      </c>
      <c r="K3818" s="10">
        <f t="shared" si="177"/>
        <v>40386.207638888889</v>
      </c>
      <c r="L3818" s="10">
        <f t="shared" si="177"/>
        <v>40340.801562499997</v>
      </c>
      <c r="M3818" s="15">
        <f t="shared" si="178"/>
        <v>2010</v>
      </c>
      <c r="N3818" t="b">
        <v>0</v>
      </c>
      <c r="O3818">
        <v>0</v>
      </c>
      <c r="P3818" t="b">
        <v>0</v>
      </c>
      <c r="Q3818" t="s">
        <v>8276</v>
      </c>
      <c r="R3818" t="s">
        <v>8327</v>
      </c>
      <c r="S3818" t="s">
        <v>8350</v>
      </c>
      <c r="T3818" s="9">
        <f t="shared" si="179"/>
        <v>0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 s="12">
        <v>1388707645</v>
      </c>
      <c r="K3819" s="10">
        <f t="shared" si="177"/>
        <v>41663.005150462966</v>
      </c>
      <c r="L3819" s="10">
        <f t="shared" si="177"/>
        <v>41642.005150462966</v>
      </c>
      <c r="M3819" s="15">
        <f t="shared" si="178"/>
        <v>2014</v>
      </c>
      <c r="N3819" t="b">
        <v>0</v>
      </c>
      <c r="O3819">
        <v>0</v>
      </c>
      <c r="P3819" t="b">
        <v>0</v>
      </c>
      <c r="Q3819" t="s">
        <v>8276</v>
      </c>
      <c r="R3819" t="s">
        <v>8327</v>
      </c>
      <c r="S3819" t="s">
        <v>8350</v>
      </c>
      <c r="T3819" s="9">
        <f t="shared" si="179"/>
        <v>0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 s="12">
        <v>1343326747</v>
      </c>
      <c r="K3820" s="10">
        <f t="shared" si="177"/>
        <v>41146.763275462959</v>
      </c>
      <c r="L3820" s="10">
        <f t="shared" si="177"/>
        <v>41116.763275462959</v>
      </c>
      <c r="M3820" s="15">
        <f t="shared" si="178"/>
        <v>2012</v>
      </c>
      <c r="N3820" t="b">
        <v>0</v>
      </c>
      <c r="O3820">
        <v>0</v>
      </c>
      <c r="P3820" t="b">
        <v>0</v>
      </c>
      <c r="Q3820" t="s">
        <v>8276</v>
      </c>
      <c r="R3820" t="s">
        <v>8327</v>
      </c>
      <c r="S3820" t="s">
        <v>8350</v>
      </c>
      <c r="T3820" s="9">
        <f t="shared" si="179"/>
        <v>0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 s="12">
        <v>1284409734</v>
      </c>
      <c r="K3821" s="10">
        <f t="shared" si="177"/>
        <v>40473.208333333336</v>
      </c>
      <c r="L3821" s="10">
        <f t="shared" si="177"/>
        <v>40434.853402777779</v>
      </c>
      <c r="M3821" s="15">
        <f t="shared" si="178"/>
        <v>2010</v>
      </c>
      <c r="N3821" t="b">
        <v>0</v>
      </c>
      <c r="O3821">
        <v>0</v>
      </c>
      <c r="P3821" t="b">
        <v>0</v>
      </c>
      <c r="Q3821" t="s">
        <v>8276</v>
      </c>
      <c r="R3821" t="s">
        <v>8327</v>
      </c>
      <c r="S3821" t="s">
        <v>8350</v>
      </c>
      <c r="T3821" s="9">
        <f t="shared" si="179"/>
        <v>0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 s="12">
        <v>1381853222</v>
      </c>
      <c r="K3822" s="10">
        <f t="shared" si="177"/>
        <v>41592.713217592594</v>
      </c>
      <c r="L3822" s="10">
        <f t="shared" si="177"/>
        <v>41562.671550925923</v>
      </c>
      <c r="M3822" s="15">
        <f t="shared" si="178"/>
        <v>2013</v>
      </c>
      <c r="N3822" t="b">
        <v>0</v>
      </c>
      <c r="O3822">
        <v>0</v>
      </c>
      <c r="P3822" t="b">
        <v>0</v>
      </c>
      <c r="Q3822" t="s">
        <v>8276</v>
      </c>
      <c r="R3822" t="s">
        <v>8327</v>
      </c>
      <c r="S3822" t="s">
        <v>8350</v>
      </c>
      <c r="T3822" s="9">
        <f t="shared" si="179"/>
        <v>0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 s="12">
        <v>1276043330</v>
      </c>
      <c r="K3823" s="10">
        <f t="shared" si="177"/>
        <v>40367.944444444445</v>
      </c>
      <c r="L3823" s="10">
        <f t="shared" si="177"/>
        <v>40338.02002314815</v>
      </c>
      <c r="M3823" s="15">
        <f t="shared" si="178"/>
        <v>2010</v>
      </c>
      <c r="N3823" t="b">
        <v>0</v>
      </c>
      <c r="O3823">
        <v>0</v>
      </c>
      <c r="P3823" t="b">
        <v>0</v>
      </c>
      <c r="Q3823" t="s">
        <v>8276</v>
      </c>
      <c r="R3823" t="s">
        <v>8327</v>
      </c>
      <c r="S3823" t="s">
        <v>8350</v>
      </c>
      <c r="T3823" s="9">
        <f t="shared" si="179"/>
        <v>0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 s="12">
        <v>1334432695</v>
      </c>
      <c r="K3824" s="10">
        <f t="shared" si="177"/>
        <v>41043.822858796295</v>
      </c>
      <c r="L3824" s="10">
        <f t="shared" si="177"/>
        <v>41013.822858796295</v>
      </c>
      <c r="M3824" s="15">
        <f t="shared" si="178"/>
        <v>2012</v>
      </c>
      <c r="N3824" t="b">
        <v>0</v>
      </c>
      <c r="O3824">
        <v>0</v>
      </c>
      <c r="P3824" t="b">
        <v>0</v>
      </c>
      <c r="Q3824" t="s">
        <v>8276</v>
      </c>
      <c r="R3824" t="s">
        <v>8327</v>
      </c>
      <c r="S3824" t="s">
        <v>8350</v>
      </c>
      <c r="T3824" s="9">
        <f t="shared" si="179"/>
        <v>0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 s="12">
        <v>1331358169</v>
      </c>
      <c r="K3825" s="10">
        <f t="shared" si="177"/>
        <v>41008.196400462963</v>
      </c>
      <c r="L3825" s="10">
        <f t="shared" si="177"/>
        <v>40978.238067129627</v>
      </c>
      <c r="M3825" s="15">
        <f t="shared" si="178"/>
        <v>2012</v>
      </c>
      <c r="N3825" t="b">
        <v>0</v>
      </c>
      <c r="O3825">
        <v>0</v>
      </c>
      <c r="P3825" t="b">
        <v>0</v>
      </c>
      <c r="Q3825" t="s">
        <v>8276</v>
      </c>
      <c r="R3825" t="s">
        <v>8327</v>
      </c>
      <c r="S3825" t="s">
        <v>8350</v>
      </c>
      <c r="T3825" s="9">
        <f t="shared" si="179"/>
        <v>0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 s="12">
        <v>1323131689</v>
      </c>
      <c r="K3826" s="10">
        <f t="shared" si="177"/>
        <v>40926.833333333336</v>
      </c>
      <c r="L3826" s="10">
        <f t="shared" si="177"/>
        <v>40883.024178240739</v>
      </c>
      <c r="M3826" s="15">
        <f t="shared" si="178"/>
        <v>2012</v>
      </c>
      <c r="N3826" t="b">
        <v>0</v>
      </c>
      <c r="O3826">
        <v>0</v>
      </c>
      <c r="P3826" t="b">
        <v>0</v>
      </c>
      <c r="Q3826" t="s">
        <v>8276</v>
      </c>
      <c r="R3826" t="s">
        <v>8327</v>
      </c>
      <c r="S3826" t="s">
        <v>8350</v>
      </c>
      <c r="T3826" s="9">
        <f t="shared" si="179"/>
        <v>0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 s="12">
        <v>1462128306</v>
      </c>
      <c r="K3827" s="10">
        <f t="shared" si="177"/>
        <v>42551.781319444446</v>
      </c>
      <c r="L3827" s="10">
        <f t="shared" si="177"/>
        <v>42491.781319444446</v>
      </c>
      <c r="M3827" s="15">
        <f t="shared" si="178"/>
        <v>2016</v>
      </c>
      <c r="N3827" t="b">
        <v>0</v>
      </c>
      <c r="O3827">
        <v>0</v>
      </c>
      <c r="P3827" t="b">
        <v>0</v>
      </c>
      <c r="Q3827" t="s">
        <v>8271</v>
      </c>
      <c r="R3827" t="s">
        <v>8308</v>
      </c>
      <c r="S3827" t="s">
        <v>8310</v>
      </c>
      <c r="T3827" s="9">
        <f t="shared" si="179"/>
        <v>0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 s="12">
        <v>1472718825</v>
      </c>
      <c r="K3828" s="10">
        <f t="shared" si="177"/>
        <v>42644.356770833328</v>
      </c>
      <c r="L3828" s="10">
        <f t="shared" si="177"/>
        <v>42614.356770833328</v>
      </c>
      <c r="M3828" s="15">
        <f t="shared" si="178"/>
        <v>2016</v>
      </c>
      <c r="N3828" t="b">
        <v>0</v>
      </c>
      <c r="O3828">
        <v>0</v>
      </c>
      <c r="P3828" t="b">
        <v>0</v>
      </c>
      <c r="Q3828" t="s">
        <v>8271</v>
      </c>
      <c r="R3828" t="s">
        <v>8308</v>
      </c>
      <c r="S3828" t="s">
        <v>8310</v>
      </c>
      <c r="T3828" s="9">
        <f t="shared" si="179"/>
        <v>0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 s="12">
        <v>1405041992</v>
      </c>
      <c r="K3829" s="10">
        <f t="shared" si="177"/>
        <v>41851.06009259259</v>
      </c>
      <c r="L3829" s="10">
        <f t="shared" si="177"/>
        <v>41831.06009259259</v>
      </c>
      <c r="M3829" s="15">
        <f t="shared" si="178"/>
        <v>2014</v>
      </c>
      <c r="N3829" t="b">
        <v>0</v>
      </c>
      <c r="O3829">
        <v>0</v>
      </c>
      <c r="P3829" t="b">
        <v>0</v>
      </c>
      <c r="Q3829" t="s">
        <v>8279</v>
      </c>
      <c r="R3829" t="s">
        <v>8346</v>
      </c>
      <c r="S3829" t="s">
        <v>8347</v>
      </c>
      <c r="T3829" s="9">
        <f t="shared" si="179"/>
        <v>0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 s="12">
        <v>1447273560</v>
      </c>
      <c r="K3830" s="10">
        <f t="shared" si="177"/>
        <v>42364.851388888885</v>
      </c>
      <c r="L3830" s="10">
        <f t="shared" si="177"/>
        <v>42319.851388888885</v>
      </c>
      <c r="M3830" s="15">
        <f t="shared" si="178"/>
        <v>2015</v>
      </c>
      <c r="N3830" t="b">
        <v>0</v>
      </c>
      <c r="O3830">
        <v>0</v>
      </c>
      <c r="P3830" t="b">
        <v>0</v>
      </c>
      <c r="Q3830" t="s">
        <v>8279</v>
      </c>
      <c r="R3830" t="s">
        <v>8346</v>
      </c>
      <c r="S3830" t="s">
        <v>8347</v>
      </c>
      <c r="T3830" s="9">
        <f t="shared" si="179"/>
        <v>0</v>
      </c>
    </row>
    <row r="3831" spans="1:20" ht="15.75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 s="12">
        <v>1452680445</v>
      </c>
      <c r="K3831" s="10">
        <f t="shared" si="177"/>
        <v>42412.431076388893</v>
      </c>
      <c r="L3831" s="10">
        <f t="shared" si="177"/>
        <v>42382.431076388893</v>
      </c>
      <c r="M3831" s="15">
        <f t="shared" si="178"/>
        <v>2016</v>
      </c>
      <c r="N3831" t="b">
        <v>0</v>
      </c>
      <c r="O3831">
        <v>0</v>
      </c>
      <c r="P3831" t="b">
        <v>0</v>
      </c>
      <c r="Q3831" t="s">
        <v>8279</v>
      </c>
      <c r="R3831" t="s">
        <v>8346</v>
      </c>
      <c r="S3831" t="s">
        <v>8347</v>
      </c>
      <c r="T3831" s="9">
        <f t="shared" si="179"/>
        <v>0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 s="12">
        <v>1439665677</v>
      </c>
      <c r="K3832" s="10">
        <f t="shared" si="177"/>
        <v>42261.7971875</v>
      </c>
      <c r="L3832" s="10">
        <f t="shared" si="177"/>
        <v>42231.7971875</v>
      </c>
      <c r="M3832" s="15">
        <f t="shared" si="178"/>
        <v>2015</v>
      </c>
      <c r="N3832" t="b">
        <v>0</v>
      </c>
      <c r="O3832">
        <v>0</v>
      </c>
      <c r="P3832" t="b">
        <v>0</v>
      </c>
      <c r="Q3832" t="s">
        <v>8279</v>
      </c>
      <c r="R3832" t="s">
        <v>8346</v>
      </c>
      <c r="S3832" t="s">
        <v>8347</v>
      </c>
      <c r="T3832" s="9">
        <f t="shared" si="179"/>
        <v>0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 s="12">
        <v>1406679625</v>
      </c>
      <c r="K3833" s="10">
        <f t="shared" si="177"/>
        <v>41878.014178240745</v>
      </c>
      <c r="L3833" s="10">
        <f t="shared" si="177"/>
        <v>41850.014178240745</v>
      </c>
      <c r="M3833" s="15">
        <f t="shared" si="178"/>
        <v>2014</v>
      </c>
      <c r="N3833" t="b">
        <v>0</v>
      </c>
      <c r="O3833">
        <v>0</v>
      </c>
      <c r="P3833" t="b">
        <v>0</v>
      </c>
      <c r="Q3833" t="s">
        <v>8279</v>
      </c>
      <c r="R3833" t="s">
        <v>8346</v>
      </c>
      <c r="S3833" t="s">
        <v>8347</v>
      </c>
      <c r="T3833" s="9">
        <f t="shared" si="179"/>
        <v>0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 s="12">
        <v>1461438495</v>
      </c>
      <c r="K3834" s="10">
        <f t="shared" si="177"/>
        <v>42527.839583333334</v>
      </c>
      <c r="L3834" s="10">
        <f t="shared" si="177"/>
        <v>42483.797395833331</v>
      </c>
      <c r="M3834" s="15">
        <f t="shared" si="178"/>
        <v>2016</v>
      </c>
      <c r="N3834" t="b">
        <v>0</v>
      </c>
      <c r="O3834">
        <v>0</v>
      </c>
      <c r="P3834" t="b">
        <v>0</v>
      </c>
      <c r="Q3834" t="s">
        <v>8279</v>
      </c>
      <c r="R3834" t="s">
        <v>8346</v>
      </c>
      <c r="S3834" t="s">
        <v>8347</v>
      </c>
      <c r="T3834" s="9">
        <f t="shared" si="179"/>
        <v>0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 s="12">
        <v>1405110399</v>
      </c>
      <c r="K3835" s="10">
        <f t="shared" si="177"/>
        <v>41861.916666666664</v>
      </c>
      <c r="L3835" s="10">
        <f t="shared" si="177"/>
        <v>41831.851840277777</v>
      </c>
      <c r="M3835" s="15">
        <f t="shared" si="178"/>
        <v>2014</v>
      </c>
      <c r="N3835" t="b">
        <v>0</v>
      </c>
      <c r="O3835">
        <v>0</v>
      </c>
      <c r="P3835" t="b">
        <v>0</v>
      </c>
      <c r="Q3835" t="s">
        <v>8279</v>
      </c>
      <c r="R3835" t="s">
        <v>8346</v>
      </c>
      <c r="S3835" t="s">
        <v>8347</v>
      </c>
      <c r="T3835" s="9">
        <f t="shared" si="179"/>
        <v>0</v>
      </c>
    </row>
    <row r="3836" spans="1:20" ht="45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 s="12">
        <v>1454802545</v>
      </c>
      <c r="K3836" s="10">
        <f t="shared" si="177"/>
        <v>42436.992418981477</v>
      </c>
      <c r="L3836" s="10">
        <f t="shared" si="177"/>
        <v>42406.992418981477</v>
      </c>
      <c r="M3836" s="15">
        <f t="shared" si="178"/>
        <v>2016</v>
      </c>
      <c r="N3836" t="b">
        <v>0</v>
      </c>
      <c r="O3836">
        <v>0</v>
      </c>
      <c r="P3836" t="b">
        <v>0</v>
      </c>
      <c r="Q3836" t="s">
        <v>8279</v>
      </c>
      <c r="R3836" t="s">
        <v>8346</v>
      </c>
      <c r="S3836" t="s">
        <v>8347</v>
      </c>
      <c r="T3836" s="9">
        <f t="shared" si="179"/>
        <v>0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 s="12">
        <v>1424711777</v>
      </c>
      <c r="K3837" s="10">
        <f t="shared" si="177"/>
        <v>42118.677974537037</v>
      </c>
      <c r="L3837" s="10">
        <f t="shared" si="177"/>
        <v>42058.719641203701</v>
      </c>
      <c r="M3837" s="15">
        <f t="shared" si="178"/>
        <v>2015</v>
      </c>
      <c r="N3837" t="b">
        <v>0</v>
      </c>
      <c r="O3837">
        <v>0</v>
      </c>
      <c r="P3837" t="b">
        <v>0</v>
      </c>
      <c r="Q3837" t="s">
        <v>8279</v>
      </c>
      <c r="R3837" t="s">
        <v>8346</v>
      </c>
      <c r="S3837" t="s">
        <v>8347</v>
      </c>
      <c r="T3837" s="9">
        <f t="shared" si="179"/>
        <v>0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 s="12">
        <v>1478292883</v>
      </c>
      <c r="K3838" s="10">
        <f t="shared" si="177"/>
        <v>42708.912997685184</v>
      </c>
      <c r="L3838" s="10">
        <f t="shared" si="177"/>
        <v>42678.871331018519</v>
      </c>
      <c r="M3838" s="15">
        <f t="shared" si="178"/>
        <v>2016</v>
      </c>
      <c r="N3838" t="b">
        <v>0</v>
      </c>
      <c r="O3838">
        <v>0</v>
      </c>
      <c r="P3838" t="b">
        <v>0</v>
      </c>
      <c r="Q3838" t="s">
        <v>8279</v>
      </c>
      <c r="R3838" t="s">
        <v>8346</v>
      </c>
      <c r="S3838" t="s">
        <v>8347</v>
      </c>
      <c r="T3838" s="9">
        <f t="shared" si="179"/>
        <v>0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 s="12">
        <v>1423777043</v>
      </c>
      <c r="K3839" s="10">
        <f t="shared" si="177"/>
        <v>42089</v>
      </c>
      <c r="L3839" s="10">
        <f t="shared" si="177"/>
        <v>42047.900960648149</v>
      </c>
      <c r="M3839" s="15">
        <f t="shared" si="178"/>
        <v>2015</v>
      </c>
      <c r="N3839" t="b">
        <v>0</v>
      </c>
      <c r="O3839">
        <v>0</v>
      </c>
      <c r="P3839" t="b">
        <v>0</v>
      </c>
      <c r="Q3839" t="s">
        <v>8279</v>
      </c>
      <c r="R3839" t="s">
        <v>8346</v>
      </c>
      <c r="S3839" t="s">
        <v>8347</v>
      </c>
      <c r="T3839" s="9">
        <f t="shared" si="179"/>
        <v>0</v>
      </c>
    </row>
    <row r="3840" spans="1:20" ht="15.75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 s="12">
        <v>1423681056</v>
      </c>
      <c r="K3840" s="10">
        <f t="shared" si="177"/>
        <v>42076.748333333337</v>
      </c>
      <c r="L3840" s="10">
        <f t="shared" si="177"/>
        <v>42046.79</v>
      </c>
      <c r="M3840" s="15">
        <f t="shared" si="178"/>
        <v>2015</v>
      </c>
      <c r="N3840" t="b">
        <v>0</v>
      </c>
      <c r="O3840">
        <v>0</v>
      </c>
      <c r="P3840" t="b">
        <v>0</v>
      </c>
      <c r="Q3840" t="s">
        <v>8279</v>
      </c>
      <c r="R3840" t="s">
        <v>8346</v>
      </c>
      <c r="S3840" t="s">
        <v>8347</v>
      </c>
      <c r="T3840" s="9">
        <f t="shared" si="179"/>
        <v>0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 s="12">
        <v>1456987108</v>
      </c>
      <c r="K3841" s="10">
        <f t="shared" si="177"/>
        <v>42492.041666666672</v>
      </c>
      <c r="L3841" s="10">
        <f t="shared" si="177"/>
        <v>42432.276712962965</v>
      </c>
      <c r="M3841" s="15">
        <f t="shared" si="178"/>
        <v>2016</v>
      </c>
      <c r="N3841" t="b">
        <v>0</v>
      </c>
      <c r="O3841">
        <v>0</v>
      </c>
      <c r="P3841" t="b">
        <v>0</v>
      </c>
      <c r="Q3841" t="s">
        <v>8279</v>
      </c>
      <c r="R3841" t="s">
        <v>8346</v>
      </c>
      <c r="S3841" t="s">
        <v>8347</v>
      </c>
      <c r="T3841" s="9">
        <f t="shared" si="179"/>
        <v>0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 s="12">
        <v>1470012262</v>
      </c>
      <c r="K3842" s="10">
        <f t="shared" si="177"/>
        <v>42613.030810185184</v>
      </c>
      <c r="L3842" s="10">
        <f t="shared" si="177"/>
        <v>42583.030810185184</v>
      </c>
      <c r="M3842" s="15">
        <f t="shared" si="178"/>
        <v>2016</v>
      </c>
      <c r="N3842" t="b">
        <v>0</v>
      </c>
      <c r="O3842">
        <v>0</v>
      </c>
      <c r="P3842" t="b">
        <v>0</v>
      </c>
      <c r="Q3842" t="s">
        <v>8279</v>
      </c>
      <c r="R3842" t="s">
        <v>8346</v>
      </c>
      <c r="S3842" t="s">
        <v>8347</v>
      </c>
      <c r="T3842" s="9">
        <f t="shared" si="179"/>
        <v>0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 s="12">
        <v>1445191493</v>
      </c>
      <c r="K3843" s="10">
        <f t="shared" ref="K3843:L3906" si="180">(I3843/86400)+DATE(1970,1,1)</f>
        <v>42325.795057870375</v>
      </c>
      <c r="L3843" s="10">
        <f t="shared" si="180"/>
        <v>42295.753391203703</v>
      </c>
      <c r="M3843" s="15">
        <f t="shared" ref="M3843:M3906" si="181">+YEAR(K3843)</f>
        <v>2015</v>
      </c>
      <c r="N3843" t="b">
        <v>0</v>
      </c>
      <c r="O3843">
        <v>0</v>
      </c>
      <c r="P3843" t="b">
        <v>0</v>
      </c>
      <c r="Q3843" t="s">
        <v>8280</v>
      </c>
      <c r="R3843" t="s">
        <v>8316</v>
      </c>
      <c r="S3843" t="s">
        <v>8334</v>
      </c>
      <c r="T3843" s="9">
        <f t="shared" ref="T3843:T3906" si="182">ROUND(E3843/D3843*100,0)</f>
        <v>0</v>
      </c>
    </row>
    <row r="3844" spans="1:20" ht="15.75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 s="12">
        <v>1404942804</v>
      </c>
      <c r="K3844" s="10">
        <f t="shared" si="180"/>
        <v>41859.912083333329</v>
      </c>
      <c r="L3844" s="10">
        <f t="shared" si="180"/>
        <v>41829.912083333329</v>
      </c>
      <c r="M3844" s="15">
        <f t="shared" si="181"/>
        <v>2014</v>
      </c>
      <c r="N3844" t="b">
        <v>0</v>
      </c>
      <c r="O3844">
        <v>0</v>
      </c>
      <c r="P3844" t="b">
        <v>0</v>
      </c>
      <c r="Q3844" t="s">
        <v>8280</v>
      </c>
      <c r="R3844" t="s">
        <v>8316</v>
      </c>
      <c r="S3844" t="s">
        <v>8334</v>
      </c>
      <c r="T3844" s="9">
        <f t="shared" si="182"/>
        <v>0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 s="12">
        <v>1400260087</v>
      </c>
      <c r="K3845" s="10">
        <f t="shared" si="180"/>
        <v>41805.713969907403</v>
      </c>
      <c r="L3845" s="10">
        <f t="shared" si="180"/>
        <v>41775.713969907403</v>
      </c>
      <c r="M3845" s="15">
        <f t="shared" si="181"/>
        <v>2014</v>
      </c>
      <c r="N3845" t="b">
        <v>0</v>
      </c>
      <c r="O3845">
        <v>0</v>
      </c>
      <c r="P3845" t="b">
        <v>0</v>
      </c>
      <c r="Q3845" t="s">
        <v>8280</v>
      </c>
      <c r="R3845" t="s">
        <v>8316</v>
      </c>
      <c r="S3845" t="s">
        <v>8334</v>
      </c>
      <c r="T3845" s="9">
        <f t="shared" si="182"/>
        <v>0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 s="12">
        <v>1403556024</v>
      </c>
      <c r="K3846" s="10">
        <f t="shared" si="180"/>
        <v>41843.861388888887</v>
      </c>
      <c r="L3846" s="10">
        <f t="shared" si="180"/>
        <v>41813.861388888887</v>
      </c>
      <c r="M3846" s="15">
        <f t="shared" si="181"/>
        <v>2014</v>
      </c>
      <c r="N3846" t="b">
        <v>0</v>
      </c>
      <c r="O3846">
        <v>0</v>
      </c>
      <c r="P3846" t="b">
        <v>0</v>
      </c>
      <c r="Q3846" t="s">
        <v>8280</v>
      </c>
      <c r="R3846" t="s">
        <v>8316</v>
      </c>
      <c r="S3846" t="s">
        <v>8334</v>
      </c>
      <c r="T3846" s="9">
        <f t="shared" si="182"/>
        <v>0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 s="12">
        <v>1315947400</v>
      </c>
      <c r="K3847" s="10">
        <f t="shared" si="180"/>
        <v>40844.872685185182</v>
      </c>
      <c r="L3847" s="10">
        <f t="shared" si="180"/>
        <v>40799.872685185182</v>
      </c>
      <c r="M3847" s="15">
        <f t="shared" si="181"/>
        <v>2011</v>
      </c>
      <c r="N3847" t="b">
        <v>0</v>
      </c>
      <c r="O3847">
        <v>0</v>
      </c>
      <c r="P3847" t="b">
        <v>0</v>
      </c>
      <c r="Q3847" t="s">
        <v>8280</v>
      </c>
      <c r="R3847" t="s">
        <v>8316</v>
      </c>
      <c r="S3847" t="s">
        <v>8334</v>
      </c>
      <c r="T3847" s="9">
        <f t="shared" si="182"/>
        <v>0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 s="12">
        <v>1368723225</v>
      </c>
      <c r="K3848" s="10">
        <f t="shared" si="180"/>
        <v>41424.703993055555</v>
      </c>
      <c r="L3848" s="10">
        <f t="shared" si="180"/>
        <v>41410.703993055555</v>
      </c>
      <c r="M3848" s="15">
        <f t="shared" si="181"/>
        <v>2013</v>
      </c>
      <c r="N3848" t="b">
        <v>0</v>
      </c>
      <c r="O3848">
        <v>0</v>
      </c>
      <c r="P3848" t="b">
        <v>0</v>
      </c>
      <c r="Q3848" t="s">
        <v>8280</v>
      </c>
      <c r="R3848" t="s">
        <v>8316</v>
      </c>
      <c r="S3848" t="s">
        <v>8334</v>
      </c>
      <c r="T3848" s="9">
        <f t="shared" si="182"/>
        <v>0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 s="12">
        <v>1438009130</v>
      </c>
      <c r="K3849" s="10">
        <f t="shared" si="180"/>
        <v>42272.624189814815</v>
      </c>
      <c r="L3849" s="10">
        <f t="shared" si="180"/>
        <v>42212.624189814815</v>
      </c>
      <c r="M3849" s="15">
        <f t="shared" si="181"/>
        <v>2015</v>
      </c>
      <c r="N3849" t="b">
        <v>0</v>
      </c>
      <c r="O3849">
        <v>0</v>
      </c>
      <c r="P3849" t="b">
        <v>0</v>
      </c>
      <c r="Q3849" t="s">
        <v>8281</v>
      </c>
      <c r="R3849" t="s">
        <v>8316</v>
      </c>
      <c r="S3849" t="s">
        <v>8344</v>
      </c>
      <c r="T3849" s="9">
        <f t="shared" si="182"/>
        <v>0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 s="12">
        <v>1448401668</v>
      </c>
      <c r="K3850" s="10">
        <f t="shared" si="180"/>
        <v>42362.908194444448</v>
      </c>
      <c r="L3850" s="10">
        <f t="shared" si="180"/>
        <v>42332.908194444448</v>
      </c>
      <c r="M3850" s="15">
        <f t="shared" si="181"/>
        <v>2015</v>
      </c>
      <c r="N3850" t="b">
        <v>0</v>
      </c>
      <c r="O3850">
        <v>0</v>
      </c>
      <c r="P3850" t="b">
        <v>0</v>
      </c>
      <c r="Q3850" t="s">
        <v>8281</v>
      </c>
      <c r="R3850" t="s">
        <v>8316</v>
      </c>
      <c r="S3850" t="s">
        <v>8344</v>
      </c>
      <c r="T3850" s="9">
        <f t="shared" si="182"/>
        <v>0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 s="12">
        <v>1436267121</v>
      </c>
      <c r="K3851" s="10">
        <f t="shared" si="180"/>
        <v>42222.462048611109</v>
      </c>
      <c r="L3851" s="10">
        <f t="shared" si="180"/>
        <v>42192.462048611109</v>
      </c>
      <c r="M3851" s="15">
        <f t="shared" si="181"/>
        <v>2015</v>
      </c>
      <c r="N3851" t="b">
        <v>0</v>
      </c>
      <c r="O3851">
        <v>0</v>
      </c>
      <c r="P3851" t="b">
        <v>0</v>
      </c>
      <c r="Q3851" t="s">
        <v>8281</v>
      </c>
      <c r="R3851" t="s">
        <v>8316</v>
      </c>
      <c r="S3851" t="s">
        <v>8344</v>
      </c>
      <c r="T3851" s="9">
        <f t="shared" si="182"/>
        <v>0</v>
      </c>
    </row>
    <row r="3852" spans="1:20" ht="15.75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 s="12">
        <v>1433868450</v>
      </c>
      <c r="K3852" s="10">
        <f t="shared" si="180"/>
        <v>42194.699652777781</v>
      </c>
      <c r="L3852" s="10">
        <f t="shared" si="180"/>
        <v>42164.699652777781</v>
      </c>
      <c r="M3852" s="15">
        <f t="shared" si="181"/>
        <v>2015</v>
      </c>
      <c r="N3852" t="b">
        <v>0</v>
      </c>
      <c r="O3852">
        <v>0</v>
      </c>
      <c r="P3852" t="b">
        <v>0</v>
      </c>
      <c r="Q3852" t="s">
        <v>8281</v>
      </c>
      <c r="R3852" t="s">
        <v>8316</v>
      </c>
      <c r="S3852" t="s">
        <v>8344</v>
      </c>
      <c r="T3852" s="9">
        <f t="shared" si="182"/>
        <v>0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 s="12">
        <v>1421539727</v>
      </c>
      <c r="K3853" s="10">
        <f t="shared" si="180"/>
        <v>42052.006099537037</v>
      </c>
      <c r="L3853" s="10">
        <f t="shared" si="180"/>
        <v>42022.006099537037</v>
      </c>
      <c r="M3853" s="15">
        <f t="shared" si="181"/>
        <v>2015</v>
      </c>
      <c r="N3853" t="b">
        <v>0</v>
      </c>
      <c r="O3853">
        <v>0</v>
      </c>
      <c r="P3853" t="b">
        <v>0</v>
      </c>
      <c r="Q3853" t="s">
        <v>8281</v>
      </c>
      <c r="R3853" t="s">
        <v>8316</v>
      </c>
      <c r="S3853" t="s">
        <v>8344</v>
      </c>
      <c r="T3853" s="9">
        <f t="shared" si="182"/>
        <v>0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 s="12">
        <v>1427689320</v>
      </c>
      <c r="K3854" s="10">
        <f t="shared" si="180"/>
        <v>42123.181944444441</v>
      </c>
      <c r="L3854" s="10">
        <f t="shared" si="180"/>
        <v>42093.181944444441</v>
      </c>
      <c r="M3854" s="15">
        <f t="shared" si="181"/>
        <v>2015</v>
      </c>
      <c r="N3854" t="b">
        <v>0</v>
      </c>
      <c r="O3854">
        <v>0</v>
      </c>
      <c r="P3854" t="b">
        <v>0</v>
      </c>
      <c r="Q3854" t="s">
        <v>8282</v>
      </c>
      <c r="R3854" t="s">
        <v>8319</v>
      </c>
      <c r="S3854" t="s">
        <v>8345</v>
      </c>
      <c r="T3854" s="9">
        <f t="shared" si="182"/>
        <v>0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 s="12">
        <v>1408576783</v>
      </c>
      <c r="K3855" s="10">
        <f t="shared" si="180"/>
        <v>41931.972025462965</v>
      </c>
      <c r="L3855" s="10">
        <f t="shared" si="180"/>
        <v>41871.972025462965</v>
      </c>
      <c r="M3855" s="15">
        <f t="shared" si="181"/>
        <v>2014</v>
      </c>
      <c r="N3855" t="b">
        <v>0</v>
      </c>
      <c r="O3855">
        <v>0</v>
      </c>
      <c r="P3855" t="b">
        <v>0</v>
      </c>
      <c r="Q3855" t="s">
        <v>8282</v>
      </c>
      <c r="R3855" t="s">
        <v>8319</v>
      </c>
      <c r="S3855" t="s">
        <v>8345</v>
      </c>
      <c r="T3855" s="9">
        <f t="shared" si="182"/>
        <v>0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 s="12">
        <v>1439000863</v>
      </c>
      <c r="K3856" s="10">
        <f t="shared" si="180"/>
        <v>42254.102581018524</v>
      </c>
      <c r="L3856" s="10">
        <f t="shared" si="180"/>
        <v>42224.102581018524</v>
      </c>
      <c r="M3856" s="15">
        <f t="shared" si="181"/>
        <v>2015</v>
      </c>
      <c r="N3856" t="b">
        <v>0</v>
      </c>
      <c r="O3856">
        <v>0</v>
      </c>
      <c r="P3856" t="b">
        <v>0</v>
      </c>
      <c r="Q3856" t="s">
        <v>8282</v>
      </c>
      <c r="R3856" t="s">
        <v>8319</v>
      </c>
      <c r="S3856" t="s">
        <v>8345</v>
      </c>
      <c r="T3856" s="9">
        <f t="shared" si="182"/>
        <v>0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 s="12">
        <v>1422150162</v>
      </c>
      <c r="K3857" s="10">
        <f t="shared" si="180"/>
        <v>42059.07131944444</v>
      </c>
      <c r="L3857" s="10">
        <f t="shared" si="180"/>
        <v>42029.07131944444</v>
      </c>
      <c r="M3857" s="15">
        <f t="shared" si="181"/>
        <v>2015</v>
      </c>
      <c r="N3857" t="b">
        <v>0</v>
      </c>
      <c r="O3857">
        <v>0</v>
      </c>
      <c r="P3857" t="b">
        <v>0</v>
      </c>
      <c r="Q3857" t="s">
        <v>8282</v>
      </c>
      <c r="R3857" t="s">
        <v>8319</v>
      </c>
      <c r="S3857" t="s">
        <v>8345</v>
      </c>
      <c r="T3857" s="9">
        <f t="shared" si="182"/>
        <v>0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 s="12">
        <v>1433006765</v>
      </c>
      <c r="K3858" s="10">
        <f t="shared" si="180"/>
        <v>42185.65625</v>
      </c>
      <c r="L3858" s="10">
        <f t="shared" si="180"/>
        <v>42154.726446759261</v>
      </c>
      <c r="M3858" s="15">
        <f t="shared" si="181"/>
        <v>2015</v>
      </c>
      <c r="N3858" t="b">
        <v>0</v>
      </c>
      <c r="O3858">
        <v>0</v>
      </c>
      <c r="P3858" t="b">
        <v>0</v>
      </c>
      <c r="Q3858" t="s">
        <v>8282</v>
      </c>
      <c r="R3858" t="s">
        <v>8319</v>
      </c>
      <c r="S3858" t="s">
        <v>8345</v>
      </c>
      <c r="T3858" s="9">
        <f t="shared" si="182"/>
        <v>0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 s="12">
        <v>1430233589</v>
      </c>
      <c r="K3859" s="10">
        <f t="shared" si="180"/>
        <v>42143.629502314812</v>
      </c>
      <c r="L3859" s="10">
        <f t="shared" si="180"/>
        <v>42122.629502314812</v>
      </c>
      <c r="M3859" s="15">
        <f t="shared" si="181"/>
        <v>2015</v>
      </c>
      <c r="N3859" t="b">
        <v>0</v>
      </c>
      <c r="O3859">
        <v>0</v>
      </c>
      <c r="P3859" t="b">
        <v>0</v>
      </c>
      <c r="Q3859" t="s">
        <v>8282</v>
      </c>
      <c r="R3859" t="s">
        <v>8319</v>
      </c>
      <c r="S3859" t="s">
        <v>8345</v>
      </c>
      <c r="T3859" s="9">
        <f t="shared" si="182"/>
        <v>0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 s="12">
        <v>1405012920</v>
      </c>
      <c r="K3860" s="10">
        <f t="shared" si="180"/>
        <v>41860.723611111112</v>
      </c>
      <c r="L3860" s="10">
        <f t="shared" si="180"/>
        <v>41830.723611111112</v>
      </c>
      <c r="M3860" s="15">
        <f t="shared" si="181"/>
        <v>2014</v>
      </c>
      <c r="N3860" t="b">
        <v>0</v>
      </c>
      <c r="O3860">
        <v>0</v>
      </c>
      <c r="P3860" t="b">
        <v>0</v>
      </c>
      <c r="Q3860" t="s">
        <v>8282</v>
      </c>
      <c r="R3860" t="s">
        <v>8319</v>
      </c>
      <c r="S3860" t="s">
        <v>8345</v>
      </c>
      <c r="T3860" s="9">
        <f t="shared" si="182"/>
        <v>0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 s="12">
        <v>1463678582</v>
      </c>
      <c r="K3861" s="10">
        <f t="shared" si="180"/>
        <v>42539.724328703705</v>
      </c>
      <c r="L3861" s="10">
        <f t="shared" si="180"/>
        <v>42509.724328703705</v>
      </c>
      <c r="M3861" s="15">
        <f t="shared" si="181"/>
        <v>2016</v>
      </c>
      <c r="N3861" t="b">
        <v>0</v>
      </c>
      <c r="O3861">
        <v>0</v>
      </c>
      <c r="P3861" t="b">
        <v>0</v>
      </c>
      <c r="Q3861" t="s">
        <v>8282</v>
      </c>
      <c r="R3861" t="s">
        <v>8319</v>
      </c>
      <c r="S3861" t="s">
        <v>8345</v>
      </c>
      <c r="T3861" s="9">
        <f t="shared" si="182"/>
        <v>0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 s="12">
        <v>1405959752</v>
      </c>
      <c r="K3862" s="10">
        <f t="shared" si="180"/>
        <v>41871.682314814811</v>
      </c>
      <c r="L3862" s="10">
        <f t="shared" si="180"/>
        <v>41841.682314814811</v>
      </c>
      <c r="M3862" s="15">
        <f t="shared" si="181"/>
        <v>2014</v>
      </c>
      <c r="N3862" t="b">
        <v>0</v>
      </c>
      <c r="O3862">
        <v>0</v>
      </c>
      <c r="P3862" t="b">
        <v>0</v>
      </c>
      <c r="Q3862" t="s">
        <v>8282</v>
      </c>
      <c r="R3862" t="s">
        <v>8319</v>
      </c>
      <c r="S3862" t="s">
        <v>8345</v>
      </c>
      <c r="T3862" s="9">
        <f t="shared" si="182"/>
        <v>0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 s="12">
        <v>1410796296</v>
      </c>
      <c r="K3863" s="10">
        <f t="shared" si="180"/>
        <v>41927.660833333335</v>
      </c>
      <c r="L3863" s="10">
        <f t="shared" si="180"/>
        <v>41897.660833333335</v>
      </c>
      <c r="M3863" s="15">
        <f t="shared" si="181"/>
        <v>2014</v>
      </c>
      <c r="N3863" t="b">
        <v>0</v>
      </c>
      <c r="O3863">
        <v>0</v>
      </c>
      <c r="P3863" t="b">
        <v>0</v>
      </c>
      <c r="Q3863" t="s">
        <v>8282</v>
      </c>
      <c r="R3863" t="s">
        <v>8319</v>
      </c>
      <c r="S3863" t="s">
        <v>8345</v>
      </c>
      <c r="T3863" s="9">
        <f t="shared" si="182"/>
        <v>0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 s="12">
        <v>1404770616</v>
      </c>
      <c r="K3864" s="10">
        <f t="shared" si="180"/>
        <v>41858.291666666664</v>
      </c>
      <c r="L3864" s="10">
        <f t="shared" si="180"/>
        <v>41827.919166666667</v>
      </c>
      <c r="M3864" s="15">
        <f t="shared" si="181"/>
        <v>2014</v>
      </c>
      <c r="N3864" t="b">
        <v>0</v>
      </c>
      <c r="O3864">
        <v>0</v>
      </c>
      <c r="P3864" t="b">
        <v>0</v>
      </c>
      <c r="Q3864" t="s">
        <v>8284</v>
      </c>
      <c r="R3864" t="s">
        <v>8327</v>
      </c>
      <c r="S3864" t="s">
        <v>8354</v>
      </c>
      <c r="T3864" s="9">
        <f t="shared" si="182"/>
        <v>0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 s="12">
        <v>1295997630</v>
      </c>
      <c r="K3865" s="10">
        <f t="shared" si="180"/>
        <v>40598.972569444442</v>
      </c>
      <c r="L3865" s="10">
        <f t="shared" si="180"/>
        <v>40568.972569444442</v>
      </c>
      <c r="M3865" s="15">
        <f t="shared" si="181"/>
        <v>2011</v>
      </c>
      <c r="N3865" t="b">
        <v>0</v>
      </c>
      <c r="O3865">
        <v>0</v>
      </c>
      <c r="P3865" t="b">
        <v>0</v>
      </c>
      <c r="Q3865" t="s">
        <v>8284</v>
      </c>
      <c r="R3865" t="s">
        <v>8327</v>
      </c>
      <c r="S3865" t="s">
        <v>8354</v>
      </c>
      <c r="T3865" s="9">
        <f t="shared" si="182"/>
        <v>0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 s="12">
        <v>1436394968</v>
      </c>
      <c r="K3866" s="10">
        <f t="shared" si="180"/>
        <v>42244.041666666672</v>
      </c>
      <c r="L3866" s="10">
        <f t="shared" si="180"/>
        <v>42193.941759259258</v>
      </c>
      <c r="M3866" s="15">
        <f t="shared" si="181"/>
        <v>2015</v>
      </c>
      <c r="N3866" t="b">
        <v>0</v>
      </c>
      <c r="O3866">
        <v>0</v>
      </c>
      <c r="P3866" t="b">
        <v>0</v>
      </c>
      <c r="Q3866" t="s">
        <v>8284</v>
      </c>
      <c r="R3866" t="s">
        <v>8327</v>
      </c>
      <c r="S3866" t="s">
        <v>8354</v>
      </c>
      <c r="T3866" s="9">
        <f t="shared" si="182"/>
        <v>0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 s="12">
        <v>1420311342</v>
      </c>
      <c r="K3867" s="10">
        <f t="shared" si="180"/>
        <v>42037.788680555561</v>
      </c>
      <c r="L3867" s="10">
        <f t="shared" si="180"/>
        <v>42007.788680555561</v>
      </c>
      <c r="M3867" s="15">
        <f t="shared" si="181"/>
        <v>2015</v>
      </c>
      <c r="N3867" t="b">
        <v>0</v>
      </c>
      <c r="O3867">
        <v>0</v>
      </c>
      <c r="P3867" t="b">
        <v>0</v>
      </c>
      <c r="Q3867" t="s">
        <v>8284</v>
      </c>
      <c r="R3867" t="s">
        <v>8327</v>
      </c>
      <c r="S3867" t="s">
        <v>8354</v>
      </c>
      <c r="T3867" s="9">
        <f t="shared" si="182"/>
        <v>0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 s="12">
        <v>1342801164</v>
      </c>
      <c r="K3868" s="10">
        <f t="shared" si="180"/>
        <v>41118.666666666664</v>
      </c>
      <c r="L3868" s="10">
        <f t="shared" si="180"/>
        <v>41110.680138888885</v>
      </c>
      <c r="M3868" s="15">
        <f t="shared" si="181"/>
        <v>2012</v>
      </c>
      <c r="N3868" t="b">
        <v>0</v>
      </c>
      <c r="O3868">
        <v>0</v>
      </c>
      <c r="P3868" t="b">
        <v>0</v>
      </c>
      <c r="Q3868" t="s">
        <v>8284</v>
      </c>
      <c r="R3868" t="s">
        <v>8327</v>
      </c>
      <c r="S3868" t="s">
        <v>8354</v>
      </c>
      <c r="T3868" s="9">
        <f t="shared" si="182"/>
        <v>0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 s="12">
        <v>1344062865</v>
      </c>
      <c r="K3869" s="10">
        <f t="shared" si="180"/>
        <v>41145.283159722225</v>
      </c>
      <c r="L3869" s="10">
        <f t="shared" si="180"/>
        <v>41125.283159722225</v>
      </c>
      <c r="M3869" s="15">
        <f t="shared" si="181"/>
        <v>2012</v>
      </c>
      <c r="N3869" t="b">
        <v>0</v>
      </c>
      <c r="O3869">
        <v>0</v>
      </c>
      <c r="P3869" t="b">
        <v>0</v>
      </c>
      <c r="Q3869" t="s">
        <v>8284</v>
      </c>
      <c r="R3869" t="s">
        <v>8327</v>
      </c>
      <c r="S3869" t="s">
        <v>8354</v>
      </c>
      <c r="T3869" s="9">
        <f t="shared" si="182"/>
        <v>0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 s="12">
        <v>1323212767</v>
      </c>
      <c r="K3870" s="10">
        <f t="shared" si="180"/>
        <v>40913.962581018517</v>
      </c>
      <c r="L3870" s="10">
        <f t="shared" si="180"/>
        <v>40883.962581018517</v>
      </c>
      <c r="M3870" s="15">
        <f t="shared" si="181"/>
        <v>2012</v>
      </c>
      <c r="N3870" t="b">
        <v>0</v>
      </c>
      <c r="O3870">
        <v>0</v>
      </c>
      <c r="P3870" t="b">
        <v>0</v>
      </c>
      <c r="Q3870" t="s">
        <v>8284</v>
      </c>
      <c r="R3870" t="s">
        <v>8327</v>
      </c>
      <c r="S3870" t="s">
        <v>8354</v>
      </c>
      <c r="T3870" s="9">
        <f t="shared" si="182"/>
        <v>0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 s="12">
        <v>1482888408</v>
      </c>
      <c r="K3871" s="10">
        <f t="shared" si="180"/>
        <v>42762.060277777782</v>
      </c>
      <c r="L3871" s="10">
        <f t="shared" si="180"/>
        <v>42732.060277777782</v>
      </c>
      <c r="M3871" s="15">
        <f t="shared" si="181"/>
        <v>2017</v>
      </c>
      <c r="N3871" t="b">
        <v>0</v>
      </c>
      <c r="O3871">
        <v>0</v>
      </c>
      <c r="P3871" t="b">
        <v>0</v>
      </c>
      <c r="Q3871" t="s">
        <v>8271</v>
      </c>
      <c r="R3871" t="s">
        <v>8308</v>
      </c>
      <c r="S3871" t="s">
        <v>8310</v>
      </c>
      <c r="T3871" s="9">
        <f t="shared" si="182"/>
        <v>0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 s="12">
        <v>1402886025</v>
      </c>
      <c r="K3872" s="10">
        <f t="shared" si="180"/>
        <v>41836.106770833336</v>
      </c>
      <c r="L3872" s="10">
        <f t="shared" si="180"/>
        <v>41806.106770833336</v>
      </c>
      <c r="M3872" s="15">
        <f t="shared" si="181"/>
        <v>2014</v>
      </c>
      <c r="N3872" t="b">
        <v>0</v>
      </c>
      <c r="O3872">
        <v>0</v>
      </c>
      <c r="P3872" t="b">
        <v>0</v>
      </c>
      <c r="Q3872" t="s">
        <v>8271</v>
      </c>
      <c r="R3872" t="s">
        <v>8308</v>
      </c>
      <c r="S3872" t="s">
        <v>8310</v>
      </c>
      <c r="T3872" s="9">
        <f t="shared" si="182"/>
        <v>0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 s="12">
        <v>1405520253</v>
      </c>
      <c r="K3873" s="10">
        <f t="shared" si="180"/>
        <v>41866.595520833333</v>
      </c>
      <c r="L3873" s="10">
        <f t="shared" si="180"/>
        <v>41836.595520833333</v>
      </c>
      <c r="M3873" s="15">
        <f t="shared" si="181"/>
        <v>2014</v>
      </c>
      <c r="N3873" t="b">
        <v>0</v>
      </c>
      <c r="O3873">
        <v>0</v>
      </c>
      <c r="P3873" t="b">
        <v>0</v>
      </c>
      <c r="Q3873" t="s">
        <v>8271</v>
      </c>
      <c r="R3873" t="s">
        <v>8308</v>
      </c>
      <c r="S3873" t="s">
        <v>8310</v>
      </c>
      <c r="T3873" s="9">
        <f t="shared" si="182"/>
        <v>0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 s="12">
        <v>1414897935</v>
      </c>
      <c r="K3874" s="10">
        <f t="shared" si="180"/>
        <v>42005.175173611111</v>
      </c>
      <c r="L3874" s="10">
        <f t="shared" si="180"/>
        <v>41945.133506944447</v>
      </c>
      <c r="M3874" s="15">
        <f t="shared" si="181"/>
        <v>2015</v>
      </c>
      <c r="N3874" t="b">
        <v>0</v>
      </c>
      <c r="O3874">
        <v>0</v>
      </c>
      <c r="P3874" t="b">
        <v>0</v>
      </c>
      <c r="Q3874" t="s">
        <v>8285</v>
      </c>
      <c r="R3874" t="s">
        <v>8311</v>
      </c>
      <c r="S3874" t="s">
        <v>8348</v>
      </c>
      <c r="T3874" s="9">
        <f t="shared" si="182"/>
        <v>0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 s="12">
        <v>1445552019</v>
      </c>
      <c r="K3875" s="10">
        <f t="shared" si="180"/>
        <v>42329.967812499999</v>
      </c>
      <c r="L3875" s="10">
        <f t="shared" si="180"/>
        <v>42299.926145833335</v>
      </c>
      <c r="M3875" s="15">
        <f t="shared" si="181"/>
        <v>2015</v>
      </c>
      <c r="N3875" t="b">
        <v>0</v>
      </c>
      <c r="O3875">
        <v>0</v>
      </c>
      <c r="P3875" t="b">
        <v>0</v>
      </c>
      <c r="Q3875" t="s">
        <v>8285</v>
      </c>
      <c r="R3875" t="s">
        <v>8311</v>
      </c>
      <c r="S3875" t="s">
        <v>8348</v>
      </c>
      <c r="T3875" s="9">
        <f t="shared" si="182"/>
        <v>0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 s="12">
        <v>1427684959</v>
      </c>
      <c r="K3876" s="10">
        <f t="shared" si="180"/>
        <v>42123.131469907406</v>
      </c>
      <c r="L3876" s="10">
        <f t="shared" si="180"/>
        <v>42093.131469907406</v>
      </c>
      <c r="M3876" s="15">
        <f t="shared" si="181"/>
        <v>2015</v>
      </c>
      <c r="N3876" t="b">
        <v>0</v>
      </c>
      <c r="O3876">
        <v>0</v>
      </c>
      <c r="P3876" t="b">
        <v>0</v>
      </c>
      <c r="Q3876" t="s">
        <v>8285</v>
      </c>
      <c r="R3876" t="s">
        <v>8311</v>
      </c>
      <c r="S3876" t="s">
        <v>8348</v>
      </c>
      <c r="T3876" s="9">
        <f t="shared" si="182"/>
        <v>0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 s="12">
        <v>1435224120</v>
      </c>
      <c r="K3877" s="10">
        <f t="shared" si="180"/>
        <v>42240.390277777777</v>
      </c>
      <c r="L3877" s="10">
        <f t="shared" si="180"/>
        <v>42180.390277777777</v>
      </c>
      <c r="M3877" s="15">
        <f t="shared" si="181"/>
        <v>2015</v>
      </c>
      <c r="N3877" t="b">
        <v>0</v>
      </c>
      <c r="O3877">
        <v>0</v>
      </c>
      <c r="P3877" t="b">
        <v>0</v>
      </c>
      <c r="Q3877" t="s">
        <v>8285</v>
      </c>
      <c r="R3877" t="s">
        <v>8311</v>
      </c>
      <c r="S3877" t="s">
        <v>8348</v>
      </c>
      <c r="T3877" s="9">
        <f t="shared" si="182"/>
        <v>0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 s="12">
        <v>1426037242</v>
      </c>
      <c r="K3878" s="10">
        <f t="shared" si="180"/>
        <v>42104.060671296298</v>
      </c>
      <c r="L3878" s="10">
        <f t="shared" si="180"/>
        <v>42074.060671296298</v>
      </c>
      <c r="M3878" s="15">
        <f t="shared" si="181"/>
        <v>2015</v>
      </c>
      <c r="N3878" t="b">
        <v>0</v>
      </c>
      <c r="O3878">
        <v>0</v>
      </c>
      <c r="P3878" t="b">
        <v>0</v>
      </c>
      <c r="Q3878" t="s">
        <v>8285</v>
      </c>
      <c r="R3878" t="s">
        <v>8311</v>
      </c>
      <c r="S3878" t="s">
        <v>8348</v>
      </c>
      <c r="T3878" s="9">
        <f t="shared" si="182"/>
        <v>0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 s="12">
        <v>1434825828</v>
      </c>
      <c r="K3879" s="10">
        <f t="shared" si="180"/>
        <v>42205.780416666668</v>
      </c>
      <c r="L3879" s="10">
        <f t="shared" si="180"/>
        <v>42175.780416666668</v>
      </c>
      <c r="M3879" s="15">
        <f t="shared" si="181"/>
        <v>2015</v>
      </c>
      <c r="N3879" t="b">
        <v>0</v>
      </c>
      <c r="O3879">
        <v>0</v>
      </c>
      <c r="P3879" t="b">
        <v>0</v>
      </c>
      <c r="Q3879" t="s">
        <v>8285</v>
      </c>
      <c r="R3879" t="s">
        <v>8311</v>
      </c>
      <c r="S3879" t="s">
        <v>8348</v>
      </c>
      <c r="T3879" s="9">
        <f t="shared" si="182"/>
        <v>0</v>
      </c>
    </row>
    <row r="3880" spans="1:20" ht="45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 s="12">
        <v>1461598158</v>
      </c>
      <c r="K3880" s="10">
        <f t="shared" si="180"/>
        <v>42515.64534722222</v>
      </c>
      <c r="L3880" s="10">
        <f t="shared" si="180"/>
        <v>42485.64534722222</v>
      </c>
      <c r="M3880" s="15">
        <f t="shared" si="181"/>
        <v>2016</v>
      </c>
      <c r="N3880" t="b">
        <v>0</v>
      </c>
      <c r="O3880">
        <v>0</v>
      </c>
      <c r="P3880" t="b">
        <v>0</v>
      </c>
      <c r="Q3880" t="s">
        <v>8285</v>
      </c>
      <c r="R3880" t="s">
        <v>8311</v>
      </c>
      <c r="S3880" t="s">
        <v>8348</v>
      </c>
      <c r="T3880" s="9">
        <f t="shared" si="182"/>
        <v>0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 s="12">
        <v>1480803209</v>
      </c>
      <c r="K3881" s="10">
        <f t="shared" si="180"/>
        <v>42737.926030092596</v>
      </c>
      <c r="L3881" s="10">
        <f t="shared" si="180"/>
        <v>42707.926030092596</v>
      </c>
      <c r="M3881" s="15">
        <f t="shared" si="181"/>
        <v>2017</v>
      </c>
      <c r="N3881" t="b">
        <v>0</v>
      </c>
      <c r="O3881">
        <v>0</v>
      </c>
      <c r="P3881" t="b">
        <v>0</v>
      </c>
      <c r="Q3881" t="s">
        <v>8285</v>
      </c>
      <c r="R3881" t="s">
        <v>8311</v>
      </c>
      <c r="S3881" t="s">
        <v>8348</v>
      </c>
      <c r="T3881" s="9">
        <f t="shared" si="182"/>
        <v>0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 s="12">
        <v>1436907462</v>
      </c>
      <c r="K3882" s="10">
        <f t="shared" si="180"/>
        <v>42259.873402777783</v>
      </c>
      <c r="L3882" s="10">
        <f t="shared" si="180"/>
        <v>42199.873402777783</v>
      </c>
      <c r="M3882" s="15">
        <f t="shared" si="181"/>
        <v>2015</v>
      </c>
      <c r="N3882" t="b">
        <v>0</v>
      </c>
      <c r="O3882">
        <v>0</v>
      </c>
      <c r="P3882" t="b">
        <v>0</v>
      </c>
      <c r="Q3882" t="s">
        <v>8285</v>
      </c>
      <c r="R3882" t="s">
        <v>8311</v>
      </c>
      <c r="S3882" t="s">
        <v>8348</v>
      </c>
      <c r="T3882" s="9">
        <f t="shared" si="182"/>
        <v>0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 s="12">
        <v>1431694855</v>
      </c>
      <c r="K3883" s="10">
        <f t="shared" si="180"/>
        <v>42169.542303240742</v>
      </c>
      <c r="L3883" s="10">
        <f t="shared" si="180"/>
        <v>42139.542303240742</v>
      </c>
      <c r="M3883" s="15">
        <f t="shared" si="181"/>
        <v>2015</v>
      </c>
      <c r="N3883" t="b">
        <v>0</v>
      </c>
      <c r="O3883">
        <v>0</v>
      </c>
      <c r="P3883" t="b">
        <v>0</v>
      </c>
      <c r="Q3883" t="s">
        <v>8285</v>
      </c>
      <c r="R3883" t="s">
        <v>8311</v>
      </c>
      <c r="S3883" t="s">
        <v>8348</v>
      </c>
      <c r="T3883" s="9">
        <f t="shared" si="182"/>
        <v>0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 s="12">
        <v>1459507478</v>
      </c>
      <c r="K3884" s="10">
        <f t="shared" si="180"/>
        <v>42481.447662037041</v>
      </c>
      <c r="L3884" s="10">
        <f t="shared" si="180"/>
        <v>42461.447662037041</v>
      </c>
      <c r="M3884" s="15">
        <f t="shared" si="181"/>
        <v>2016</v>
      </c>
      <c r="N3884" t="b">
        <v>0</v>
      </c>
      <c r="O3884">
        <v>0</v>
      </c>
      <c r="P3884" t="b">
        <v>0</v>
      </c>
      <c r="Q3884" t="s">
        <v>8285</v>
      </c>
      <c r="R3884" t="s">
        <v>8311</v>
      </c>
      <c r="S3884" t="s">
        <v>8348</v>
      </c>
      <c r="T3884" s="9">
        <f t="shared" si="182"/>
        <v>0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 s="12">
        <v>1429655318</v>
      </c>
      <c r="K3885" s="10">
        <f t="shared" si="180"/>
        <v>42146.225694444445</v>
      </c>
      <c r="L3885" s="10">
        <f t="shared" si="180"/>
        <v>42115.936550925922</v>
      </c>
      <c r="M3885" s="15">
        <f t="shared" si="181"/>
        <v>2015</v>
      </c>
      <c r="N3885" t="b">
        <v>0</v>
      </c>
      <c r="O3885">
        <v>0</v>
      </c>
      <c r="P3885" t="b">
        <v>0</v>
      </c>
      <c r="Q3885" t="s">
        <v>8285</v>
      </c>
      <c r="R3885" t="s">
        <v>8311</v>
      </c>
      <c r="S3885" t="s">
        <v>8348</v>
      </c>
      <c r="T3885" s="9">
        <f t="shared" si="182"/>
        <v>0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 s="12">
        <v>1427138905</v>
      </c>
      <c r="K3886" s="10">
        <f t="shared" si="180"/>
        <v>42134.811400462961</v>
      </c>
      <c r="L3886" s="10">
        <f t="shared" si="180"/>
        <v>42086.811400462961</v>
      </c>
      <c r="M3886" s="15">
        <f t="shared" si="181"/>
        <v>2015</v>
      </c>
      <c r="N3886" t="b">
        <v>0</v>
      </c>
      <c r="O3886">
        <v>0</v>
      </c>
      <c r="P3886" t="b">
        <v>0</v>
      </c>
      <c r="Q3886" t="s">
        <v>8285</v>
      </c>
      <c r="R3886" t="s">
        <v>8311</v>
      </c>
      <c r="S3886" t="s">
        <v>8348</v>
      </c>
      <c r="T3886" s="9">
        <f t="shared" si="182"/>
        <v>0</v>
      </c>
    </row>
    <row r="3887" spans="1:20" ht="30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 s="12">
        <v>1403974363</v>
      </c>
      <c r="K3887" s="10">
        <f t="shared" si="180"/>
        <v>41848.703275462962</v>
      </c>
      <c r="L3887" s="10">
        <f t="shared" si="180"/>
        <v>41818.703275462962</v>
      </c>
      <c r="M3887" s="15">
        <f t="shared" si="181"/>
        <v>2014</v>
      </c>
      <c r="N3887" t="b">
        <v>0</v>
      </c>
      <c r="O3887">
        <v>0</v>
      </c>
      <c r="P3887" t="b">
        <v>0</v>
      </c>
      <c r="Q3887" t="s">
        <v>8285</v>
      </c>
      <c r="R3887" t="s">
        <v>8311</v>
      </c>
      <c r="S3887" t="s">
        <v>8348</v>
      </c>
      <c r="T3887" s="9">
        <f t="shared" si="182"/>
        <v>0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 s="12">
        <v>1488386547</v>
      </c>
      <c r="K3888" s="10">
        <f t="shared" si="180"/>
        <v>42840.654479166667</v>
      </c>
      <c r="L3888" s="10">
        <f t="shared" si="180"/>
        <v>42795.696145833332</v>
      </c>
      <c r="M3888" s="15">
        <f t="shared" si="181"/>
        <v>2017</v>
      </c>
      <c r="N3888" t="b">
        <v>0</v>
      </c>
      <c r="O3888">
        <v>0</v>
      </c>
      <c r="P3888" t="b">
        <v>0</v>
      </c>
      <c r="Q3888" t="s">
        <v>8285</v>
      </c>
      <c r="R3888" t="s">
        <v>8311</v>
      </c>
      <c r="S3888" t="s">
        <v>8348</v>
      </c>
      <c r="T3888" s="9">
        <f t="shared" si="182"/>
        <v>0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 s="12">
        <v>1444685444</v>
      </c>
      <c r="K3889" s="10">
        <f t="shared" si="180"/>
        <v>42319.938009259262</v>
      </c>
      <c r="L3889" s="10">
        <f t="shared" si="180"/>
        <v>42289.89634259259</v>
      </c>
      <c r="M3889" s="15">
        <f t="shared" si="181"/>
        <v>2015</v>
      </c>
      <c r="N3889" t="b">
        <v>0</v>
      </c>
      <c r="O3889">
        <v>0</v>
      </c>
      <c r="P3889" t="b">
        <v>0</v>
      </c>
      <c r="Q3889" t="s">
        <v>8285</v>
      </c>
      <c r="R3889" t="s">
        <v>8311</v>
      </c>
      <c r="S3889" t="s">
        <v>8348</v>
      </c>
      <c r="T3889" s="9">
        <f t="shared" si="182"/>
        <v>0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 s="12">
        <v>1405097760</v>
      </c>
      <c r="K3890" s="10">
        <f t="shared" si="180"/>
        <v>41862.166666666664</v>
      </c>
      <c r="L3890" s="10">
        <f t="shared" si="180"/>
        <v>41831.705555555556</v>
      </c>
      <c r="M3890" s="15">
        <f t="shared" si="181"/>
        <v>2014</v>
      </c>
      <c r="N3890" t="b">
        <v>0</v>
      </c>
      <c r="O3890">
        <v>0</v>
      </c>
      <c r="P3890" t="b">
        <v>0</v>
      </c>
      <c r="Q3890" t="s">
        <v>8285</v>
      </c>
      <c r="R3890" t="s">
        <v>8311</v>
      </c>
      <c r="S3890" t="s">
        <v>8348</v>
      </c>
      <c r="T3890" s="9">
        <f t="shared" si="182"/>
        <v>0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 s="12">
        <v>1446612896</v>
      </c>
      <c r="K3891" s="10">
        <f t="shared" si="180"/>
        <v>42340.725694444445</v>
      </c>
      <c r="L3891" s="10">
        <f t="shared" si="180"/>
        <v>42312.204814814817</v>
      </c>
      <c r="M3891" s="15">
        <f t="shared" si="181"/>
        <v>2015</v>
      </c>
      <c r="N3891" t="b">
        <v>0</v>
      </c>
      <c r="O3891">
        <v>0</v>
      </c>
      <c r="P3891" t="b">
        <v>0</v>
      </c>
      <c r="Q3891" t="s">
        <v>8285</v>
      </c>
      <c r="R3891" t="s">
        <v>8311</v>
      </c>
      <c r="S3891" t="s">
        <v>8348</v>
      </c>
      <c r="T3891" s="9">
        <f t="shared" si="182"/>
        <v>0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 s="12">
        <v>1412371898</v>
      </c>
      <c r="K3892" s="10">
        <f t="shared" si="180"/>
        <v>41973.989583333328</v>
      </c>
      <c r="L3892" s="10">
        <f t="shared" si="180"/>
        <v>41915.896967592591</v>
      </c>
      <c r="M3892" s="15">
        <f t="shared" si="181"/>
        <v>2014</v>
      </c>
      <c r="N3892" t="b">
        <v>0</v>
      </c>
      <c r="O3892">
        <v>0</v>
      </c>
      <c r="P3892" t="b">
        <v>0</v>
      </c>
      <c r="Q3892" t="s">
        <v>8285</v>
      </c>
      <c r="R3892" t="s">
        <v>8311</v>
      </c>
      <c r="S3892" t="s">
        <v>8348</v>
      </c>
      <c r="T3892" s="9">
        <f t="shared" si="182"/>
        <v>0</v>
      </c>
    </row>
    <row r="3893" spans="1:20" ht="15.75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 s="12">
        <v>1337834963</v>
      </c>
      <c r="K3893" s="10">
        <f t="shared" si="180"/>
        <v>41111.618750000001</v>
      </c>
      <c r="L3893" s="10">
        <f t="shared" si="180"/>
        <v>41053.200960648144</v>
      </c>
      <c r="M3893" s="15">
        <f t="shared" si="181"/>
        <v>2012</v>
      </c>
      <c r="N3893" t="b">
        <v>0</v>
      </c>
      <c r="O3893">
        <v>0</v>
      </c>
      <c r="P3893" t="b">
        <v>0</v>
      </c>
      <c r="Q3893" t="s">
        <v>8273</v>
      </c>
      <c r="R3893" t="s">
        <v>8311</v>
      </c>
      <c r="S3893" t="s">
        <v>8352</v>
      </c>
      <c r="T3893" s="9">
        <f t="shared" si="182"/>
        <v>0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 s="12">
        <v>1467583271</v>
      </c>
      <c r="K3894" s="10">
        <f t="shared" si="180"/>
        <v>42584.917488425926</v>
      </c>
      <c r="L3894" s="10">
        <f t="shared" si="180"/>
        <v>42554.917488425926</v>
      </c>
      <c r="M3894" s="15">
        <f t="shared" si="181"/>
        <v>2016</v>
      </c>
      <c r="N3894" t="b">
        <v>0</v>
      </c>
      <c r="O3894">
        <v>0</v>
      </c>
      <c r="P3894" t="b">
        <v>0</v>
      </c>
      <c r="Q3894" t="s">
        <v>8273</v>
      </c>
      <c r="R3894" t="s">
        <v>8311</v>
      </c>
      <c r="S3894" t="s">
        <v>8352</v>
      </c>
      <c r="T3894" s="9">
        <f t="shared" si="182"/>
        <v>0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 s="12">
        <v>1350398452</v>
      </c>
      <c r="K3895" s="10">
        <f t="shared" si="180"/>
        <v>41228.653379629628</v>
      </c>
      <c r="L3895" s="10">
        <f t="shared" si="180"/>
        <v>41198.611712962964</v>
      </c>
      <c r="M3895" s="15">
        <f t="shared" si="181"/>
        <v>2012</v>
      </c>
      <c r="N3895" t="b">
        <v>0</v>
      </c>
      <c r="O3895">
        <v>0</v>
      </c>
      <c r="P3895" t="b">
        <v>0</v>
      </c>
      <c r="Q3895" t="s">
        <v>8273</v>
      </c>
      <c r="R3895" t="s">
        <v>8311</v>
      </c>
      <c r="S3895" t="s">
        <v>8352</v>
      </c>
      <c r="T3895" s="9">
        <f t="shared" si="182"/>
        <v>0</v>
      </c>
    </row>
    <row r="3896" spans="1:20" ht="30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 s="12">
        <v>1368823675</v>
      </c>
      <c r="K3896" s="10">
        <f t="shared" si="180"/>
        <v>41441.866608796292</v>
      </c>
      <c r="L3896" s="10">
        <f t="shared" si="180"/>
        <v>41411.866608796292</v>
      </c>
      <c r="M3896" s="15">
        <f t="shared" si="181"/>
        <v>2013</v>
      </c>
      <c r="N3896" t="b">
        <v>0</v>
      </c>
      <c r="O3896">
        <v>0</v>
      </c>
      <c r="P3896" t="b">
        <v>0</v>
      </c>
      <c r="Q3896" t="s">
        <v>8273</v>
      </c>
      <c r="R3896" t="s">
        <v>8311</v>
      </c>
      <c r="S3896" t="s">
        <v>8352</v>
      </c>
      <c r="T3896" s="9">
        <f t="shared" si="182"/>
        <v>0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 s="12">
        <v>1311879431</v>
      </c>
      <c r="K3897" s="10">
        <f t="shared" si="180"/>
        <v>40782.789710648147</v>
      </c>
      <c r="L3897" s="10">
        <f t="shared" si="180"/>
        <v>40752.789710648147</v>
      </c>
      <c r="M3897" s="15">
        <f t="shared" si="181"/>
        <v>2011</v>
      </c>
      <c r="N3897" t="b">
        <v>0</v>
      </c>
      <c r="O3897">
        <v>0</v>
      </c>
      <c r="P3897" t="b">
        <v>0</v>
      </c>
      <c r="Q3897" t="s">
        <v>8273</v>
      </c>
      <c r="R3897" t="s">
        <v>8311</v>
      </c>
      <c r="S3897" t="s">
        <v>8352</v>
      </c>
      <c r="T3897" s="9">
        <f t="shared" si="182"/>
        <v>0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 s="12">
        <v>1405682659</v>
      </c>
      <c r="K3898" s="10">
        <f t="shared" si="180"/>
        <v>41898.475219907406</v>
      </c>
      <c r="L3898" s="10">
        <f t="shared" si="180"/>
        <v>41838.475219907406</v>
      </c>
      <c r="M3898" s="15">
        <f t="shared" si="181"/>
        <v>2014</v>
      </c>
      <c r="N3898" t="b">
        <v>0</v>
      </c>
      <c r="O3898">
        <v>0</v>
      </c>
      <c r="P3898" t="b">
        <v>0</v>
      </c>
      <c r="Q3898" t="s">
        <v>8273</v>
      </c>
      <c r="R3898" t="s">
        <v>8311</v>
      </c>
      <c r="S3898" t="s">
        <v>8352</v>
      </c>
      <c r="T3898" s="9">
        <f t="shared" si="182"/>
        <v>0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 s="12">
        <v>1424222024</v>
      </c>
      <c r="K3899" s="10">
        <f t="shared" si="180"/>
        <v>42095.012499999997</v>
      </c>
      <c r="L3899" s="10">
        <f t="shared" si="180"/>
        <v>42053.051203703704</v>
      </c>
      <c r="M3899" s="15">
        <f t="shared" si="181"/>
        <v>2015</v>
      </c>
      <c r="N3899" t="b">
        <v>0</v>
      </c>
      <c r="O3899">
        <v>0</v>
      </c>
      <c r="P3899" t="b">
        <v>0</v>
      </c>
      <c r="Q3899" t="s">
        <v>8287</v>
      </c>
      <c r="R3899" t="s">
        <v>8313</v>
      </c>
      <c r="S3899" t="s">
        <v>8355</v>
      </c>
      <c r="T3899" s="9">
        <f t="shared" si="182"/>
        <v>0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 s="12">
        <v>1487240082</v>
      </c>
      <c r="K3900" s="10">
        <f t="shared" si="180"/>
        <v>42789.426875000005</v>
      </c>
      <c r="L3900" s="10">
        <f t="shared" si="180"/>
        <v>42782.426875000005</v>
      </c>
      <c r="M3900" s="15">
        <f t="shared" si="181"/>
        <v>2017</v>
      </c>
      <c r="N3900" t="b">
        <v>0</v>
      </c>
      <c r="O3900">
        <v>0</v>
      </c>
      <c r="P3900" t="b">
        <v>0</v>
      </c>
      <c r="Q3900" t="s">
        <v>8287</v>
      </c>
      <c r="R3900" t="s">
        <v>8313</v>
      </c>
      <c r="S3900" t="s">
        <v>8355</v>
      </c>
      <c r="T3900" s="9">
        <f t="shared" si="182"/>
        <v>0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 s="12">
        <v>1430164039</v>
      </c>
      <c r="K3901" s="10">
        <f t="shared" si="180"/>
        <v>42151.824525462958</v>
      </c>
      <c r="L3901" s="10">
        <f t="shared" si="180"/>
        <v>42121.824525462958</v>
      </c>
      <c r="M3901" s="15">
        <f t="shared" si="181"/>
        <v>2015</v>
      </c>
      <c r="N3901" t="b">
        <v>0</v>
      </c>
      <c r="O3901">
        <v>0</v>
      </c>
      <c r="P3901" t="b">
        <v>0</v>
      </c>
      <c r="Q3901" t="s">
        <v>8287</v>
      </c>
      <c r="R3901" t="s">
        <v>8313</v>
      </c>
      <c r="S3901" t="s">
        <v>8355</v>
      </c>
      <c r="T3901" s="9">
        <f t="shared" si="182"/>
        <v>0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 s="12">
        <v>1438584447</v>
      </c>
      <c r="K3902" s="10">
        <f t="shared" si="180"/>
        <v>42249.282951388886</v>
      </c>
      <c r="L3902" s="10">
        <f t="shared" si="180"/>
        <v>42219.282951388886</v>
      </c>
      <c r="M3902" s="15">
        <f t="shared" si="181"/>
        <v>2015</v>
      </c>
      <c r="N3902" t="b">
        <v>0</v>
      </c>
      <c r="O3902">
        <v>0</v>
      </c>
      <c r="P3902" t="b">
        <v>0</v>
      </c>
      <c r="Q3902" t="s">
        <v>8287</v>
      </c>
      <c r="R3902" t="s">
        <v>8313</v>
      </c>
      <c r="S3902" t="s">
        <v>8355</v>
      </c>
      <c r="T3902" s="9">
        <f t="shared" si="182"/>
        <v>0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 s="12">
        <v>1435903390</v>
      </c>
      <c r="K3903" s="10">
        <f t="shared" si="180"/>
        <v>42218.252199074079</v>
      </c>
      <c r="L3903" s="10">
        <f t="shared" si="180"/>
        <v>42188.252199074079</v>
      </c>
      <c r="M3903" s="15">
        <f t="shared" si="181"/>
        <v>2015</v>
      </c>
      <c r="N3903" t="b">
        <v>0</v>
      </c>
      <c r="O3903">
        <v>0</v>
      </c>
      <c r="P3903" t="b">
        <v>0</v>
      </c>
      <c r="Q3903" t="s">
        <v>8287</v>
      </c>
      <c r="R3903" t="s">
        <v>8313</v>
      </c>
      <c r="S3903" t="s">
        <v>8355</v>
      </c>
      <c r="T3903" s="9">
        <f t="shared" si="182"/>
        <v>0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 s="12">
        <v>1440513832</v>
      </c>
      <c r="K3904" s="10">
        <f t="shared" si="180"/>
        <v>42264.708333333328</v>
      </c>
      <c r="L3904" s="10">
        <f t="shared" si="180"/>
        <v>42241.613796296297</v>
      </c>
      <c r="M3904" s="15">
        <f t="shared" si="181"/>
        <v>2015</v>
      </c>
      <c r="N3904" t="b">
        <v>0</v>
      </c>
      <c r="O3904">
        <v>0</v>
      </c>
      <c r="P3904" t="b">
        <v>0</v>
      </c>
      <c r="Q3904" t="s">
        <v>8287</v>
      </c>
      <c r="R3904" t="s">
        <v>8313</v>
      </c>
      <c r="S3904" t="s">
        <v>8355</v>
      </c>
      <c r="T3904" s="9">
        <f t="shared" si="182"/>
        <v>0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 s="12">
        <v>1253712916</v>
      </c>
      <c r="K3905" s="10">
        <f t="shared" si="180"/>
        <v>40149.034722222219</v>
      </c>
      <c r="L3905" s="10">
        <f t="shared" si="180"/>
        <v>40079.566157407404</v>
      </c>
      <c r="M3905" s="15">
        <f t="shared" si="181"/>
        <v>2009</v>
      </c>
      <c r="N3905" t="b">
        <v>0</v>
      </c>
      <c r="O3905">
        <v>0</v>
      </c>
      <c r="P3905" t="b">
        <v>0</v>
      </c>
      <c r="Q3905" t="s">
        <v>8288</v>
      </c>
      <c r="R3905" t="s">
        <v>8311</v>
      </c>
      <c r="S3905" t="s">
        <v>8349</v>
      </c>
      <c r="T3905" s="9">
        <f t="shared" si="182"/>
        <v>0</v>
      </c>
    </row>
    <row r="3906" spans="1:20" ht="15.75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 s="12">
        <v>1366906714</v>
      </c>
      <c r="K3906" s="10">
        <f t="shared" si="180"/>
        <v>41419.679560185185</v>
      </c>
      <c r="L3906" s="10">
        <f t="shared" si="180"/>
        <v>41389.679560185185</v>
      </c>
      <c r="M3906" s="15">
        <f t="shared" si="181"/>
        <v>2013</v>
      </c>
      <c r="N3906" t="b">
        <v>0</v>
      </c>
      <c r="O3906">
        <v>0</v>
      </c>
      <c r="P3906" t="b">
        <v>0</v>
      </c>
      <c r="Q3906" t="s">
        <v>8288</v>
      </c>
      <c r="R3906" t="s">
        <v>8311</v>
      </c>
      <c r="S3906" t="s">
        <v>8349</v>
      </c>
      <c r="T3906" s="9">
        <f t="shared" si="182"/>
        <v>0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 s="12">
        <v>1332378726</v>
      </c>
      <c r="K3907" s="10">
        <f t="shared" ref="K3907:L3970" si="183">(I3907/86400)+DATE(1970,1,1)</f>
        <v>41050.050069444442</v>
      </c>
      <c r="L3907" s="10">
        <f t="shared" si="183"/>
        <v>40990.050069444442</v>
      </c>
      <c r="M3907" s="15">
        <f t="shared" ref="M3907:M3970" si="184">+YEAR(K3907)</f>
        <v>2012</v>
      </c>
      <c r="N3907" t="b">
        <v>0</v>
      </c>
      <c r="O3907">
        <v>0</v>
      </c>
      <c r="P3907" t="b">
        <v>0</v>
      </c>
      <c r="Q3907" t="s">
        <v>8288</v>
      </c>
      <c r="R3907" t="s">
        <v>8311</v>
      </c>
      <c r="S3907" t="s">
        <v>8349</v>
      </c>
      <c r="T3907" s="9">
        <f t="shared" ref="T3907:T3970" si="185">ROUND(E3907/D3907*100,0)</f>
        <v>0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 s="12">
        <v>1400600101</v>
      </c>
      <c r="K3908" s="10">
        <f t="shared" si="183"/>
        <v>41789.649317129632</v>
      </c>
      <c r="L3908" s="10">
        <f t="shared" si="183"/>
        <v>41779.649317129632</v>
      </c>
      <c r="M3908" s="15">
        <f t="shared" si="184"/>
        <v>2014</v>
      </c>
      <c r="N3908" t="b">
        <v>0</v>
      </c>
      <c r="O3908">
        <v>0</v>
      </c>
      <c r="P3908" t="b">
        <v>0</v>
      </c>
      <c r="Q3908" t="s">
        <v>8289</v>
      </c>
      <c r="R3908" t="s">
        <v>8313</v>
      </c>
      <c r="S3908" t="s">
        <v>8351</v>
      </c>
      <c r="T3908" s="9">
        <f t="shared" si="185"/>
        <v>0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 s="12">
        <v>1425609022</v>
      </c>
      <c r="K3909" s="10">
        <f t="shared" si="183"/>
        <v>42099.062754629631</v>
      </c>
      <c r="L3909" s="10">
        <f t="shared" si="183"/>
        <v>42069.104421296295</v>
      </c>
      <c r="M3909" s="15">
        <f t="shared" si="184"/>
        <v>2015</v>
      </c>
      <c r="N3909" t="b">
        <v>0</v>
      </c>
      <c r="O3909">
        <v>0</v>
      </c>
      <c r="P3909" t="b">
        <v>0</v>
      </c>
      <c r="Q3909" t="s">
        <v>8289</v>
      </c>
      <c r="R3909" t="s">
        <v>8313</v>
      </c>
      <c r="S3909" t="s">
        <v>8351</v>
      </c>
      <c r="T3909" s="9">
        <f t="shared" si="185"/>
        <v>0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 s="12">
        <v>1420091999</v>
      </c>
      <c r="K3910" s="10">
        <f t="shared" si="183"/>
        <v>42035.841666666667</v>
      </c>
      <c r="L3910" s="10">
        <f t="shared" si="183"/>
        <v>42005.24998842593</v>
      </c>
      <c r="M3910" s="15">
        <f t="shared" si="184"/>
        <v>2015</v>
      </c>
      <c r="N3910" t="b">
        <v>0</v>
      </c>
      <c r="O3910">
        <v>0</v>
      </c>
      <c r="P3910" t="b">
        <v>0</v>
      </c>
      <c r="Q3910" t="s">
        <v>8289</v>
      </c>
      <c r="R3910" t="s">
        <v>8313</v>
      </c>
      <c r="S3910" t="s">
        <v>8351</v>
      </c>
      <c r="T3910" s="9">
        <f t="shared" si="185"/>
        <v>0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 s="12">
        <v>1441841886</v>
      </c>
      <c r="K3911" s="10">
        <f t="shared" si="183"/>
        <v>42286.984791666662</v>
      </c>
      <c r="L3911" s="10">
        <f t="shared" si="183"/>
        <v>42256.984791666662</v>
      </c>
      <c r="M3911" s="15">
        <f t="shared" si="184"/>
        <v>2015</v>
      </c>
      <c r="N3911" t="b">
        <v>0</v>
      </c>
      <c r="O3911">
        <v>0</v>
      </c>
      <c r="P3911" t="b">
        <v>0</v>
      </c>
      <c r="Q3911" t="s">
        <v>8289</v>
      </c>
      <c r="R3911" t="s">
        <v>8313</v>
      </c>
      <c r="S3911" t="s">
        <v>8351</v>
      </c>
      <c r="T3911" s="9">
        <f t="shared" si="185"/>
        <v>0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 s="12">
        <v>1423619085</v>
      </c>
      <c r="K3912" s="10">
        <f t="shared" si="183"/>
        <v>42091.031076388885</v>
      </c>
      <c r="L3912" s="10">
        <f t="shared" si="183"/>
        <v>42046.072743055556</v>
      </c>
      <c r="M3912" s="15">
        <f t="shared" si="184"/>
        <v>2015</v>
      </c>
      <c r="N3912" t="b">
        <v>0</v>
      </c>
      <c r="O3912">
        <v>0</v>
      </c>
      <c r="P3912" t="b">
        <v>0</v>
      </c>
      <c r="Q3912" t="s">
        <v>8289</v>
      </c>
      <c r="R3912" t="s">
        <v>8313</v>
      </c>
      <c r="S3912" t="s">
        <v>8351</v>
      </c>
      <c r="T3912" s="9">
        <f t="shared" si="185"/>
        <v>0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 s="12">
        <v>1471768197</v>
      </c>
      <c r="K3913" s="10">
        <f t="shared" si="183"/>
        <v>42633.354131944448</v>
      </c>
      <c r="L3913" s="10">
        <f t="shared" si="183"/>
        <v>42603.354131944448</v>
      </c>
      <c r="M3913" s="15">
        <f t="shared" si="184"/>
        <v>2016</v>
      </c>
      <c r="N3913" t="b">
        <v>0</v>
      </c>
      <c r="O3913">
        <v>0</v>
      </c>
      <c r="P3913" t="b">
        <v>0</v>
      </c>
      <c r="Q3913" t="s">
        <v>8289</v>
      </c>
      <c r="R3913" t="s">
        <v>8313</v>
      </c>
      <c r="S3913" t="s">
        <v>8351</v>
      </c>
      <c r="T3913" s="9">
        <f t="shared" si="185"/>
        <v>0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 s="12">
        <v>1457528176</v>
      </c>
      <c r="K3914" s="10">
        <f t="shared" si="183"/>
        <v>42468.497407407413</v>
      </c>
      <c r="L3914" s="10">
        <f t="shared" si="183"/>
        <v>42438.53907407407</v>
      </c>
      <c r="M3914" s="15">
        <f t="shared" si="184"/>
        <v>2016</v>
      </c>
      <c r="N3914" t="b">
        <v>0</v>
      </c>
      <c r="O3914">
        <v>0</v>
      </c>
      <c r="P3914" t="b">
        <v>0</v>
      </c>
      <c r="Q3914" t="s">
        <v>8289</v>
      </c>
      <c r="R3914" t="s">
        <v>8313</v>
      </c>
      <c r="S3914" t="s">
        <v>8351</v>
      </c>
      <c r="T3914" s="9">
        <f t="shared" si="185"/>
        <v>0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 s="12">
        <v>1486962460</v>
      </c>
      <c r="K3915" s="10">
        <f t="shared" si="183"/>
        <v>42839.171990740739</v>
      </c>
      <c r="L3915" s="10">
        <f t="shared" si="183"/>
        <v>42779.21365740741</v>
      </c>
      <c r="M3915" s="15">
        <f t="shared" si="184"/>
        <v>2017</v>
      </c>
      <c r="N3915" t="b">
        <v>0</v>
      </c>
      <c r="O3915">
        <v>0</v>
      </c>
      <c r="P3915" t="b">
        <v>0</v>
      </c>
      <c r="Q3915" t="s">
        <v>8291</v>
      </c>
      <c r="R3915" t="s">
        <v>8327</v>
      </c>
      <c r="S3915" t="s">
        <v>8330</v>
      </c>
      <c r="T3915" s="9">
        <f t="shared" si="185"/>
        <v>0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 s="12">
        <v>1488418811</v>
      </c>
      <c r="K3916" s="10">
        <f t="shared" si="183"/>
        <v>42826.027905092589</v>
      </c>
      <c r="L3916" s="10">
        <f t="shared" si="183"/>
        <v>42796.069571759261</v>
      </c>
      <c r="M3916" s="15">
        <f t="shared" si="184"/>
        <v>2017</v>
      </c>
      <c r="N3916" t="b">
        <v>0</v>
      </c>
      <c r="O3916">
        <v>0</v>
      </c>
      <c r="P3916" t="b">
        <v>0</v>
      </c>
      <c r="Q3916" t="s">
        <v>8291</v>
      </c>
      <c r="R3916" t="s">
        <v>8327</v>
      </c>
      <c r="S3916" t="s">
        <v>8330</v>
      </c>
      <c r="T3916" s="9">
        <f t="shared" si="185"/>
        <v>0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 s="12">
        <v>1488430760</v>
      </c>
      <c r="K3917" s="10">
        <f t="shared" si="183"/>
        <v>42820.147916666669</v>
      </c>
      <c r="L3917" s="10">
        <f t="shared" si="183"/>
        <v>42796.207870370374</v>
      </c>
      <c r="M3917" s="15">
        <f t="shared" si="184"/>
        <v>2017</v>
      </c>
      <c r="N3917" t="b">
        <v>0</v>
      </c>
      <c r="O3917">
        <v>0</v>
      </c>
      <c r="P3917" t="b">
        <v>0</v>
      </c>
      <c r="Q3917" t="s">
        <v>8291</v>
      </c>
      <c r="R3917" t="s">
        <v>8327</v>
      </c>
      <c r="S3917" t="s">
        <v>8330</v>
      </c>
      <c r="T3917" s="9">
        <f t="shared" si="185"/>
        <v>0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 s="12">
        <v>1440807846</v>
      </c>
      <c r="K3918" s="10">
        <f t="shared" si="183"/>
        <v>42256.666666666672</v>
      </c>
      <c r="L3918" s="10">
        <f t="shared" si="183"/>
        <v>42245.016736111109</v>
      </c>
      <c r="M3918" s="15">
        <f t="shared" si="184"/>
        <v>2015</v>
      </c>
      <c r="N3918" t="b">
        <v>0</v>
      </c>
      <c r="O3918">
        <v>0</v>
      </c>
      <c r="P3918" t="b">
        <v>0</v>
      </c>
      <c r="Q3918" t="s">
        <v>8291</v>
      </c>
      <c r="R3918" t="s">
        <v>8327</v>
      </c>
      <c r="S3918" t="s">
        <v>8330</v>
      </c>
      <c r="T3918" s="9">
        <f t="shared" si="185"/>
        <v>0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 s="12">
        <v>1435130472</v>
      </c>
      <c r="K3919" s="10">
        <f t="shared" si="183"/>
        <v>42239.306388888886</v>
      </c>
      <c r="L3919" s="10">
        <f t="shared" si="183"/>
        <v>42179.306388888886</v>
      </c>
      <c r="M3919" s="15">
        <f t="shared" si="184"/>
        <v>2015</v>
      </c>
      <c r="N3919" t="b">
        <v>0</v>
      </c>
      <c r="O3919">
        <v>0</v>
      </c>
      <c r="P3919" t="b">
        <v>0</v>
      </c>
      <c r="Q3919" t="s">
        <v>8291</v>
      </c>
      <c r="R3919" t="s">
        <v>8327</v>
      </c>
      <c r="S3919" t="s">
        <v>8330</v>
      </c>
      <c r="T3919" s="9">
        <f t="shared" si="185"/>
        <v>0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 s="12">
        <v>1458679706</v>
      </c>
      <c r="K3920" s="10">
        <f t="shared" si="183"/>
        <v>42491.866967592592</v>
      </c>
      <c r="L3920" s="10">
        <f t="shared" si="183"/>
        <v>42451.866967592592</v>
      </c>
      <c r="M3920" s="15">
        <f t="shared" si="184"/>
        <v>2016</v>
      </c>
      <c r="N3920" t="b">
        <v>0</v>
      </c>
      <c r="O3920">
        <v>0</v>
      </c>
      <c r="P3920" t="b">
        <v>0</v>
      </c>
      <c r="Q3920" t="s">
        <v>8291</v>
      </c>
      <c r="R3920" t="s">
        <v>8327</v>
      </c>
      <c r="S3920" t="s">
        <v>8330</v>
      </c>
      <c r="T3920" s="9">
        <f t="shared" si="185"/>
        <v>0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 s="12">
        <v>1430517353</v>
      </c>
      <c r="K3921" s="10">
        <f t="shared" si="183"/>
        <v>42185.913807870369</v>
      </c>
      <c r="L3921" s="10">
        <f t="shared" si="183"/>
        <v>42125.913807870369</v>
      </c>
      <c r="M3921" s="15">
        <f t="shared" si="184"/>
        <v>2015</v>
      </c>
      <c r="N3921" t="b">
        <v>0</v>
      </c>
      <c r="O3921">
        <v>0</v>
      </c>
      <c r="P3921" t="b">
        <v>0</v>
      </c>
      <c r="Q3921" t="s">
        <v>8291</v>
      </c>
      <c r="R3921" t="s">
        <v>8327</v>
      </c>
      <c r="S3921" t="s">
        <v>8330</v>
      </c>
      <c r="T3921" s="9">
        <f t="shared" si="185"/>
        <v>0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 s="12">
        <v>1447239863</v>
      </c>
      <c r="K3922" s="10">
        <f t="shared" si="183"/>
        <v>42349.461377314816</v>
      </c>
      <c r="L3922" s="10">
        <f t="shared" si="183"/>
        <v>42319.461377314816</v>
      </c>
      <c r="M3922" s="15">
        <f t="shared" si="184"/>
        <v>2015</v>
      </c>
      <c r="N3922" t="b">
        <v>0</v>
      </c>
      <c r="O3922">
        <v>0</v>
      </c>
      <c r="P3922" t="b">
        <v>0</v>
      </c>
      <c r="Q3922" t="s">
        <v>8291</v>
      </c>
      <c r="R3922" t="s">
        <v>8327</v>
      </c>
      <c r="S3922" t="s">
        <v>8330</v>
      </c>
      <c r="T3922" s="9">
        <f t="shared" si="185"/>
        <v>0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 s="12">
        <v>1460337306</v>
      </c>
      <c r="K3923" s="10">
        <f t="shared" si="183"/>
        <v>42531.052152777775</v>
      </c>
      <c r="L3923" s="10">
        <f t="shared" si="183"/>
        <v>42471.052152777775</v>
      </c>
      <c r="M3923" s="15">
        <f t="shared" si="184"/>
        <v>2016</v>
      </c>
      <c r="N3923" t="b">
        <v>0</v>
      </c>
      <c r="O3923">
        <v>0</v>
      </c>
      <c r="P3923" t="b">
        <v>0</v>
      </c>
      <c r="Q3923" t="s">
        <v>8291</v>
      </c>
      <c r="R3923" t="s">
        <v>8327</v>
      </c>
      <c r="S3923" t="s">
        <v>8330</v>
      </c>
      <c r="T3923" s="9">
        <f t="shared" si="185"/>
        <v>0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 s="12">
        <v>1443146783</v>
      </c>
      <c r="K3924" s="10">
        <f t="shared" si="183"/>
        <v>42302.087766203702</v>
      </c>
      <c r="L3924" s="10">
        <f t="shared" si="183"/>
        <v>42272.087766203702</v>
      </c>
      <c r="M3924" s="15">
        <f t="shared" si="184"/>
        <v>2015</v>
      </c>
      <c r="N3924" t="b">
        <v>0</v>
      </c>
      <c r="O3924">
        <v>0</v>
      </c>
      <c r="P3924" t="b">
        <v>0</v>
      </c>
      <c r="Q3924" t="s">
        <v>8291</v>
      </c>
      <c r="R3924" t="s">
        <v>8327</v>
      </c>
      <c r="S3924" t="s">
        <v>8330</v>
      </c>
      <c r="T3924" s="9">
        <f t="shared" si="185"/>
        <v>0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 s="12">
        <v>1432849552</v>
      </c>
      <c r="K3925" s="10">
        <f t="shared" si="183"/>
        <v>42166.625</v>
      </c>
      <c r="L3925" s="10">
        <f t="shared" si="183"/>
        <v>42152.906851851847</v>
      </c>
      <c r="M3925" s="15">
        <f t="shared" si="184"/>
        <v>2015</v>
      </c>
      <c r="N3925" t="b">
        <v>0</v>
      </c>
      <c r="O3925">
        <v>0</v>
      </c>
      <c r="P3925" t="b">
        <v>0</v>
      </c>
      <c r="Q3925" t="s">
        <v>8291</v>
      </c>
      <c r="R3925" t="s">
        <v>8327</v>
      </c>
      <c r="S3925" t="s">
        <v>8330</v>
      </c>
      <c r="T3925" s="9">
        <f t="shared" si="185"/>
        <v>0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 s="12">
        <v>1447777481</v>
      </c>
      <c r="K3926" s="10">
        <f t="shared" si="183"/>
        <v>42385.208333333328</v>
      </c>
      <c r="L3926" s="10">
        <f t="shared" si="183"/>
        <v>42325.683807870373</v>
      </c>
      <c r="M3926" s="15">
        <f t="shared" si="184"/>
        <v>2016</v>
      </c>
      <c r="N3926" t="b">
        <v>0</v>
      </c>
      <c r="O3926">
        <v>0</v>
      </c>
      <c r="P3926" t="b">
        <v>0</v>
      </c>
      <c r="Q3926" t="s">
        <v>8291</v>
      </c>
      <c r="R3926" t="s">
        <v>8327</v>
      </c>
      <c r="S3926" t="s">
        <v>8330</v>
      </c>
      <c r="T3926" s="9">
        <f t="shared" si="185"/>
        <v>0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 s="12">
        <v>1472746374</v>
      </c>
      <c r="K3927" s="10">
        <f t="shared" si="183"/>
        <v>42626.895833333328</v>
      </c>
      <c r="L3927" s="10">
        <f t="shared" si="183"/>
        <v>42614.675625000003</v>
      </c>
      <c r="M3927" s="15">
        <f t="shared" si="184"/>
        <v>2016</v>
      </c>
      <c r="N3927" t="b">
        <v>0</v>
      </c>
      <c r="O3927">
        <v>0</v>
      </c>
      <c r="P3927" t="b">
        <v>0</v>
      </c>
      <c r="Q3927" t="s">
        <v>8291</v>
      </c>
      <c r="R3927" t="s">
        <v>8327</v>
      </c>
      <c r="S3927" t="s">
        <v>8330</v>
      </c>
      <c r="T3927" s="9">
        <f t="shared" si="185"/>
        <v>0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 s="12">
        <v>1434483422</v>
      </c>
      <c r="K3928" s="10">
        <f t="shared" si="183"/>
        <v>42201.817384259259</v>
      </c>
      <c r="L3928" s="10">
        <f t="shared" si="183"/>
        <v>42171.817384259259</v>
      </c>
      <c r="M3928" s="15">
        <f t="shared" si="184"/>
        <v>2015</v>
      </c>
      <c r="N3928" t="b">
        <v>0</v>
      </c>
      <c r="O3928">
        <v>0</v>
      </c>
      <c r="P3928" t="b">
        <v>0</v>
      </c>
      <c r="Q3928" t="s">
        <v>8291</v>
      </c>
      <c r="R3928" t="s">
        <v>8327</v>
      </c>
      <c r="S3928" t="s">
        <v>8330</v>
      </c>
      <c r="T3928" s="9">
        <f t="shared" si="185"/>
        <v>0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 s="12">
        <v>1407184688</v>
      </c>
      <c r="K3929" s="10">
        <f t="shared" si="183"/>
        <v>41876.859814814816</v>
      </c>
      <c r="L3929" s="10">
        <f t="shared" si="183"/>
        <v>41855.859814814816</v>
      </c>
      <c r="M3929" s="15">
        <f t="shared" si="184"/>
        <v>2014</v>
      </c>
      <c r="N3929" t="b">
        <v>1</v>
      </c>
      <c r="O3929">
        <v>0</v>
      </c>
      <c r="P3929" t="b">
        <v>0</v>
      </c>
      <c r="Q3929" t="s">
        <v>8283</v>
      </c>
      <c r="R3929" t="s">
        <v>8313</v>
      </c>
      <c r="S3929" t="s">
        <v>8314</v>
      </c>
      <c r="T3929" s="9">
        <f t="shared" si="185"/>
        <v>0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 s="12">
        <v>1404940812</v>
      </c>
      <c r="K3930" s="10">
        <f t="shared" si="183"/>
        <v>41859.889027777775</v>
      </c>
      <c r="L3930" s="10">
        <f t="shared" si="183"/>
        <v>41829.889027777775</v>
      </c>
      <c r="M3930" s="15">
        <f t="shared" si="184"/>
        <v>2014</v>
      </c>
      <c r="N3930" t="b">
        <v>0</v>
      </c>
      <c r="O3930">
        <v>0</v>
      </c>
      <c r="P3930" t="b">
        <v>0</v>
      </c>
      <c r="Q3930" t="s">
        <v>8283</v>
      </c>
      <c r="R3930" t="s">
        <v>8313</v>
      </c>
      <c r="S3930" t="s">
        <v>8314</v>
      </c>
      <c r="T3930" s="9">
        <f t="shared" si="185"/>
        <v>0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 s="12">
        <v>1434577537</v>
      </c>
      <c r="K3931" s="10">
        <f t="shared" si="183"/>
        <v>42186.906678240739</v>
      </c>
      <c r="L3931" s="10">
        <f t="shared" si="183"/>
        <v>42172.906678240739</v>
      </c>
      <c r="M3931" s="15">
        <f t="shared" si="184"/>
        <v>2015</v>
      </c>
      <c r="N3931" t="b">
        <v>0</v>
      </c>
      <c r="O3931">
        <v>0</v>
      </c>
      <c r="P3931" t="b">
        <v>0</v>
      </c>
      <c r="Q3931" t="s">
        <v>8283</v>
      </c>
      <c r="R3931" t="s">
        <v>8313</v>
      </c>
      <c r="S3931" t="s">
        <v>8314</v>
      </c>
      <c r="T3931" s="9">
        <f t="shared" si="185"/>
        <v>0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 s="12">
        <v>1425447450</v>
      </c>
      <c r="K3932" s="10">
        <f t="shared" si="183"/>
        <v>42097.192708333328</v>
      </c>
      <c r="L3932" s="10">
        <f t="shared" si="183"/>
        <v>42067.234375</v>
      </c>
      <c r="M3932" s="15">
        <f t="shared" si="184"/>
        <v>2015</v>
      </c>
      <c r="N3932" t="b">
        <v>0</v>
      </c>
      <c r="O3932">
        <v>0</v>
      </c>
      <c r="P3932" t="b">
        <v>0</v>
      </c>
      <c r="Q3932" t="s">
        <v>8283</v>
      </c>
      <c r="R3932" t="s">
        <v>8313</v>
      </c>
      <c r="S3932" t="s">
        <v>8314</v>
      </c>
      <c r="T3932" s="9">
        <f t="shared" si="185"/>
        <v>0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 s="12">
        <v>1419664341</v>
      </c>
      <c r="K3933" s="10">
        <f t="shared" si="183"/>
        <v>42030.300243055557</v>
      </c>
      <c r="L3933" s="10">
        <f t="shared" si="183"/>
        <v>42000.300243055557</v>
      </c>
      <c r="M3933" s="15">
        <f t="shared" si="184"/>
        <v>2015</v>
      </c>
      <c r="N3933" t="b">
        <v>0</v>
      </c>
      <c r="O3933">
        <v>0</v>
      </c>
      <c r="P3933" t="b">
        <v>0</v>
      </c>
      <c r="Q3933" t="s">
        <v>8281</v>
      </c>
      <c r="R3933" t="s">
        <v>8316</v>
      </c>
      <c r="S3933" t="s">
        <v>8344</v>
      </c>
      <c r="T3933" s="9">
        <f t="shared" si="185"/>
        <v>0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 s="12">
        <v>1480896249</v>
      </c>
      <c r="K3934" s="10">
        <f t="shared" si="183"/>
        <v>42739.002881944441</v>
      </c>
      <c r="L3934" s="10">
        <f t="shared" si="183"/>
        <v>42709.002881944441</v>
      </c>
      <c r="M3934" s="15">
        <f t="shared" si="184"/>
        <v>2017</v>
      </c>
      <c r="N3934" t="b">
        <v>0</v>
      </c>
      <c r="O3934">
        <v>0</v>
      </c>
      <c r="P3934" t="b">
        <v>0</v>
      </c>
      <c r="Q3934" t="s">
        <v>8281</v>
      </c>
      <c r="R3934" t="s">
        <v>8316</v>
      </c>
      <c r="S3934" t="s">
        <v>8344</v>
      </c>
      <c r="T3934" s="9">
        <f t="shared" si="185"/>
        <v>0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 s="12">
        <v>1400309405</v>
      </c>
      <c r="K3935" s="10">
        <f t="shared" si="183"/>
        <v>41806.284780092596</v>
      </c>
      <c r="L3935" s="10">
        <f t="shared" si="183"/>
        <v>41776.284780092596</v>
      </c>
      <c r="M3935" s="15">
        <f t="shared" si="184"/>
        <v>2014</v>
      </c>
      <c r="N3935" t="b">
        <v>0</v>
      </c>
      <c r="O3935">
        <v>0</v>
      </c>
      <c r="P3935" t="b">
        <v>0</v>
      </c>
      <c r="Q3935" t="s">
        <v>8281</v>
      </c>
      <c r="R3935" t="s">
        <v>8316</v>
      </c>
      <c r="S3935" t="s">
        <v>8344</v>
      </c>
      <c r="T3935" s="9">
        <f t="shared" si="185"/>
        <v>0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 s="12">
        <v>1422664925</v>
      </c>
      <c r="K3936" s="10">
        <f t="shared" si="183"/>
        <v>42064.029224537036</v>
      </c>
      <c r="L3936" s="10">
        <f t="shared" si="183"/>
        <v>42035.029224537036</v>
      </c>
      <c r="M3936" s="15">
        <f t="shared" si="184"/>
        <v>2015</v>
      </c>
      <c r="N3936" t="b">
        <v>0</v>
      </c>
      <c r="O3936">
        <v>0</v>
      </c>
      <c r="P3936" t="b">
        <v>0</v>
      </c>
      <c r="Q3936" t="s">
        <v>8281</v>
      </c>
      <c r="R3936" t="s">
        <v>8316</v>
      </c>
      <c r="S3936" t="s">
        <v>8344</v>
      </c>
      <c r="T3936" s="9">
        <f t="shared" si="185"/>
        <v>0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 s="12">
        <v>1400026355</v>
      </c>
      <c r="K3937" s="10">
        <f t="shared" si="183"/>
        <v>41803.008738425924</v>
      </c>
      <c r="L3937" s="10">
        <f t="shared" si="183"/>
        <v>41773.008738425924</v>
      </c>
      <c r="M3937" s="15">
        <f t="shared" si="184"/>
        <v>2014</v>
      </c>
      <c r="N3937" t="b">
        <v>0</v>
      </c>
      <c r="O3937">
        <v>0</v>
      </c>
      <c r="P3937" t="b">
        <v>0</v>
      </c>
      <c r="Q3937" t="s">
        <v>8281</v>
      </c>
      <c r="R3937" t="s">
        <v>8316</v>
      </c>
      <c r="S3937" t="s">
        <v>8344</v>
      </c>
      <c r="T3937" s="9">
        <f t="shared" si="185"/>
        <v>0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 s="12">
        <v>1478268287</v>
      </c>
      <c r="K3938" s="10">
        <f t="shared" si="183"/>
        <v>42708.628321759257</v>
      </c>
      <c r="L3938" s="10">
        <f t="shared" si="183"/>
        <v>42678.586655092593</v>
      </c>
      <c r="M3938" s="15">
        <f t="shared" si="184"/>
        <v>2016</v>
      </c>
      <c r="N3938" t="b">
        <v>0</v>
      </c>
      <c r="O3938">
        <v>0</v>
      </c>
      <c r="P3938" t="b">
        <v>0</v>
      </c>
      <c r="Q3938" t="s">
        <v>8294</v>
      </c>
      <c r="R3938" t="s">
        <v>8313</v>
      </c>
      <c r="S3938" t="s">
        <v>8353</v>
      </c>
      <c r="T3938" s="9">
        <f t="shared" si="185"/>
        <v>0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 s="12">
        <v>1448114837</v>
      </c>
      <c r="K3939" s="10">
        <f t="shared" si="183"/>
        <v>42359.588391203702</v>
      </c>
      <c r="L3939" s="10">
        <f t="shared" si="183"/>
        <v>42329.588391203702</v>
      </c>
      <c r="M3939" s="15">
        <f t="shared" si="184"/>
        <v>2015</v>
      </c>
      <c r="N3939" t="b">
        <v>0</v>
      </c>
      <c r="O3939">
        <v>0</v>
      </c>
      <c r="P3939" t="b">
        <v>0</v>
      </c>
      <c r="Q3939" t="s">
        <v>8294</v>
      </c>
      <c r="R3939" t="s">
        <v>8313</v>
      </c>
      <c r="S3939" t="s">
        <v>8353</v>
      </c>
      <c r="T3939" s="9">
        <f t="shared" si="185"/>
        <v>0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 s="12">
        <v>1475885342</v>
      </c>
      <c r="K3940" s="10">
        <f t="shared" si="183"/>
        <v>42711.047939814816</v>
      </c>
      <c r="L3940" s="10">
        <f t="shared" si="183"/>
        <v>42651.006273148145</v>
      </c>
      <c r="M3940" s="15">
        <f t="shared" si="184"/>
        <v>2016</v>
      </c>
      <c r="N3940" t="b">
        <v>0</v>
      </c>
      <c r="O3940">
        <v>0</v>
      </c>
      <c r="P3940" t="b">
        <v>0</v>
      </c>
      <c r="Q3940" t="s">
        <v>8294</v>
      </c>
      <c r="R3940" t="s">
        <v>8313</v>
      </c>
      <c r="S3940" t="s">
        <v>8353</v>
      </c>
      <c r="T3940" s="9">
        <f t="shared" si="185"/>
        <v>0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 s="12">
        <v>1402429211</v>
      </c>
      <c r="K3941" s="10">
        <f t="shared" si="183"/>
        <v>41830.819571759261</v>
      </c>
      <c r="L3941" s="10">
        <f t="shared" si="183"/>
        <v>41800.819571759261</v>
      </c>
      <c r="M3941" s="15">
        <f t="shared" si="184"/>
        <v>2014</v>
      </c>
      <c r="N3941" t="b">
        <v>0</v>
      </c>
      <c r="O3941">
        <v>0</v>
      </c>
      <c r="P3941" t="b">
        <v>0</v>
      </c>
      <c r="Q3941" t="s">
        <v>8294</v>
      </c>
      <c r="R3941" t="s">
        <v>8313</v>
      </c>
      <c r="S3941" t="s">
        <v>8353</v>
      </c>
      <c r="T3941" s="9">
        <f t="shared" si="185"/>
        <v>0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 s="12">
        <v>1406499612</v>
      </c>
      <c r="K3942" s="10">
        <f t="shared" si="183"/>
        <v>41877.930694444447</v>
      </c>
      <c r="L3942" s="10">
        <f t="shared" si="183"/>
        <v>41847.930694444447</v>
      </c>
      <c r="M3942" s="15">
        <f t="shared" si="184"/>
        <v>2014</v>
      </c>
      <c r="N3942" t="b">
        <v>0</v>
      </c>
      <c r="O3942">
        <v>0</v>
      </c>
      <c r="P3942" t="b">
        <v>0</v>
      </c>
      <c r="Q3942" t="s">
        <v>8294</v>
      </c>
      <c r="R3942" t="s">
        <v>8313</v>
      </c>
      <c r="S3942" t="s">
        <v>8353</v>
      </c>
      <c r="T3942" s="9">
        <f t="shared" si="185"/>
        <v>0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 s="12">
        <v>1413351559</v>
      </c>
      <c r="K3943" s="10">
        <f t="shared" si="183"/>
        <v>41957.277303240742</v>
      </c>
      <c r="L3943" s="10">
        <f t="shared" si="183"/>
        <v>41927.235636574071</v>
      </c>
      <c r="M3943" s="15">
        <f t="shared" si="184"/>
        <v>2014</v>
      </c>
      <c r="N3943" t="b">
        <v>0</v>
      </c>
      <c r="O3943">
        <v>0</v>
      </c>
      <c r="P3943" t="b">
        <v>0</v>
      </c>
      <c r="Q3943" t="s">
        <v>8280</v>
      </c>
      <c r="R3943" t="s">
        <v>8316</v>
      </c>
      <c r="S3943" t="s">
        <v>8334</v>
      </c>
      <c r="T3943" s="9">
        <f t="shared" si="185"/>
        <v>0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 s="12">
        <v>1277512556</v>
      </c>
      <c r="K3944" s="10">
        <f t="shared" si="183"/>
        <v>40390</v>
      </c>
      <c r="L3944" s="10">
        <f t="shared" si="183"/>
        <v>40355.024953703702</v>
      </c>
      <c r="M3944" s="15">
        <f t="shared" si="184"/>
        <v>2010</v>
      </c>
      <c r="N3944" t="b">
        <v>0</v>
      </c>
      <c r="O3944">
        <v>0</v>
      </c>
      <c r="P3944" t="b">
        <v>0</v>
      </c>
      <c r="Q3944" t="s">
        <v>8280</v>
      </c>
      <c r="R3944" t="s">
        <v>8316</v>
      </c>
      <c r="S3944" t="s">
        <v>8334</v>
      </c>
      <c r="T3944" s="9">
        <f t="shared" si="185"/>
        <v>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 s="12">
        <v>1434137504</v>
      </c>
      <c r="K3945" s="10">
        <f t="shared" si="183"/>
        <v>42197.813703703709</v>
      </c>
      <c r="L3945" s="10">
        <f t="shared" si="183"/>
        <v>42167.813703703709</v>
      </c>
      <c r="M3945" s="15">
        <f t="shared" si="184"/>
        <v>2015</v>
      </c>
      <c r="N3945" t="b">
        <v>0</v>
      </c>
      <c r="O3945">
        <v>0</v>
      </c>
      <c r="P3945" t="b">
        <v>0</v>
      </c>
      <c r="Q3945" t="s">
        <v>8270</v>
      </c>
      <c r="R3945" t="s">
        <v>8308</v>
      </c>
      <c r="S3945" t="s">
        <v>8342</v>
      </c>
      <c r="T3945" s="9">
        <f t="shared" si="185"/>
        <v>0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 s="12">
        <v>1410799870</v>
      </c>
      <c r="K3946" s="10">
        <f t="shared" si="183"/>
        <v>41918.208333333336</v>
      </c>
      <c r="L3946" s="10">
        <f t="shared" si="183"/>
        <v>41897.702199074076</v>
      </c>
      <c r="M3946" s="15">
        <f t="shared" si="184"/>
        <v>2014</v>
      </c>
      <c r="N3946" t="b">
        <v>0</v>
      </c>
      <c r="O3946">
        <v>0</v>
      </c>
      <c r="P3946" t="b">
        <v>0</v>
      </c>
      <c r="Q3946" t="s">
        <v>8270</v>
      </c>
      <c r="R3946" t="s">
        <v>8308</v>
      </c>
      <c r="S3946" t="s">
        <v>8342</v>
      </c>
      <c r="T3946" s="9">
        <f t="shared" si="185"/>
        <v>0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 s="12">
        <v>1424822556</v>
      </c>
      <c r="K3947" s="10">
        <f t="shared" si="183"/>
        <v>42094.985416666663</v>
      </c>
      <c r="L3947" s="10">
        <f t="shared" si="183"/>
        <v>42060.001805555556</v>
      </c>
      <c r="M3947" s="15">
        <f t="shared" si="184"/>
        <v>2015</v>
      </c>
      <c r="N3947" t="b">
        <v>0</v>
      </c>
      <c r="O3947">
        <v>0</v>
      </c>
      <c r="P3947" t="b">
        <v>0</v>
      </c>
      <c r="Q3947" t="s">
        <v>8270</v>
      </c>
      <c r="R3947" t="s">
        <v>8308</v>
      </c>
      <c r="S3947" t="s">
        <v>8342</v>
      </c>
      <c r="T3947" s="9">
        <f t="shared" si="185"/>
        <v>0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 s="12">
        <v>1436812628</v>
      </c>
      <c r="K3948" s="10">
        <f t="shared" si="183"/>
        <v>42227.775787037041</v>
      </c>
      <c r="L3948" s="10">
        <f t="shared" si="183"/>
        <v>42198.775787037041</v>
      </c>
      <c r="M3948" s="15">
        <f t="shared" si="184"/>
        <v>2015</v>
      </c>
      <c r="N3948" t="b">
        <v>0</v>
      </c>
      <c r="O3948">
        <v>0</v>
      </c>
      <c r="P3948" t="b">
        <v>0</v>
      </c>
      <c r="Q3948" t="s">
        <v>8270</v>
      </c>
      <c r="R3948" t="s">
        <v>8308</v>
      </c>
      <c r="S3948" t="s">
        <v>8342</v>
      </c>
      <c r="T3948" s="9">
        <f t="shared" si="185"/>
        <v>0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 s="12">
        <v>1480882370</v>
      </c>
      <c r="K3949" s="10">
        <f t="shared" si="183"/>
        <v>42738.842245370368</v>
      </c>
      <c r="L3949" s="10">
        <f t="shared" si="183"/>
        <v>42708.842245370368</v>
      </c>
      <c r="M3949" s="15">
        <f t="shared" si="184"/>
        <v>2017</v>
      </c>
      <c r="N3949" t="b">
        <v>0</v>
      </c>
      <c r="O3949">
        <v>0</v>
      </c>
      <c r="P3949" t="b">
        <v>0</v>
      </c>
      <c r="Q3949" t="s">
        <v>8270</v>
      </c>
      <c r="R3949" t="s">
        <v>8308</v>
      </c>
      <c r="S3949" t="s">
        <v>8342</v>
      </c>
      <c r="T3949" s="9">
        <f t="shared" si="185"/>
        <v>0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 s="12">
        <v>1428419552</v>
      </c>
      <c r="K3950" s="10">
        <f t="shared" si="183"/>
        <v>42161.633703703701</v>
      </c>
      <c r="L3950" s="10">
        <f t="shared" si="183"/>
        <v>42101.633703703701</v>
      </c>
      <c r="M3950" s="15">
        <f t="shared" si="184"/>
        <v>2015</v>
      </c>
      <c r="N3950" t="b">
        <v>0</v>
      </c>
      <c r="O3950">
        <v>0</v>
      </c>
      <c r="P3950" t="b">
        <v>0</v>
      </c>
      <c r="Q3950" t="s">
        <v>8270</v>
      </c>
      <c r="R3950" t="s">
        <v>8308</v>
      </c>
      <c r="S3950" t="s">
        <v>8342</v>
      </c>
      <c r="T3950" s="9">
        <f t="shared" si="185"/>
        <v>0</v>
      </c>
    </row>
    <row r="3951" spans="1:20" ht="45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 s="12">
        <v>1428596022</v>
      </c>
      <c r="K3951" s="10">
        <f t="shared" si="183"/>
        <v>42115.676180555558</v>
      </c>
      <c r="L3951" s="10">
        <f t="shared" si="183"/>
        <v>42103.676180555558</v>
      </c>
      <c r="M3951" s="15">
        <f t="shared" si="184"/>
        <v>2015</v>
      </c>
      <c r="N3951" t="b">
        <v>0</v>
      </c>
      <c r="O3951">
        <v>0</v>
      </c>
      <c r="P3951" t="b">
        <v>0</v>
      </c>
      <c r="Q3951" t="s">
        <v>8270</v>
      </c>
      <c r="R3951" t="s">
        <v>8308</v>
      </c>
      <c r="S3951" t="s">
        <v>8342</v>
      </c>
      <c r="T3951" s="9">
        <f t="shared" si="185"/>
        <v>0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 s="12">
        <v>1430938104</v>
      </c>
      <c r="K3952" s="10">
        <f t="shared" si="183"/>
        <v>42160.78361111111</v>
      </c>
      <c r="L3952" s="10">
        <f t="shared" si="183"/>
        <v>42130.78361111111</v>
      </c>
      <c r="M3952" s="15">
        <f t="shared" si="184"/>
        <v>2015</v>
      </c>
      <c r="N3952" t="b">
        <v>0</v>
      </c>
      <c r="O3952">
        <v>0</v>
      </c>
      <c r="P3952" t="b">
        <v>0</v>
      </c>
      <c r="Q3952" t="s">
        <v>8270</v>
      </c>
      <c r="R3952" t="s">
        <v>8308</v>
      </c>
      <c r="S3952" t="s">
        <v>8342</v>
      </c>
      <c r="T3952" s="9">
        <f t="shared" si="185"/>
        <v>0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 s="12">
        <v>1442501578</v>
      </c>
      <c r="K3953" s="10">
        <f t="shared" si="183"/>
        <v>42294.620115740741</v>
      </c>
      <c r="L3953" s="10">
        <f t="shared" si="183"/>
        <v>42264.620115740741</v>
      </c>
      <c r="M3953" s="15">
        <f t="shared" si="184"/>
        <v>2015</v>
      </c>
      <c r="N3953" t="b">
        <v>0</v>
      </c>
      <c r="O3953">
        <v>0</v>
      </c>
      <c r="P3953" t="b">
        <v>0</v>
      </c>
      <c r="Q3953" t="s">
        <v>8270</v>
      </c>
      <c r="R3953" t="s">
        <v>8308</v>
      </c>
      <c r="S3953" t="s">
        <v>8342</v>
      </c>
      <c r="T3953" s="9">
        <f t="shared" si="185"/>
        <v>0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 s="12">
        <v>1417818036</v>
      </c>
      <c r="K3954" s="10">
        <f t="shared" si="183"/>
        <v>42035.027083333334</v>
      </c>
      <c r="L3954" s="10">
        <f t="shared" si="183"/>
        <v>41978.930972222224</v>
      </c>
      <c r="M3954" s="15">
        <f t="shared" si="184"/>
        <v>2015</v>
      </c>
      <c r="N3954" t="b">
        <v>0</v>
      </c>
      <c r="O3954">
        <v>0</v>
      </c>
      <c r="P3954" t="b">
        <v>0</v>
      </c>
      <c r="Q3954" t="s">
        <v>8270</v>
      </c>
      <c r="R3954" t="s">
        <v>8308</v>
      </c>
      <c r="S3954" t="s">
        <v>8342</v>
      </c>
      <c r="T3954" s="9">
        <f t="shared" si="185"/>
        <v>0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 s="12">
        <v>1459975008</v>
      </c>
      <c r="K3955" s="10">
        <f t="shared" si="183"/>
        <v>42490.916666666672</v>
      </c>
      <c r="L3955" s="10">
        <f t="shared" si="183"/>
        <v>42466.858888888892</v>
      </c>
      <c r="M3955" s="15">
        <f t="shared" si="184"/>
        <v>2016</v>
      </c>
      <c r="N3955" t="b">
        <v>0</v>
      </c>
      <c r="O3955">
        <v>0</v>
      </c>
      <c r="P3955" t="b">
        <v>0</v>
      </c>
      <c r="Q3955" t="s">
        <v>8270</v>
      </c>
      <c r="R3955" t="s">
        <v>8308</v>
      </c>
      <c r="S3955" t="s">
        <v>8342</v>
      </c>
      <c r="T3955" s="9">
        <f t="shared" si="185"/>
        <v>0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 s="12">
        <v>1447460200</v>
      </c>
      <c r="K3956" s="10">
        <f t="shared" si="183"/>
        <v>42367.011574074073</v>
      </c>
      <c r="L3956" s="10">
        <f t="shared" si="183"/>
        <v>42322.011574074073</v>
      </c>
      <c r="M3956" s="15">
        <f t="shared" si="184"/>
        <v>2015</v>
      </c>
      <c r="N3956" t="b">
        <v>0</v>
      </c>
      <c r="O3956">
        <v>0</v>
      </c>
      <c r="P3956" t="b">
        <v>0</v>
      </c>
      <c r="Q3956" t="s">
        <v>8270</v>
      </c>
      <c r="R3956" t="s">
        <v>8308</v>
      </c>
      <c r="S3956" t="s">
        <v>8342</v>
      </c>
      <c r="T3956" s="9">
        <f t="shared" si="185"/>
        <v>0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 s="12">
        <v>1441146356</v>
      </c>
      <c r="K3957" s="10">
        <f t="shared" si="183"/>
        <v>42303.934675925921</v>
      </c>
      <c r="L3957" s="10">
        <f t="shared" si="183"/>
        <v>42248.934675925921</v>
      </c>
      <c r="M3957" s="15">
        <f t="shared" si="184"/>
        <v>2015</v>
      </c>
      <c r="N3957" t="b">
        <v>0</v>
      </c>
      <c r="O3957">
        <v>0</v>
      </c>
      <c r="P3957" t="b">
        <v>0</v>
      </c>
      <c r="Q3957" t="s">
        <v>8270</v>
      </c>
      <c r="R3957" t="s">
        <v>8308</v>
      </c>
      <c r="S3957" t="s">
        <v>8342</v>
      </c>
      <c r="T3957" s="9">
        <f t="shared" si="185"/>
        <v>0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 s="12">
        <v>1449596425</v>
      </c>
      <c r="K3958" s="10">
        <f t="shared" si="183"/>
        <v>42386.958333333328</v>
      </c>
      <c r="L3958" s="10">
        <f t="shared" si="183"/>
        <v>42346.736400462964</v>
      </c>
      <c r="M3958" s="15">
        <f t="shared" si="184"/>
        <v>2016</v>
      </c>
      <c r="N3958" t="b">
        <v>0</v>
      </c>
      <c r="O3958">
        <v>0</v>
      </c>
      <c r="P3958" t="b">
        <v>0</v>
      </c>
      <c r="Q3958" t="s">
        <v>8270</v>
      </c>
      <c r="R3958" t="s">
        <v>8308</v>
      </c>
      <c r="S3958" t="s">
        <v>8342</v>
      </c>
      <c r="T3958" s="9">
        <f t="shared" si="185"/>
        <v>0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 s="12">
        <v>1452540611</v>
      </c>
      <c r="K3959" s="10">
        <f t="shared" si="183"/>
        <v>42410.812627314815</v>
      </c>
      <c r="L3959" s="10">
        <f t="shared" si="183"/>
        <v>42380.812627314815</v>
      </c>
      <c r="M3959" s="15">
        <f t="shared" si="184"/>
        <v>2016</v>
      </c>
      <c r="N3959" t="b">
        <v>0</v>
      </c>
      <c r="O3959">
        <v>0</v>
      </c>
      <c r="P3959" t="b">
        <v>0</v>
      </c>
      <c r="Q3959" t="s">
        <v>8270</v>
      </c>
      <c r="R3959" t="s">
        <v>8308</v>
      </c>
      <c r="S3959" t="s">
        <v>8342</v>
      </c>
      <c r="T3959" s="9">
        <f t="shared" si="185"/>
        <v>0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 s="12">
        <v>1432665596</v>
      </c>
      <c r="K3960" s="10">
        <f t="shared" si="183"/>
        <v>42180.777731481481</v>
      </c>
      <c r="L3960" s="10">
        <f t="shared" si="183"/>
        <v>42150.777731481481</v>
      </c>
      <c r="M3960" s="15">
        <f t="shared" si="184"/>
        <v>2015</v>
      </c>
      <c r="N3960" t="b">
        <v>0</v>
      </c>
      <c r="O3960">
        <v>0</v>
      </c>
      <c r="P3960" t="b">
        <v>0</v>
      </c>
      <c r="Q3960" t="s">
        <v>8270</v>
      </c>
      <c r="R3960" t="s">
        <v>8308</v>
      </c>
      <c r="S3960" t="s">
        <v>8342</v>
      </c>
      <c r="T3960" s="9">
        <f t="shared" si="185"/>
        <v>0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 s="12">
        <v>1470859437</v>
      </c>
      <c r="K3961" s="10">
        <f t="shared" si="183"/>
        <v>42622.836076388892</v>
      </c>
      <c r="L3961" s="10">
        <f t="shared" si="183"/>
        <v>42592.836076388892</v>
      </c>
      <c r="M3961" s="15">
        <f t="shared" si="184"/>
        <v>2016</v>
      </c>
      <c r="N3961" t="b">
        <v>0</v>
      </c>
      <c r="O3961">
        <v>0</v>
      </c>
      <c r="P3961" t="b">
        <v>0</v>
      </c>
      <c r="Q3961" t="s">
        <v>8270</v>
      </c>
      <c r="R3961" t="s">
        <v>8308</v>
      </c>
      <c r="S3961" t="s">
        <v>8342</v>
      </c>
      <c r="T3961" s="9">
        <f t="shared" si="185"/>
        <v>0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 s="12">
        <v>1477515183</v>
      </c>
      <c r="K3962" s="10">
        <f t="shared" si="183"/>
        <v>42699.911840277782</v>
      </c>
      <c r="L3962" s="10">
        <f t="shared" si="183"/>
        <v>42669.870173611111</v>
      </c>
      <c r="M3962" s="15">
        <f t="shared" si="184"/>
        <v>2016</v>
      </c>
      <c r="N3962" t="b">
        <v>0</v>
      </c>
      <c r="O3962">
        <v>0</v>
      </c>
      <c r="P3962" t="b">
        <v>0</v>
      </c>
      <c r="Q3962" t="s">
        <v>8270</v>
      </c>
      <c r="R3962" t="s">
        <v>8308</v>
      </c>
      <c r="S3962" t="s">
        <v>8342</v>
      </c>
      <c r="T3962" s="9">
        <f t="shared" si="185"/>
        <v>0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 s="12">
        <v>1438042730</v>
      </c>
      <c r="K3963" s="10">
        <f t="shared" si="183"/>
        <v>42242.013078703705</v>
      </c>
      <c r="L3963" s="10">
        <f t="shared" si="183"/>
        <v>42213.013078703705</v>
      </c>
      <c r="M3963" s="15">
        <f t="shared" si="184"/>
        <v>2015</v>
      </c>
      <c r="N3963" t="b">
        <v>0</v>
      </c>
      <c r="O3963">
        <v>0</v>
      </c>
      <c r="P3963" t="b">
        <v>0</v>
      </c>
      <c r="Q3963" t="s">
        <v>8270</v>
      </c>
      <c r="R3963" t="s">
        <v>8308</v>
      </c>
      <c r="S3963" t="s">
        <v>8342</v>
      </c>
      <c r="T3963" s="9">
        <f t="shared" si="185"/>
        <v>0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 s="12">
        <v>1440116616</v>
      </c>
      <c r="K3964" s="10">
        <f t="shared" si="183"/>
        <v>42282.016388888893</v>
      </c>
      <c r="L3964" s="10">
        <f t="shared" si="183"/>
        <v>42237.016388888893</v>
      </c>
      <c r="M3964" s="15">
        <f t="shared" si="184"/>
        <v>2015</v>
      </c>
      <c r="N3964" t="b">
        <v>0</v>
      </c>
      <c r="O3964">
        <v>0</v>
      </c>
      <c r="P3964" t="b">
        <v>0</v>
      </c>
      <c r="Q3964" t="s">
        <v>8270</v>
      </c>
      <c r="R3964" t="s">
        <v>8308</v>
      </c>
      <c r="S3964" t="s">
        <v>8342</v>
      </c>
      <c r="T3964" s="9">
        <f t="shared" si="185"/>
        <v>0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 s="12">
        <v>1415736424</v>
      </c>
      <c r="K3965" s="10">
        <f t="shared" si="183"/>
        <v>42014.838240740741</v>
      </c>
      <c r="L3965" s="10">
        <f t="shared" si="183"/>
        <v>41954.838240740741</v>
      </c>
      <c r="M3965" s="15">
        <f t="shared" si="184"/>
        <v>2015</v>
      </c>
      <c r="N3965" t="b">
        <v>0</v>
      </c>
      <c r="O3965">
        <v>0</v>
      </c>
      <c r="P3965" t="b">
        <v>0</v>
      </c>
      <c r="Q3965" t="s">
        <v>8270</v>
      </c>
      <c r="R3965" t="s">
        <v>8308</v>
      </c>
      <c r="S3965" t="s">
        <v>8342</v>
      </c>
      <c r="T3965" s="9">
        <f t="shared" si="185"/>
        <v>0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 s="12">
        <v>1416896264</v>
      </c>
      <c r="K3966" s="10">
        <f t="shared" si="183"/>
        <v>42008.262314814812</v>
      </c>
      <c r="L3966" s="10">
        <f t="shared" si="183"/>
        <v>41968.262314814812</v>
      </c>
      <c r="M3966" s="15">
        <f t="shared" si="184"/>
        <v>2015</v>
      </c>
      <c r="N3966" t="b">
        <v>0</v>
      </c>
      <c r="O3966">
        <v>0</v>
      </c>
      <c r="P3966" t="b">
        <v>0</v>
      </c>
      <c r="Q3966" t="s">
        <v>8270</v>
      </c>
      <c r="R3966" t="s">
        <v>8308</v>
      </c>
      <c r="S3966" t="s">
        <v>8342</v>
      </c>
      <c r="T3966" s="9">
        <f t="shared" si="185"/>
        <v>0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 s="12">
        <v>1443495223</v>
      </c>
      <c r="K3967" s="10">
        <f t="shared" si="183"/>
        <v>42306.120636574073</v>
      </c>
      <c r="L3967" s="10">
        <f t="shared" si="183"/>
        <v>42276.120636574073</v>
      </c>
      <c r="M3967" s="15">
        <f t="shared" si="184"/>
        <v>2015</v>
      </c>
      <c r="N3967" t="b">
        <v>0</v>
      </c>
      <c r="O3967">
        <v>0</v>
      </c>
      <c r="P3967" t="b">
        <v>0</v>
      </c>
      <c r="Q3967" t="s">
        <v>8270</v>
      </c>
      <c r="R3967" t="s">
        <v>8308</v>
      </c>
      <c r="S3967" t="s">
        <v>8342</v>
      </c>
      <c r="T3967" s="9">
        <f t="shared" si="185"/>
        <v>0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 s="12">
        <v>1481597687</v>
      </c>
      <c r="K3968" s="10">
        <f t="shared" si="183"/>
        <v>42745.372916666667</v>
      </c>
      <c r="L3968" s="10">
        <f t="shared" si="183"/>
        <v>42717.121377314819</v>
      </c>
      <c r="M3968" s="15">
        <f t="shared" si="184"/>
        <v>2017</v>
      </c>
      <c r="N3968" t="b">
        <v>0</v>
      </c>
      <c r="O3968">
        <v>0</v>
      </c>
      <c r="P3968" t="b">
        <v>0</v>
      </c>
      <c r="Q3968" t="s">
        <v>8270</v>
      </c>
      <c r="R3968" t="s">
        <v>8308</v>
      </c>
      <c r="S3968" t="s">
        <v>8342</v>
      </c>
      <c r="T3968" s="9">
        <f t="shared" si="185"/>
        <v>0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 s="12">
        <v>1417641256</v>
      </c>
      <c r="K3969" s="10">
        <f t="shared" si="183"/>
        <v>42006.88490740741</v>
      </c>
      <c r="L3969" s="10">
        <f t="shared" si="183"/>
        <v>41976.88490740741</v>
      </c>
      <c r="M3969" s="15">
        <f t="shared" si="184"/>
        <v>2015</v>
      </c>
      <c r="N3969" t="b">
        <v>0</v>
      </c>
      <c r="O3969">
        <v>0</v>
      </c>
      <c r="P3969" t="b">
        <v>0</v>
      </c>
      <c r="Q3969" t="s">
        <v>8270</v>
      </c>
      <c r="R3969" t="s">
        <v>8308</v>
      </c>
      <c r="S3969" t="s">
        <v>8342</v>
      </c>
      <c r="T3969" s="9">
        <f t="shared" si="185"/>
        <v>0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 s="12">
        <v>1433282384</v>
      </c>
      <c r="K3970" s="10">
        <f t="shared" si="183"/>
        <v>42187.916481481487</v>
      </c>
      <c r="L3970" s="10">
        <f t="shared" si="183"/>
        <v>42157.916481481487</v>
      </c>
      <c r="M3970" s="15">
        <f t="shared" si="184"/>
        <v>2015</v>
      </c>
      <c r="N3970" t="b">
        <v>0</v>
      </c>
      <c r="O3970">
        <v>0</v>
      </c>
      <c r="P3970" t="b">
        <v>0</v>
      </c>
      <c r="Q3970" t="s">
        <v>8270</v>
      </c>
      <c r="R3970" t="s">
        <v>8308</v>
      </c>
      <c r="S3970" t="s">
        <v>8342</v>
      </c>
      <c r="T3970" s="9">
        <f t="shared" si="185"/>
        <v>0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 s="12">
        <v>1415910506</v>
      </c>
      <c r="K3971" s="10">
        <f t="shared" ref="K3971:L4034" si="186">(I3971/86400)+DATE(1970,1,1)</f>
        <v>41991.853078703702</v>
      </c>
      <c r="L3971" s="10">
        <f t="shared" si="186"/>
        <v>41956.853078703702</v>
      </c>
      <c r="M3971" s="15">
        <f t="shared" ref="M3971:M4034" si="187">+YEAR(K3971)</f>
        <v>2014</v>
      </c>
      <c r="N3971" t="b">
        <v>0</v>
      </c>
      <c r="O3971">
        <v>0</v>
      </c>
      <c r="P3971" t="b">
        <v>0</v>
      </c>
      <c r="Q3971" t="s">
        <v>8270</v>
      </c>
      <c r="R3971" t="s">
        <v>8308</v>
      </c>
      <c r="S3971" t="s">
        <v>8342</v>
      </c>
      <c r="T3971" s="9">
        <f t="shared" ref="T3971:T4034" si="188">ROUND(E3971/D3971*100,0)</f>
        <v>0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 s="12">
        <v>1458023164</v>
      </c>
      <c r="K3972" s="10">
        <f t="shared" si="186"/>
        <v>42474.268101851849</v>
      </c>
      <c r="L3972" s="10">
        <f t="shared" si="186"/>
        <v>42444.268101851849</v>
      </c>
      <c r="M3972" s="15">
        <f t="shared" si="187"/>
        <v>2016</v>
      </c>
      <c r="N3972" t="b">
        <v>0</v>
      </c>
      <c r="O3972">
        <v>0</v>
      </c>
      <c r="P3972" t="b">
        <v>0</v>
      </c>
      <c r="Q3972" t="s">
        <v>8270</v>
      </c>
      <c r="R3972" t="s">
        <v>8308</v>
      </c>
      <c r="S3972" t="s">
        <v>8342</v>
      </c>
      <c r="T3972" s="9">
        <f t="shared" si="188"/>
        <v>0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 s="12">
        <v>1449190607</v>
      </c>
      <c r="K3973" s="10">
        <f t="shared" si="186"/>
        <v>42372.03943287037</v>
      </c>
      <c r="L3973" s="10">
        <f t="shared" si="186"/>
        <v>42342.03943287037</v>
      </c>
      <c r="M3973" s="15">
        <f t="shared" si="187"/>
        <v>2016</v>
      </c>
      <c r="N3973" t="b">
        <v>0</v>
      </c>
      <c r="O3973">
        <v>0</v>
      </c>
      <c r="P3973" t="b">
        <v>0</v>
      </c>
      <c r="Q3973" t="s">
        <v>8282</v>
      </c>
      <c r="R3973" t="s">
        <v>8319</v>
      </c>
      <c r="S3973" t="s">
        <v>8345</v>
      </c>
      <c r="T3973" s="9">
        <f t="shared" si="188"/>
        <v>0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 s="12">
        <v>1439027275</v>
      </c>
      <c r="K3974" s="10">
        <f t="shared" si="186"/>
        <v>42254.408275462964</v>
      </c>
      <c r="L3974" s="10">
        <f t="shared" si="186"/>
        <v>42224.408275462964</v>
      </c>
      <c r="M3974" s="15">
        <f t="shared" si="187"/>
        <v>2015</v>
      </c>
      <c r="N3974" t="b">
        <v>0</v>
      </c>
      <c r="O3974">
        <v>0</v>
      </c>
      <c r="P3974" t="b">
        <v>0</v>
      </c>
      <c r="Q3974" t="s">
        <v>8282</v>
      </c>
      <c r="R3974" t="s">
        <v>8319</v>
      </c>
      <c r="S3974" t="s">
        <v>8345</v>
      </c>
      <c r="T3974" s="9">
        <f t="shared" si="188"/>
        <v>0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 s="12">
        <v>1476294073</v>
      </c>
      <c r="K3975" s="10">
        <f t="shared" si="186"/>
        <v>42700.778622685189</v>
      </c>
      <c r="L3975" s="10">
        <f t="shared" si="186"/>
        <v>42655.736956018518</v>
      </c>
      <c r="M3975" s="15">
        <f t="shared" si="187"/>
        <v>2016</v>
      </c>
      <c r="N3975" t="b">
        <v>0</v>
      </c>
      <c r="O3975">
        <v>0</v>
      </c>
      <c r="P3975" t="b">
        <v>0</v>
      </c>
      <c r="Q3975" t="s">
        <v>8282</v>
      </c>
      <c r="R3975" t="s">
        <v>8319</v>
      </c>
      <c r="S3975" t="s">
        <v>8345</v>
      </c>
      <c r="T3975" s="9">
        <f t="shared" si="188"/>
        <v>0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 s="12">
        <v>1405113187</v>
      </c>
      <c r="K3976" s="10">
        <f t="shared" si="186"/>
        <v>41861.884108796294</v>
      </c>
      <c r="L3976" s="10">
        <f t="shared" si="186"/>
        <v>41831.884108796294</v>
      </c>
      <c r="M3976" s="15">
        <f t="shared" si="187"/>
        <v>2014</v>
      </c>
      <c r="N3976" t="b">
        <v>0</v>
      </c>
      <c r="O3976">
        <v>0</v>
      </c>
      <c r="P3976" t="b">
        <v>0</v>
      </c>
      <c r="Q3976" t="s">
        <v>8282</v>
      </c>
      <c r="R3976" t="s">
        <v>8319</v>
      </c>
      <c r="S3976" t="s">
        <v>8345</v>
      </c>
      <c r="T3976" s="9">
        <f t="shared" si="188"/>
        <v>0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 s="12">
        <v>1419097389</v>
      </c>
      <c r="K3977" s="10">
        <f t="shared" si="186"/>
        <v>42053.738298611112</v>
      </c>
      <c r="L3977" s="10">
        <f t="shared" si="186"/>
        <v>41993.738298611112</v>
      </c>
      <c r="M3977" s="15">
        <f t="shared" si="187"/>
        <v>2015</v>
      </c>
      <c r="N3977" t="b">
        <v>0</v>
      </c>
      <c r="O3977">
        <v>0</v>
      </c>
      <c r="P3977" t="b">
        <v>0</v>
      </c>
      <c r="Q3977" t="s">
        <v>8282</v>
      </c>
      <c r="R3977" t="s">
        <v>8319</v>
      </c>
      <c r="S3977" t="s">
        <v>8345</v>
      </c>
      <c r="T3977" s="9">
        <f t="shared" si="188"/>
        <v>0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 s="12">
        <v>1433822692</v>
      </c>
      <c r="K3978" s="10">
        <f t="shared" si="186"/>
        <v>42224.170046296298</v>
      </c>
      <c r="L3978" s="10">
        <f t="shared" si="186"/>
        <v>42164.170046296298</v>
      </c>
      <c r="M3978" s="15">
        <f t="shared" si="187"/>
        <v>2015</v>
      </c>
      <c r="N3978" t="b">
        <v>0</v>
      </c>
      <c r="O3978">
        <v>0</v>
      </c>
      <c r="P3978" t="b">
        <v>0</v>
      </c>
      <c r="Q3978" t="s">
        <v>8282</v>
      </c>
      <c r="R3978" t="s">
        <v>8319</v>
      </c>
      <c r="S3978" t="s">
        <v>8345</v>
      </c>
      <c r="T3978" s="9">
        <f t="shared" si="188"/>
        <v>0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 s="12">
        <v>1454016943</v>
      </c>
      <c r="K3979" s="10">
        <f t="shared" si="186"/>
        <v>42427.89980324074</v>
      </c>
      <c r="L3979" s="10">
        <f t="shared" si="186"/>
        <v>42397.89980324074</v>
      </c>
      <c r="M3979" s="15">
        <f t="shared" si="187"/>
        <v>2016</v>
      </c>
      <c r="N3979" t="b">
        <v>0</v>
      </c>
      <c r="O3979">
        <v>0</v>
      </c>
      <c r="P3979" t="b">
        <v>0</v>
      </c>
      <c r="Q3979" t="s">
        <v>8282</v>
      </c>
      <c r="R3979" t="s">
        <v>8319</v>
      </c>
      <c r="S3979" t="s">
        <v>8345</v>
      </c>
      <c r="T3979" s="9">
        <f t="shared" si="188"/>
        <v>0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 s="12">
        <v>1422400188</v>
      </c>
      <c r="K3980" s="10">
        <f t="shared" si="186"/>
        <v>42080.75</v>
      </c>
      <c r="L3980" s="10">
        <f t="shared" si="186"/>
        <v>42031.965138888889</v>
      </c>
      <c r="M3980" s="15">
        <f t="shared" si="187"/>
        <v>2015</v>
      </c>
      <c r="N3980" t="b">
        <v>0</v>
      </c>
      <c r="O3980">
        <v>0</v>
      </c>
      <c r="P3980" t="b">
        <v>0</v>
      </c>
      <c r="Q3980" t="s">
        <v>8282</v>
      </c>
      <c r="R3980" t="s">
        <v>8319</v>
      </c>
      <c r="S3980" t="s">
        <v>8345</v>
      </c>
      <c r="T3980" s="9">
        <f t="shared" si="188"/>
        <v>0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 s="12">
        <v>1442605129</v>
      </c>
      <c r="K3981" s="10">
        <f t="shared" si="186"/>
        <v>42295.818622685183</v>
      </c>
      <c r="L3981" s="10">
        <f t="shared" si="186"/>
        <v>42265.818622685183</v>
      </c>
      <c r="M3981" s="15">
        <f t="shared" si="187"/>
        <v>2015</v>
      </c>
      <c r="N3981" t="b">
        <v>0</v>
      </c>
      <c r="O3981">
        <v>0</v>
      </c>
      <c r="P3981" t="b">
        <v>0</v>
      </c>
      <c r="Q3981" t="s">
        <v>8282</v>
      </c>
      <c r="R3981" t="s">
        <v>8319</v>
      </c>
      <c r="S3981" t="s">
        <v>8345</v>
      </c>
      <c r="T3981" s="9">
        <f t="shared" si="188"/>
        <v>0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 s="12">
        <v>1462743308</v>
      </c>
      <c r="K3982" s="10">
        <f t="shared" si="186"/>
        <v>42528.879166666666</v>
      </c>
      <c r="L3982" s="10">
        <f t="shared" si="186"/>
        <v>42498.899398148147</v>
      </c>
      <c r="M3982" s="15">
        <f t="shared" si="187"/>
        <v>2016</v>
      </c>
      <c r="N3982" t="b">
        <v>0</v>
      </c>
      <c r="O3982">
        <v>0</v>
      </c>
      <c r="P3982" t="b">
        <v>0</v>
      </c>
      <c r="Q3982" t="s">
        <v>8297</v>
      </c>
      <c r="R3982" t="s">
        <v>8319</v>
      </c>
      <c r="S3982" t="s">
        <v>8357</v>
      </c>
      <c r="T3982" s="9">
        <f t="shared" si="188"/>
        <v>0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 s="12">
        <v>1413418934</v>
      </c>
      <c r="K3983" s="10">
        <f t="shared" si="186"/>
        <v>41958.057106481487</v>
      </c>
      <c r="L3983" s="10">
        <f t="shared" si="186"/>
        <v>41928.015439814815</v>
      </c>
      <c r="M3983" s="15">
        <f t="shared" si="187"/>
        <v>2014</v>
      </c>
      <c r="N3983" t="b">
        <v>0</v>
      </c>
      <c r="O3983">
        <v>0</v>
      </c>
      <c r="P3983" t="b">
        <v>0</v>
      </c>
      <c r="Q3983" t="s">
        <v>8297</v>
      </c>
      <c r="R3983" t="s">
        <v>8319</v>
      </c>
      <c r="S3983" t="s">
        <v>8357</v>
      </c>
      <c r="T3983" s="9">
        <f t="shared" si="188"/>
        <v>0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 s="12">
        <v>1423704016</v>
      </c>
      <c r="K3984" s="10">
        <f t="shared" si="186"/>
        <v>42077.014074074075</v>
      </c>
      <c r="L3984" s="10">
        <f t="shared" si="186"/>
        <v>42047.05574074074</v>
      </c>
      <c r="M3984" s="15">
        <f t="shared" si="187"/>
        <v>2015</v>
      </c>
      <c r="N3984" t="b">
        <v>0</v>
      </c>
      <c r="O3984">
        <v>0</v>
      </c>
      <c r="P3984" t="b">
        <v>0</v>
      </c>
      <c r="Q3984" t="s">
        <v>8297</v>
      </c>
      <c r="R3984" t="s">
        <v>8319</v>
      </c>
      <c r="S3984" t="s">
        <v>8357</v>
      </c>
      <c r="T3984" s="9">
        <f t="shared" si="188"/>
        <v>0</v>
      </c>
    </row>
    <row r="3985" spans="1:20" ht="15.75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 s="12">
        <v>1428716704</v>
      </c>
      <c r="K3985" s="10">
        <f t="shared" si="186"/>
        <v>42135.072962962964</v>
      </c>
      <c r="L3985" s="10">
        <f t="shared" si="186"/>
        <v>42105.072962962964</v>
      </c>
      <c r="M3985" s="15">
        <f t="shared" si="187"/>
        <v>2015</v>
      </c>
      <c r="N3985" t="b">
        <v>0</v>
      </c>
      <c r="O3985">
        <v>0</v>
      </c>
      <c r="P3985" t="b">
        <v>0</v>
      </c>
      <c r="Q3985" t="s">
        <v>8297</v>
      </c>
      <c r="R3985" t="s">
        <v>8319</v>
      </c>
      <c r="S3985" t="s">
        <v>8357</v>
      </c>
      <c r="T3985" s="9">
        <f t="shared" si="188"/>
        <v>0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 s="12">
        <v>1405464634</v>
      </c>
      <c r="K3986" s="10">
        <f t="shared" si="186"/>
        <v>41865.951782407406</v>
      </c>
      <c r="L3986" s="10">
        <f t="shared" si="186"/>
        <v>41835.951782407406</v>
      </c>
      <c r="M3986" s="15">
        <f t="shared" si="187"/>
        <v>2014</v>
      </c>
      <c r="N3986" t="b">
        <v>0</v>
      </c>
      <c r="O3986">
        <v>0</v>
      </c>
      <c r="P3986" t="b">
        <v>0</v>
      </c>
      <c r="Q3986" t="s">
        <v>8297</v>
      </c>
      <c r="R3986" t="s">
        <v>8319</v>
      </c>
      <c r="S3986" t="s">
        <v>8357</v>
      </c>
      <c r="T3986" s="9">
        <f t="shared" si="188"/>
        <v>0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 s="12">
        <v>1451731413</v>
      </c>
      <c r="K3987" s="10">
        <f t="shared" si="186"/>
        <v>42401.446909722217</v>
      </c>
      <c r="L3987" s="10">
        <f t="shared" si="186"/>
        <v>42371.446909722217</v>
      </c>
      <c r="M3987" s="15">
        <f t="shared" si="187"/>
        <v>2016</v>
      </c>
      <c r="N3987" t="b">
        <v>0</v>
      </c>
      <c r="O3987">
        <v>0</v>
      </c>
      <c r="P3987" t="b">
        <v>0</v>
      </c>
      <c r="Q3987" t="s">
        <v>8297</v>
      </c>
      <c r="R3987" t="s">
        <v>8319</v>
      </c>
      <c r="S3987" t="s">
        <v>8357</v>
      </c>
      <c r="T3987" s="9">
        <f t="shared" si="188"/>
        <v>0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 s="12">
        <v>1417208561</v>
      </c>
      <c r="K3988" s="10">
        <f t="shared" si="186"/>
        <v>41986.876863425925</v>
      </c>
      <c r="L3988" s="10">
        <f t="shared" si="186"/>
        <v>41971.876863425925</v>
      </c>
      <c r="M3988" s="15">
        <f t="shared" si="187"/>
        <v>2014</v>
      </c>
      <c r="N3988" t="b">
        <v>0</v>
      </c>
      <c r="O3988">
        <v>0</v>
      </c>
      <c r="P3988" t="b">
        <v>0</v>
      </c>
      <c r="Q3988" t="s">
        <v>8297</v>
      </c>
      <c r="R3988" t="s">
        <v>8319</v>
      </c>
      <c r="S3988" t="s">
        <v>8357</v>
      </c>
      <c r="T3988" s="9">
        <f t="shared" si="188"/>
        <v>0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 s="12">
        <v>1482883789</v>
      </c>
      <c r="K3989" s="10">
        <f t="shared" si="186"/>
        <v>42792.00681712963</v>
      </c>
      <c r="L3989" s="10">
        <f t="shared" si="186"/>
        <v>42732.00681712963</v>
      </c>
      <c r="M3989" s="15">
        <f t="shared" si="187"/>
        <v>2017</v>
      </c>
      <c r="N3989" t="b">
        <v>0</v>
      </c>
      <c r="O3989">
        <v>0</v>
      </c>
      <c r="P3989" t="b">
        <v>0</v>
      </c>
      <c r="Q3989" t="s">
        <v>8297</v>
      </c>
      <c r="R3989" t="s">
        <v>8319</v>
      </c>
      <c r="S3989" t="s">
        <v>8357</v>
      </c>
      <c r="T3989" s="9">
        <f t="shared" si="188"/>
        <v>0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 s="12">
        <v>1414683652</v>
      </c>
      <c r="K3990" s="10">
        <f t="shared" si="186"/>
        <v>41972.6950462963</v>
      </c>
      <c r="L3990" s="10">
        <f t="shared" si="186"/>
        <v>41942.653379629628</v>
      </c>
      <c r="M3990" s="15">
        <f t="shared" si="187"/>
        <v>2014</v>
      </c>
      <c r="N3990" t="b">
        <v>0</v>
      </c>
      <c r="O3990">
        <v>0</v>
      </c>
      <c r="P3990" t="b">
        <v>0</v>
      </c>
      <c r="Q3990" t="s">
        <v>8297</v>
      </c>
      <c r="R3990" t="s">
        <v>8319</v>
      </c>
      <c r="S3990" t="s">
        <v>8357</v>
      </c>
      <c r="T3990" s="9">
        <f t="shared" si="188"/>
        <v>0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 s="12">
        <v>1413303628</v>
      </c>
      <c r="K3991" s="10">
        <f t="shared" si="186"/>
        <v>41956.722546296296</v>
      </c>
      <c r="L3991" s="10">
        <f t="shared" si="186"/>
        <v>41926.680879629632</v>
      </c>
      <c r="M3991" s="15">
        <f t="shared" si="187"/>
        <v>2014</v>
      </c>
      <c r="N3991" t="b">
        <v>0</v>
      </c>
      <c r="O3991">
        <v>0</v>
      </c>
      <c r="P3991" t="b">
        <v>0</v>
      </c>
      <c r="Q3991" t="s">
        <v>8297</v>
      </c>
      <c r="R3991" t="s">
        <v>8319</v>
      </c>
      <c r="S3991" t="s">
        <v>8357</v>
      </c>
      <c r="T3991" s="9">
        <f t="shared" si="188"/>
        <v>0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 s="12">
        <v>1472567085</v>
      </c>
      <c r="K3992" s="10">
        <f t="shared" si="186"/>
        <v>42658.806250000001</v>
      </c>
      <c r="L3992" s="10">
        <f t="shared" si="186"/>
        <v>42612.600520833337</v>
      </c>
      <c r="M3992" s="15">
        <f t="shared" si="187"/>
        <v>2016</v>
      </c>
      <c r="N3992" t="b">
        <v>0</v>
      </c>
      <c r="O3992">
        <v>0</v>
      </c>
      <c r="P3992" t="b">
        <v>0</v>
      </c>
      <c r="Q3992" t="s">
        <v>8297</v>
      </c>
      <c r="R3992" t="s">
        <v>8319</v>
      </c>
      <c r="S3992" t="s">
        <v>8357</v>
      </c>
      <c r="T3992" s="9">
        <f t="shared" si="188"/>
        <v>0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 s="12">
        <v>1442148089</v>
      </c>
      <c r="K3993" s="10">
        <f t="shared" si="186"/>
        <v>42290.528807870374</v>
      </c>
      <c r="L3993" s="10">
        <f t="shared" si="186"/>
        <v>42260.528807870374</v>
      </c>
      <c r="M3993" s="15">
        <f t="shared" si="187"/>
        <v>2015</v>
      </c>
      <c r="N3993" t="b">
        <v>0</v>
      </c>
      <c r="O3993">
        <v>0</v>
      </c>
      <c r="P3993" t="b">
        <v>0</v>
      </c>
      <c r="Q3993" t="s">
        <v>8282</v>
      </c>
      <c r="R3993" t="s">
        <v>8319</v>
      </c>
      <c r="S3993" t="s">
        <v>8345</v>
      </c>
      <c r="T3993" s="9">
        <f t="shared" si="188"/>
        <v>0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 s="12">
        <v>1433042451</v>
      </c>
      <c r="K3994" s="10">
        <f t="shared" si="186"/>
        <v>42215.139479166668</v>
      </c>
      <c r="L3994" s="10">
        <f t="shared" si="186"/>
        <v>42155.139479166668</v>
      </c>
      <c r="M3994" s="15">
        <f t="shared" si="187"/>
        <v>2015</v>
      </c>
      <c r="N3994" t="b">
        <v>0</v>
      </c>
      <c r="O3994">
        <v>0</v>
      </c>
      <c r="P3994" t="b">
        <v>0</v>
      </c>
      <c r="Q3994" t="s">
        <v>8282</v>
      </c>
      <c r="R3994" t="s">
        <v>8319</v>
      </c>
      <c r="S3994" t="s">
        <v>8345</v>
      </c>
      <c r="T3994" s="9">
        <f t="shared" si="188"/>
        <v>0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 s="12">
        <v>1404262699</v>
      </c>
      <c r="K3995" s="10">
        <f t="shared" si="186"/>
        <v>41852.040497685186</v>
      </c>
      <c r="L3995" s="10">
        <f t="shared" si="186"/>
        <v>41822.040497685186</v>
      </c>
      <c r="M3995" s="15">
        <f t="shared" si="187"/>
        <v>2014</v>
      </c>
      <c r="N3995" t="b">
        <v>0</v>
      </c>
      <c r="O3995">
        <v>0</v>
      </c>
      <c r="P3995" t="b">
        <v>0</v>
      </c>
      <c r="Q3995" t="s">
        <v>8282</v>
      </c>
      <c r="R3995" t="s">
        <v>8319</v>
      </c>
      <c r="S3995" t="s">
        <v>8345</v>
      </c>
      <c r="T3995" s="9">
        <f t="shared" si="188"/>
        <v>0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 s="12">
        <v>1406071948</v>
      </c>
      <c r="K3996" s="10">
        <f t="shared" si="186"/>
        <v>41872.980879629627</v>
      </c>
      <c r="L3996" s="10">
        <f t="shared" si="186"/>
        <v>41842.980879629627</v>
      </c>
      <c r="M3996" s="15">
        <f t="shared" si="187"/>
        <v>2014</v>
      </c>
      <c r="N3996" t="b">
        <v>0</v>
      </c>
      <c r="O3996">
        <v>0</v>
      </c>
      <c r="P3996" t="b">
        <v>0</v>
      </c>
      <c r="Q3996" t="s">
        <v>8282</v>
      </c>
      <c r="R3996" t="s">
        <v>8319</v>
      </c>
      <c r="S3996" t="s">
        <v>8345</v>
      </c>
      <c r="T3996" s="9">
        <f t="shared" si="188"/>
        <v>0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 s="12">
        <v>1426301517</v>
      </c>
      <c r="K3997" s="10">
        <f t="shared" si="186"/>
        <v>42107.119409722218</v>
      </c>
      <c r="L3997" s="10">
        <f t="shared" si="186"/>
        <v>42077.119409722218</v>
      </c>
      <c r="M3997" s="15">
        <f t="shared" si="187"/>
        <v>2015</v>
      </c>
      <c r="N3997" t="b">
        <v>0</v>
      </c>
      <c r="O3997">
        <v>0</v>
      </c>
      <c r="P3997" t="b">
        <v>0</v>
      </c>
      <c r="Q3997" t="s">
        <v>8282</v>
      </c>
      <c r="R3997" t="s">
        <v>8319</v>
      </c>
      <c r="S3997" t="s">
        <v>8345</v>
      </c>
      <c r="T3997" s="9">
        <f t="shared" si="188"/>
        <v>0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 s="12">
        <v>1404915149</v>
      </c>
      <c r="K3998" s="10">
        <f t="shared" si="186"/>
        <v>41874.592002314814</v>
      </c>
      <c r="L3998" s="10">
        <f t="shared" si="186"/>
        <v>41829.592002314814</v>
      </c>
      <c r="M3998" s="15">
        <f t="shared" si="187"/>
        <v>2014</v>
      </c>
      <c r="N3998" t="b">
        <v>0</v>
      </c>
      <c r="O3998">
        <v>0</v>
      </c>
      <c r="P3998" t="b">
        <v>0</v>
      </c>
      <c r="Q3998" t="s">
        <v>8282</v>
      </c>
      <c r="R3998" t="s">
        <v>8319</v>
      </c>
      <c r="S3998" t="s">
        <v>8345</v>
      </c>
      <c r="T3998" s="9">
        <f t="shared" si="188"/>
        <v>0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 s="12">
        <v>1461786545</v>
      </c>
      <c r="K3999" s="10">
        <f t="shared" si="186"/>
        <v>42508.825752314813</v>
      </c>
      <c r="L3999" s="10">
        <f t="shared" si="186"/>
        <v>42487.825752314813</v>
      </c>
      <c r="M3999" s="15">
        <f t="shared" si="187"/>
        <v>2016</v>
      </c>
      <c r="N3999" t="b">
        <v>0</v>
      </c>
      <c r="O3999">
        <v>0</v>
      </c>
      <c r="P3999" t="b">
        <v>0</v>
      </c>
      <c r="Q3999" t="s">
        <v>8282</v>
      </c>
      <c r="R3999" t="s">
        <v>8319</v>
      </c>
      <c r="S3999" t="s">
        <v>8345</v>
      </c>
      <c r="T3999" s="9">
        <f t="shared" si="188"/>
        <v>0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 s="12">
        <v>1418438194</v>
      </c>
      <c r="K4000" s="10">
        <f t="shared" si="186"/>
        <v>42016.108726851853</v>
      </c>
      <c r="L4000" s="10">
        <f t="shared" si="186"/>
        <v>41986.108726851853</v>
      </c>
      <c r="M4000" s="15">
        <f t="shared" si="187"/>
        <v>2015</v>
      </c>
      <c r="N4000" t="b">
        <v>0</v>
      </c>
      <c r="O4000">
        <v>0</v>
      </c>
      <c r="P4000" t="b">
        <v>0</v>
      </c>
      <c r="Q4000" t="s">
        <v>8282</v>
      </c>
      <c r="R4000" t="s">
        <v>8319</v>
      </c>
      <c r="S4000" t="s">
        <v>8345</v>
      </c>
      <c r="T4000" s="9">
        <f t="shared" si="188"/>
        <v>0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 s="12">
        <v>1424823247</v>
      </c>
      <c r="K4001" s="10">
        <f t="shared" si="186"/>
        <v>42104.968136574069</v>
      </c>
      <c r="L4001" s="10">
        <f t="shared" si="186"/>
        <v>42060.00980324074</v>
      </c>
      <c r="M4001" s="15">
        <f t="shared" si="187"/>
        <v>2015</v>
      </c>
      <c r="N4001" t="b">
        <v>0</v>
      </c>
      <c r="O4001">
        <v>0</v>
      </c>
      <c r="P4001" t="b">
        <v>0</v>
      </c>
      <c r="Q4001" t="s">
        <v>8282</v>
      </c>
      <c r="R4001" t="s">
        <v>8319</v>
      </c>
      <c r="S4001" t="s">
        <v>8345</v>
      </c>
      <c r="T4001" s="9">
        <f t="shared" si="188"/>
        <v>0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 s="12">
        <v>1405021297</v>
      </c>
      <c r="K4002" s="10">
        <f t="shared" si="186"/>
        <v>41855.820567129631</v>
      </c>
      <c r="L4002" s="10">
        <f t="shared" si="186"/>
        <v>41830.820567129631</v>
      </c>
      <c r="M4002" s="15">
        <f t="shared" si="187"/>
        <v>2014</v>
      </c>
      <c r="N4002" t="b">
        <v>0</v>
      </c>
      <c r="O4002">
        <v>0</v>
      </c>
      <c r="P4002" t="b">
        <v>0</v>
      </c>
      <c r="Q4002" t="s">
        <v>8282</v>
      </c>
      <c r="R4002" t="s">
        <v>8319</v>
      </c>
      <c r="S4002" t="s">
        <v>8345</v>
      </c>
      <c r="T4002" s="9">
        <f t="shared" si="188"/>
        <v>0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 s="12">
        <v>1440203579</v>
      </c>
      <c r="K4003" s="10">
        <f t="shared" si="186"/>
        <v>42286.708333333328</v>
      </c>
      <c r="L4003" s="10">
        <f t="shared" si="186"/>
        <v>42238.022905092592</v>
      </c>
      <c r="M4003" s="15">
        <f t="shared" si="187"/>
        <v>2015</v>
      </c>
      <c r="N4003" t="b">
        <v>0</v>
      </c>
      <c r="O4003">
        <v>0</v>
      </c>
      <c r="P4003" t="b">
        <v>0</v>
      </c>
      <c r="Q4003" t="s">
        <v>8282</v>
      </c>
      <c r="R4003" t="s">
        <v>8319</v>
      </c>
      <c r="S4003" t="s">
        <v>8345</v>
      </c>
      <c r="T4003" s="9">
        <f t="shared" si="188"/>
        <v>0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 s="12">
        <v>1431749369</v>
      </c>
      <c r="K4004" s="10">
        <f t="shared" si="186"/>
        <v>42170.173252314809</v>
      </c>
      <c r="L4004" s="10">
        <f t="shared" si="186"/>
        <v>42140.173252314809</v>
      </c>
      <c r="M4004" s="15">
        <f t="shared" si="187"/>
        <v>2015</v>
      </c>
      <c r="N4004" t="b">
        <v>0</v>
      </c>
      <c r="O4004">
        <v>0</v>
      </c>
      <c r="P4004" t="b">
        <v>0</v>
      </c>
      <c r="Q4004" t="s">
        <v>8282</v>
      </c>
      <c r="R4004" t="s">
        <v>8319</v>
      </c>
      <c r="S4004" t="s">
        <v>8345</v>
      </c>
      <c r="T4004" s="9">
        <f t="shared" si="188"/>
        <v>0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 s="12">
        <v>1453212497</v>
      </c>
      <c r="K4005" s="10">
        <f t="shared" si="186"/>
        <v>42395.589085648149</v>
      </c>
      <c r="L4005" s="10">
        <f t="shared" si="186"/>
        <v>42388.589085648149</v>
      </c>
      <c r="M4005" s="15">
        <f t="shared" si="187"/>
        <v>2016</v>
      </c>
      <c r="N4005" t="b">
        <v>0</v>
      </c>
      <c r="O4005">
        <v>0</v>
      </c>
      <c r="P4005" t="b">
        <v>0</v>
      </c>
      <c r="Q4005" t="s">
        <v>8282</v>
      </c>
      <c r="R4005" t="s">
        <v>8319</v>
      </c>
      <c r="S4005" t="s">
        <v>8345</v>
      </c>
      <c r="T4005" s="9">
        <f t="shared" si="188"/>
        <v>0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 s="12">
        <v>1427401026</v>
      </c>
      <c r="K4006" s="10">
        <f t="shared" si="186"/>
        <v>42119.845208333332</v>
      </c>
      <c r="L4006" s="10">
        <f t="shared" si="186"/>
        <v>42089.845208333332</v>
      </c>
      <c r="M4006" s="15">
        <f t="shared" si="187"/>
        <v>2015</v>
      </c>
      <c r="N4006" t="b">
        <v>0</v>
      </c>
      <c r="O4006">
        <v>0</v>
      </c>
      <c r="P4006" t="b">
        <v>0</v>
      </c>
      <c r="Q4006" t="s">
        <v>8282</v>
      </c>
      <c r="R4006" t="s">
        <v>8319</v>
      </c>
      <c r="S4006" t="s">
        <v>8345</v>
      </c>
      <c r="T4006" s="9">
        <f t="shared" si="188"/>
        <v>0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 s="12">
        <v>1465970108</v>
      </c>
      <c r="K4007" s="10">
        <f t="shared" si="186"/>
        <v>42566.289583333331</v>
      </c>
      <c r="L4007" s="10">
        <f t="shared" si="186"/>
        <v>42536.246620370366</v>
      </c>
      <c r="M4007" s="15">
        <f t="shared" si="187"/>
        <v>2016</v>
      </c>
      <c r="N4007" t="b">
        <v>0</v>
      </c>
      <c r="O4007">
        <v>0</v>
      </c>
      <c r="P4007" t="b">
        <v>0</v>
      </c>
      <c r="Q4007" t="s">
        <v>8299</v>
      </c>
      <c r="R4007" t="s">
        <v>8308</v>
      </c>
      <c r="S4007" t="s">
        <v>8315</v>
      </c>
      <c r="T4007" s="9">
        <f t="shared" si="188"/>
        <v>0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 s="12">
        <v>1410391423</v>
      </c>
      <c r="K4008" s="10">
        <f t="shared" si="186"/>
        <v>41912.974803240737</v>
      </c>
      <c r="L4008" s="10">
        <f t="shared" si="186"/>
        <v>41892.974803240737</v>
      </c>
      <c r="M4008" s="15">
        <f t="shared" si="187"/>
        <v>2014</v>
      </c>
      <c r="N4008" t="b">
        <v>0</v>
      </c>
      <c r="O4008">
        <v>0</v>
      </c>
      <c r="P4008" t="b">
        <v>0</v>
      </c>
      <c r="Q4008" t="s">
        <v>8282</v>
      </c>
      <c r="R4008" t="s">
        <v>8319</v>
      </c>
      <c r="S4008" t="s">
        <v>8345</v>
      </c>
      <c r="T4008" s="9">
        <f t="shared" si="188"/>
        <v>0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 s="12">
        <v>1432999318</v>
      </c>
      <c r="K4009" s="10">
        <f t="shared" si="186"/>
        <v>42184.64025462963</v>
      </c>
      <c r="L4009" s="10">
        <f t="shared" si="186"/>
        <v>42154.64025462963</v>
      </c>
      <c r="M4009" s="15">
        <f t="shared" si="187"/>
        <v>2015</v>
      </c>
      <c r="N4009" t="b">
        <v>0</v>
      </c>
      <c r="O4009">
        <v>0</v>
      </c>
      <c r="P4009" t="b">
        <v>0</v>
      </c>
      <c r="Q4009" t="s">
        <v>8282</v>
      </c>
      <c r="R4009" t="s">
        <v>8319</v>
      </c>
      <c r="S4009" t="s">
        <v>8345</v>
      </c>
      <c r="T4009" s="9">
        <f t="shared" si="188"/>
        <v>0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 s="12">
        <v>1404941463</v>
      </c>
      <c r="K4010" s="10">
        <f t="shared" si="186"/>
        <v>41859.896562499998</v>
      </c>
      <c r="L4010" s="10">
        <f t="shared" si="186"/>
        <v>41829.896562499998</v>
      </c>
      <c r="M4010" s="15">
        <f t="shared" si="187"/>
        <v>2014</v>
      </c>
      <c r="N4010" t="b">
        <v>0</v>
      </c>
      <c r="O4010">
        <v>0</v>
      </c>
      <c r="P4010" t="b">
        <v>0</v>
      </c>
      <c r="Q4010" t="s">
        <v>8282</v>
      </c>
      <c r="R4010" t="s">
        <v>8319</v>
      </c>
      <c r="S4010" t="s">
        <v>8345</v>
      </c>
      <c r="T4010" s="9">
        <f t="shared" si="188"/>
        <v>0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 s="12">
        <v>1474271607</v>
      </c>
      <c r="K4011" s="10">
        <f t="shared" si="186"/>
        <v>42662.328784722224</v>
      </c>
      <c r="L4011" s="10">
        <f t="shared" si="186"/>
        <v>42632.328784722224</v>
      </c>
      <c r="M4011" s="15">
        <f t="shared" si="187"/>
        <v>2016</v>
      </c>
      <c r="N4011" t="b">
        <v>0</v>
      </c>
      <c r="O4011">
        <v>0</v>
      </c>
      <c r="P4011" t="b">
        <v>0</v>
      </c>
      <c r="Q4011" t="s">
        <v>8302</v>
      </c>
      <c r="R4011" t="s">
        <v>8311</v>
      </c>
      <c r="S4011" t="s">
        <v>8356</v>
      </c>
      <c r="T4011" s="9">
        <f t="shared" si="188"/>
        <v>0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 s="12">
        <v>1340055345</v>
      </c>
      <c r="K4012" s="10">
        <f t="shared" si="186"/>
        <v>41090.833333333336</v>
      </c>
      <c r="L4012" s="10">
        <f t="shared" si="186"/>
        <v>41078.899826388893</v>
      </c>
      <c r="M4012" s="15">
        <f t="shared" si="187"/>
        <v>2012</v>
      </c>
      <c r="N4012" t="b">
        <v>0</v>
      </c>
      <c r="O4012">
        <v>0</v>
      </c>
      <c r="P4012" t="b">
        <v>0</v>
      </c>
      <c r="Q4012" t="s">
        <v>8302</v>
      </c>
      <c r="R4012" t="s">
        <v>8311</v>
      </c>
      <c r="S4012" t="s">
        <v>8356</v>
      </c>
      <c r="T4012" s="9">
        <f t="shared" si="188"/>
        <v>0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 s="12">
        <v>1397855842</v>
      </c>
      <c r="K4013" s="10">
        <f t="shared" si="186"/>
        <v>41807.887060185181</v>
      </c>
      <c r="L4013" s="10">
        <f t="shared" si="186"/>
        <v>41747.887060185181</v>
      </c>
      <c r="M4013" s="15">
        <f t="shared" si="187"/>
        <v>2014</v>
      </c>
      <c r="N4013" t="b">
        <v>0</v>
      </c>
      <c r="O4013">
        <v>0</v>
      </c>
      <c r="P4013" t="b">
        <v>0</v>
      </c>
      <c r="Q4013" t="s">
        <v>8302</v>
      </c>
      <c r="R4013" t="s">
        <v>8311</v>
      </c>
      <c r="S4013" t="s">
        <v>8356</v>
      </c>
      <c r="T4013" s="9">
        <f t="shared" si="188"/>
        <v>0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 s="12">
        <v>1407856551</v>
      </c>
      <c r="K4014" s="10">
        <f t="shared" si="186"/>
        <v>41893.636006944442</v>
      </c>
      <c r="L4014" s="10">
        <f t="shared" si="186"/>
        <v>41863.636006944442</v>
      </c>
      <c r="M4014" s="15">
        <f t="shared" si="187"/>
        <v>2014</v>
      </c>
      <c r="N4014" t="b">
        <v>0</v>
      </c>
      <c r="O4014">
        <v>0</v>
      </c>
      <c r="P4014" t="b">
        <v>0</v>
      </c>
      <c r="Q4014" t="s">
        <v>8302</v>
      </c>
      <c r="R4014" t="s">
        <v>8311</v>
      </c>
      <c r="S4014" t="s">
        <v>8356</v>
      </c>
      <c r="T4014" s="9">
        <f t="shared" si="188"/>
        <v>0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 s="12">
        <v>1369134258</v>
      </c>
      <c r="K4015" s="10">
        <f t="shared" si="186"/>
        <v>41445.461319444446</v>
      </c>
      <c r="L4015" s="10">
        <f t="shared" si="186"/>
        <v>41415.461319444446</v>
      </c>
      <c r="M4015" s="15">
        <f t="shared" si="187"/>
        <v>2013</v>
      </c>
      <c r="N4015" t="b">
        <v>0</v>
      </c>
      <c r="O4015">
        <v>0</v>
      </c>
      <c r="P4015" t="b">
        <v>0</v>
      </c>
      <c r="Q4015" t="s">
        <v>8302</v>
      </c>
      <c r="R4015" t="s">
        <v>8311</v>
      </c>
      <c r="S4015" t="s">
        <v>8356</v>
      </c>
      <c r="T4015" s="9">
        <f t="shared" si="188"/>
        <v>0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 s="12">
        <v>1350050028</v>
      </c>
      <c r="K4016" s="10">
        <f t="shared" si="186"/>
        <v>41210.579027777778</v>
      </c>
      <c r="L4016" s="10">
        <f t="shared" si="186"/>
        <v>41194.579027777778</v>
      </c>
      <c r="M4016" s="15">
        <f t="shared" si="187"/>
        <v>2012</v>
      </c>
      <c r="N4016" t="b">
        <v>0</v>
      </c>
      <c r="O4016">
        <v>0</v>
      </c>
      <c r="P4016" t="b">
        <v>0</v>
      </c>
      <c r="Q4016" t="s">
        <v>8302</v>
      </c>
      <c r="R4016" t="s">
        <v>8311</v>
      </c>
      <c r="S4016" t="s">
        <v>8356</v>
      </c>
      <c r="T4016" s="9">
        <f t="shared" si="188"/>
        <v>0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 s="12">
        <v>1355489140</v>
      </c>
      <c r="K4017" s="10">
        <f t="shared" si="186"/>
        <v>41306.708333333336</v>
      </c>
      <c r="L4017" s="10">
        <f t="shared" si="186"/>
        <v>41257.531712962962</v>
      </c>
      <c r="M4017" s="15">
        <f t="shared" si="187"/>
        <v>2013</v>
      </c>
      <c r="N4017" t="b">
        <v>0</v>
      </c>
      <c r="O4017">
        <v>0</v>
      </c>
      <c r="P4017" t="b">
        <v>0</v>
      </c>
      <c r="Q4017" t="s">
        <v>8302</v>
      </c>
      <c r="R4017" t="s">
        <v>8311</v>
      </c>
      <c r="S4017" t="s">
        <v>8356</v>
      </c>
      <c r="T4017" s="9">
        <f t="shared" si="188"/>
        <v>0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 s="12">
        <v>1379710294</v>
      </c>
      <c r="K4018" s="10">
        <f t="shared" si="186"/>
        <v>41552.869143518517</v>
      </c>
      <c r="L4018" s="10">
        <f t="shared" si="186"/>
        <v>41537.869143518517</v>
      </c>
      <c r="M4018" s="15">
        <f t="shared" si="187"/>
        <v>2013</v>
      </c>
      <c r="N4018" t="b">
        <v>0</v>
      </c>
      <c r="O4018">
        <v>0</v>
      </c>
      <c r="P4018" t="b">
        <v>0</v>
      </c>
      <c r="Q4018" t="s">
        <v>8302</v>
      </c>
      <c r="R4018" t="s">
        <v>8311</v>
      </c>
      <c r="S4018" t="s">
        <v>8356</v>
      </c>
      <c r="T4018" s="9">
        <f t="shared" si="188"/>
        <v>0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 s="12">
        <v>1486550688</v>
      </c>
      <c r="K4019" s="10">
        <f t="shared" si="186"/>
        <v>42804.447777777779</v>
      </c>
      <c r="L4019" s="10">
        <f t="shared" si="186"/>
        <v>42774.447777777779</v>
      </c>
      <c r="M4019" s="15">
        <f t="shared" si="187"/>
        <v>2017</v>
      </c>
      <c r="N4019" t="b">
        <v>0</v>
      </c>
      <c r="O4019">
        <v>0</v>
      </c>
      <c r="P4019" t="b">
        <v>0</v>
      </c>
      <c r="Q4019" t="s">
        <v>8302</v>
      </c>
      <c r="R4019" t="s">
        <v>8311</v>
      </c>
      <c r="S4019" t="s">
        <v>8356</v>
      </c>
      <c r="T4019" s="9">
        <f t="shared" si="188"/>
        <v>0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 s="12">
        <v>1401058295</v>
      </c>
      <c r="K4020" s="10">
        <f t="shared" si="186"/>
        <v>41811.458333333336</v>
      </c>
      <c r="L4020" s="10">
        <f t="shared" si="186"/>
        <v>41784.95248842593</v>
      </c>
      <c r="M4020" s="15">
        <f t="shared" si="187"/>
        <v>2014</v>
      </c>
      <c r="N4020" t="b">
        <v>0</v>
      </c>
      <c r="O4020">
        <v>0</v>
      </c>
      <c r="P4020" t="b">
        <v>0</v>
      </c>
      <c r="Q4020" t="s">
        <v>8269</v>
      </c>
      <c r="R4020" t="s">
        <v>8323</v>
      </c>
      <c r="S4020" t="s">
        <v>8326</v>
      </c>
      <c r="T4020" s="9">
        <f t="shared" si="188"/>
        <v>0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 s="12">
        <v>1462210950</v>
      </c>
      <c r="K4021" s="10">
        <f t="shared" si="186"/>
        <v>42534.166666666672</v>
      </c>
      <c r="L4021" s="10">
        <f t="shared" si="186"/>
        <v>42492.737847222219</v>
      </c>
      <c r="M4021" s="15">
        <f t="shared" si="187"/>
        <v>2016</v>
      </c>
      <c r="N4021" t="b">
        <v>0</v>
      </c>
      <c r="O4021">
        <v>0</v>
      </c>
      <c r="P4021" t="b">
        <v>0</v>
      </c>
      <c r="Q4021" t="s">
        <v>8269</v>
      </c>
      <c r="R4021" t="s">
        <v>8323</v>
      </c>
      <c r="S4021" t="s">
        <v>8326</v>
      </c>
      <c r="T4021" s="9">
        <f t="shared" si="188"/>
        <v>0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 s="12">
        <v>1429029394</v>
      </c>
      <c r="K4022" s="10">
        <f t="shared" si="186"/>
        <v>42153.692060185189</v>
      </c>
      <c r="L4022" s="10">
        <f t="shared" si="186"/>
        <v>42108.692060185189</v>
      </c>
      <c r="M4022" s="15">
        <f t="shared" si="187"/>
        <v>2015</v>
      </c>
      <c r="N4022" t="b">
        <v>0</v>
      </c>
      <c r="O4022">
        <v>0</v>
      </c>
      <c r="P4022" t="b">
        <v>0</v>
      </c>
      <c r="Q4022" t="s">
        <v>8269</v>
      </c>
      <c r="R4022" t="s">
        <v>8323</v>
      </c>
      <c r="S4022" t="s">
        <v>8326</v>
      </c>
      <c r="T4022" s="9">
        <f t="shared" si="188"/>
        <v>0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 s="12">
        <v>1458847265</v>
      </c>
      <c r="K4023" s="10">
        <f t="shared" si="186"/>
        <v>42513.806307870371</v>
      </c>
      <c r="L4023" s="10">
        <f t="shared" si="186"/>
        <v>42453.806307870371</v>
      </c>
      <c r="M4023" s="15">
        <f t="shared" si="187"/>
        <v>2016</v>
      </c>
      <c r="N4023" t="b">
        <v>0</v>
      </c>
      <c r="O4023">
        <v>0</v>
      </c>
      <c r="P4023" t="b">
        <v>0</v>
      </c>
      <c r="Q4023" t="s">
        <v>8269</v>
      </c>
      <c r="R4023" t="s">
        <v>8323</v>
      </c>
      <c r="S4023" t="s">
        <v>8326</v>
      </c>
      <c r="T4023" s="9">
        <f t="shared" si="188"/>
        <v>0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 s="12">
        <v>1453334629</v>
      </c>
      <c r="K4024" s="10">
        <f t="shared" si="186"/>
        <v>42398.970138888893</v>
      </c>
      <c r="L4024" s="10">
        <f t="shared" si="186"/>
        <v>42390.002650462964</v>
      </c>
      <c r="M4024" s="15">
        <f t="shared" si="187"/>
        <v>2016</v>
      </c>
      <c r="N4024" t="b">
        <v>0</v>
      </c>
      <c r="O4024">
        <v>0</v>
      </c>
      <c r="P4024" t="b">
        <v>0</v>
      </c>
      <c r="Q4024" t="s">
        <v>8269</v>
      </c>
      <c r="R4024" t="s">
        <v>8323</v>
      </c>
      <c r="S4024" t="s">
        <v>8326</v>
      </c>
      <c r="T4024" s="9">
        <f t="shared" si="188"/>
        <v>0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 s="12">
        <v>1405485297</v>
      </c>
      <c r="K4025" s="10">
        <f t="shared" si="186"/>
        <v>41896.190937499996</v>
      </c>
      <c r="L4025" s="10">
        <f t="shared" si="186"/>
        <v>41836.190937499996</v>
      </c>
      <c r="M4025" s="15">
        <f t="shared" si="187"/>
        <v>2014</v>
      </c>
      <c r="N4025" t="b">
        <v>0</v>
      </c>
      <c r="O4025">
        <v>0</v>
      </c>
      <c r="P4025" t="b">
        <v>0</v>
      </c>
      <c r="Q4025" t="s">
        <v>8269</v>
      </c>
      <c r="R4025" t="s">
        <v>8323</v>
      </c>
      <c r="S4025" t="s">
        <v>8326</v>
      </c>
      <c r="T4025" s="9">
        <f t="shared" si="188"/>
        <v>0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 s="12">
        <v>1415711095</v>
      </c>
      <c r="K4026" s="10">
        <f t="shared" si="186"/>
        <v>41978.477777777778</v>
      </c>
      <c r="L4026" s="10">
        <f t="shared" si="186"/>
        <v>41954.545081018514</v>
      </c>
      <c r="M4026" s="15">
        <f t="shared" si="187"/>
        <v>2014</v>
      </c>
      <c r="N4026" t="b">
        <v>0</v>
      </c>
      <c r="O4026">
        <v>0</v>
      </c>
      <c r="P4026" t="b">
        <v>0</v>
      </c>
      <c r="Q4026" t="s">
        <v>8269</v>
      </c>
      <c r="R4026" t="s">
        <v>8323</v>
      </c>
      <c r="S4026" t="s">
        <v>8326</v>
      </c>
      <c r="T4026" s="9">
        <f t="shared" si="188"/>
        <v>0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 s="12">
        <v>1415328259</v>
      </c>
      <c r="K4027" s="10">
        <f t="shared" si="186"/>
        <v>42010.114108796297</v>
      </c>
      <c r="L4027" s="10">
        <f t="shared" si="186"/>
        <v>41950.114108796297</v>
      </c>
      <c r="M4027" s="15">
        <f t="shared" si="187"/>
        <v>2015</v>
      </c>
      <c r="N4027" t="b">
        <v>0</v>
      </c>
      <c r="O4027">
        <v>0</v>
      </c>
      <c r="P4027" t="b">
        <v>0</v>
      </c>
      <c r="Q4027" t="s">
        <v>8269</v>
      </c>
      <c r="R4027" t="s">
        <v>8323</v>
      </c>
      <c r="S4027" t="s">
        <v>8326</v>
      </c>
      <c r="T4027" s="9">
        <f t="shared" si="188"/>
        <v>0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 s="12">
        <v>1429584438</v>
      </c>
      <c r="K4028" s="10">
        <f t="shared" si="186"/>
        <v>42175.11618055556</v>
      </c>
      <c r="L4028" s="10">
        <f t="shared" si="186"/>
        <v>42115.11618055556</v>
      </c>
      <c r="M4028" s="15">
        <f t="shared" si="187"/>
        <v>2015</v>
      </c>
      <c r="N4028" t="b">
        <v>0</v>
      </c>
      <c r="O4028">
        <v>0</v>
      </c>
      <c r="P4028" t="b">
        <v>0</v>
      </c>
      <c r="Q4028" t="s">
        <v>8269</v>
      </c>
      <c r="R4028" t="s">
        <v>8323</v>
      </c>
      <c r="S4028" t="s">
        <v>8326</v>
      </c>
      <c r="T4028" s="9">
        <f t="shared" si="188"/>
        <v>0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 s="12">
        <v>1434477079</v>
      </c>
      <c r="K4029" s="10">
        <f t="shared" si="186"/>
        <v>42201.743969907402</v>
      </c>
      <c r="L4029" s="10">
        <f t="shared" si="186"/>
        <v>42171.743969907402</v>
      </c>
      <c r="M4029" s="15">
        <f t="shared" si="187"/>
        <v>2015</v>
      </c>
      <c r="N4029" t="b">
        <v>0</v>
      </c>
      <c r="O4029">
        <v>0</v>
      </c>
      <c r="P4029" t="b">
        <v>0</v>
      </c>
      <c r="Q4029" t="s">
        <v>8269</v>
      </c>
      <c r="R4029" t="s">
        <v>8323</v>
      </c>
      <c r="S4029" t="s">
        <v>8326</v>
      </c>
      <c r="T4029" s="9">
        <f t="shared" si="188"/>
        <v>0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 s="12">
        <v>1412432436</v>
      </c>
      <c r="K4030" s="10">
        <f t="shared" si="186"/>
        <v>41976.639305555553</v>
      </c>
      <c r="L4030" s="10">
        <f t="shared" si="186"/>
        <v>41916.597638888888</v>
      </c>
      <c r="M4030" s="15">
        <f t="shared" si="187"/>
        <v>2014</v>
      </c>
      <c r="N4030" t="b">
        <v>0</v>
      </c>
      <c r="O4030">
        <v>0</v>
      </c>
      <c r="P4030" t="b">
        <v>0</v>
      </c>
      <c r="Q4030" t="s">
        <v>8269</v>
      </c>
      <c r="R4030" t="s">
        <v>8323</v>
      </c>
      <c r="S4030" t="s">
        <v>8326</v>
      </c>
      <c r="T4030" s="9">
        <f t="shared" si="188"/>
        <v>0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 s="12">
        <v>1412945440</v>
      </c>
      <c r="K4031" s="10">
        <f t="shared" si="186"/>
        <v>41930.207638888889</v>
      </c>
      <c r="L4031" s="10">
        <f t="shared" si="186"/>
        <v>41922.535185185188</v>
      </c>
      <c r="M4031" s="15">
        <f t="shared" si="187"/>
        <v>2014</v>
      </c>
      <c r="N4031" t="b">
        <v>0</v>
      </c>
      <c r="O4031">
        <v>0</v>
      </c>
      <c r="P4031" t="b">
        <v>0</v>
      </c>
      <c r="Q4031" t="s">
        <v>8269</v>
      </c>
      <c r="R4031" t="s">
        <v>8323</v>
      </c>
      <c r="S4031" t="s">
        <v>8326</v>
      </c>
      <c r="T4031" s="9">
        <f t="shared" si="188"/>
        <v>0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 s="12">
        <v>1422920415</v>
      </c>
      <c r="K4032" s="10">
        <f t="shared" si="186"/>
        <v>42097.944618055553</v>
      </c>
      <c r="L4032" s="10">
        <f t="shared" si="186"/>
        <v>42037.986284722225</v>
      </c>
      <c r="M4032" s="15">
        <f t="shared" si="187"/>
        <v>2015</v>
      </c>
      <c r="N4032" t="b">
        <v>0</v>
      </c>
      <c r="O4032">
        <v>0</v>
      </c>
      <c r="P4032" t="b">
        <v>0</v>
      </c>
      <c r="Q4032" t="s">
        <v>8269</v>
      </c>
      <c r="R4032" t="s">
        <v>8323</v>
      </c>
      <c r="S4032" t="s">
        <v>8326</v>
      </c>
      <c r="T4032" s="9">
        <f t="shared" si="188"/>
        <v>0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 s="12">
        <v>1464141158</v>
      </c>
      <c r="K4033" s="10">
        <f t="shared" si="186"/>
        <v>42575.078217592592</v>
      </c>
      <c r="L4033" s="10">
        <f t="shared" si="186"/>
        <v>42515.078217592592</v>
      </c>
      <c r="M4033" s="15">
        <f t="shared" si="187"/>
        <v>2016</v>
      </c>
      <c r="N4033" t="b">
        <v>0</v>
      </c>
      <c r="O4033">
        <v>0</v>
      </c>
      <c r="P4033" t="b">
        <v>0</v>
      </c>
      <c r="Q4033" t="s">
        <v>8269</v>
      </c>
      <c r="R4033" t="s">
        <v>8323</v>
      </c>
      <c r="S4033" t="s">
        <v>8326</v>
      </c>
      <c r="T4033" s="9">
        <f t="shared" si="188"/>
        <v>0</v>
      </c>
    </row>
    <row r="4034" spans="1:20" ht="45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 s="12">
        <v>1426302380</v>
      </c>
      <c r="K4034" s="10">
        <f t="shared" si="186"/>
        <v>42107.129398148143</v>
      </c>
      <c r="L4034" s="10">
        <f t="shared" si="186"/>
        <v>42077.129398148143</v>
      </c>
      <c r="M4034" s="15">
        <f t="shared" si="187"/>
        <v>2015</v>
      </c>
      <c r="N4034" t="b">
        <v>0</v>
      </c>
      <c r="O4034">
        <v>0</v>
      </c>
      <c r="P4034" t="b">
        <v>0</v>
      </c>
      <c r="Q4034" t="s">
        <v>8301</v>
      </c>
      <c r="R4034" t="s">
        <v>8323</v>
      </c>
      <c r="S4034" t="s">
        <v>8324</v>
      </c>
      <c r="T4034" s="9">
        <f t="shared" si="188"/>
        <v>0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 s="12">
        <v>1429845660</v>
      </c>
      <c r="K4035" s="10">
        <f t="shared" ref="K4035:L4098" si="189">(I4035/86400)+DATE(1970,1,1)</f>
        <v>42148.139583333337</v>
      </c>
      <c r="L4035" s="10">
        <f t="shared" si="189"/>
        <v>42118.139583333337</v>
      </c>
      <c r="M4035" s="15">
        <f t="shared" ref="M4035:M4098" si="190">+YEAR(K4035)</f>
        <v>2015</v>
      </c>
      <c r="N4035" t="b">
        <v>0</v>
      </c>
      <c r="O4035">
        <v>0</v>
      </c>
      <c r="P4035" t="b">
        <v>0</v>
      </c>
      <c r="Q4035" t="s">
        <v>8301</v>
      </c>
      <c r="R4035" t="s">
        <v>8323</v>
      </c>
      <c r="S4035" t="s">
        <v>8324</v>
      </c>
      <c r="T4035" s="9">
        <f t="shared" ref="T4035:T4098" si="191">ROUND(E4035/D4035*100,0)</f>
        <v>0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 s="12">
        <v>1450946752</v>
      </c>
      <c r="K4036" s="10">
        <f t="shared" si="189"/>
        <v>42392.36518518519</v>
      </c>
      <c r="L4036" s="10">
        <f t="shared" si="189"/>
        <v>42362.36518518519</v>
      </c>
      <c r="M4036" s="15">
        <f t="shared" si="190"/>
        <v>2016</v>
      </c>
      <c r="N4036" t="b">
        <v>0</v>
      </c>
      <c r="O4036">
        <v>0</v>
      </c>
      <c r="P4036" t="b">
        <v>0</v>
      </c>
      <c r="Q4036" t="s">
        <v>8301</v>
      </c>
      <c r="R4036" t="s">
        <v>8323</v>
      </c>
      <c r="S4036" t="s">
        <v>8324</v>
      </c>
      <c r="T4036" s="9">
        <f t="shared" si="191"/>
        <v>0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 s="12">
        <v>1487944803</v>
      </c>
      <c r="K4037" s="10">
        <f t="shared" si="189"/>
        <v>42810.541701388887</v>
      </c>
      <c r="L4037" s="10">
        <f t="shared" si="189"/>
        <v>42790.583368055552</v>
      </c>
      <c r="M4037" s="15">
        <f t="shared" si="190"/>
        <v>2017</v>
      </c>
      <c r="N4037" t="b">
        <v>0</v>
      </c>
      <c r="O4037">
        <v>0</v>
      </c>
      <c r="P4037" t="b">
        <v>0</v>
      </c>
      <c r="Q4037" t="s">
        <v>8301</v>
      </c>
      <c r="R4037" t="s">
        <v>8323</v>
      </c>
      <c r="S4037" t="s">
        <v>8324</v>
      </c>
      <c r="T4037" s="9">
        <f t="shared" si="191"/>
        <v>0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 s="12">
        <v>1457548917</v>
      </c>
      <c r="K4038" s="10">
        <f t="shared" si="189"/>
        <v>42498.73746527778</v>
      </c>
      <c r="L4038" s="10">
        <f t="shared" si="189"/>
        <v>42438.779131944444</v>
      </c>
      <c r="M4038" s="15">
        <f t="shared" si="190"/>
        <v>2016</v>
      </c>
      <c r="N4038" t="b">
        <v>0</v>
      </c>
      <c r="O4038">
        <v>0</v>
      </c>
      <c r="P4038" t="b">
        <v>0</v>
      </c>
      <c r="Q4038" t="s">
        <v>8301</v>
      </c>
      <c r="R4038" t="s">
        <v>8323</v>
      </c>
      <c r="S4038" t="s">
        <v>8324</v>
      </c>
      <c r="T4038" s="9">
        <f t="shared" si="191"/>
        <v>0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 s="12">
        <v>1462666325</v>
      </c>
      <c r="K4039" s="10">
        <f t="shared" si="189"/>
        <v>42528.008391203708</v>
      </c>
      <c r="L4039" s="10">
        <f t="shared" si="189"/>
        <v>42498.008391203708</v>
      </c>
      <c r="M4039" s="15">
        <f t="shared" si="190"/>
        <v>2016</v>
      </c>
      <c r="N4039" t="b">
        <v>0</v>
      </c>
      <c r="O4039">
        <v>0</v>
      </c>
      <c r="P4039" t="b">
        <v>0</v>
      </c>
      <c r="Q4039" t="s">
        <v>8301</v>
      </c>
      <c r="R4039" t="s">
        <v>8323</v>
      </c>
      <c r="S4039" t="s">
        <v>8324</v>
      </c>
      <c r="T4039" s="9">
        <f t="shared" si="191"/>
        <v>0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 s="12">
        <v>1407867023</v>
      </c>
      <c r="K4040" s="10">
        <f t="shared" si="189"/>
        <v>41893.757210648146</v>
      </c>
      <c r="L4040" s="10">
        <f t="shared" si="189"/>
        <v>41863.757210648146</v>
      </c>
      <c r="M4040" s="15">
        <f t="shared" si="190"/>
        <v>2014</v>
      </c>
      <c r="N4040" t="b">
        <v>0</v>
      </c>
      <c r="O4040">
        <v>0</v>
      </c>
      <c r="P4040" t="b">
        <v>0</v>
      </c>
      <c r="Q4040" t="s">
        <v>8301</v>
      </c>
      <c r="R4040" t="s">
        <v>8323</v>
      </c>
      <c r="S4040" t="s">
        <v>8324</v>
      </c>
      <c r="T4040" s="9">
        <f t="shared" si="191"/>
        <v>0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 s="12">
        <v>1422043154</v>
      </c>
      <c r="K4041" s="10">
        <f t="shared" si="189"/>
        <v>42065.044444444444</v>
      </c>
      <c r="L4041" s="10">
        <f t="shared" si="189"/>
        <v>42027.832800925928</v>
      </c>
      <c r="M4041" s="15">
        <f t="shared" si="190"/>
        <v>2015</v>
      </c>
      <c r="N4041" t="b">
        <v>0</v>
      </c>
      <c r="O4041">
        <v>0</v>
      </c>
      <c r="P4041" t="b">
        <v>0</v>
      </c>
      <c r="Q4041" t="s">
        <v>8301</v>
      </c>
      <c r="R4041" t="s">
        <v>8323</v>
      </c>
      <c r="S4041" t="s">
        <v>8324</v>
      </c>
      <c r="T4041" s="9">
        <f t="shared" si="191"/>
        <v>0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 s="12">
        <v>1406819784</v>
      </c>
      <c r="K4042" s="10">
        <f t="shared" si="189"/>
        <v>41911.636388888888</v>
      </c>
      <c r="L4042" s="10">
        <f t="shared" si="189"/>
        <v>41851.636388888888</v>
      </c>
      <c r="M4042" s="15">
        <f t="shared" si="190"/>
        <v>2014</v>
      </c>
      <c r="N4042" t="b">
        <v>0</v>
      </c>
      <c r="O4042">
        <v>0</v>
      </c>
      <c r="P4042" t="b">
        <v>0</v>
      </c>
      <c r="Q4042" t="s">
        <v>8301</v>
      </c>
      <c r="R4042" t="s">
        <v>8323</v>
      </c>
      <c r="S4042" t="s">
        <v>8324</v>
      </c>
      <c r="T4042" s="9">
        <f t="shared" si="191"/>
        <v>0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 s="12">
        <v>1457105811</v>
      </c>
      <c r="K4043" s="10">
        <f t="shared" si="189"/>
        <v>42463.608923611115</v>
      </c>
      <c r="L4043" s="10">
        <f t="shared" si="189"/>
        <v>42433.650590277779</v>
      </c>
      <c r="M4043" s="15">
        <f t="shared" si="190"/>
        <v>2016</v>
      </c>
      <c r="N4043" t="b">
        <v>0</v>
      </c>
      <c r="O4043">
        <v>0</v>
      </c>
      <c r="P4043" t="b">
        <v>0</v>
      </c>
      <c r="Q4043" t="s">
        <v>8301</v>
      </c>
      <c r="R4043" t="s">
        <v>8323</v>
      </c>
      <c r="S4043" t="s">
        <v>8324</v>
      </c>
      <c r="T4043" s="9">
        <f t="shared" si="191"/>
        <v>0</v>
      </c>
    </row>
    <row r="4044" spans="1:20" ht="15.75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 s="12">
        <v>1405363748</v>
      </c>
      <c r="K4044" s="10">
        <f t="shared" si="189"/>
        <v>41864.784120370372</v>
      </c>
      <c r="L4044" s="10">
        <f t="shared" si="189"/>
        <v>41834.784120370372</v>
      </c>
      <c r="M4044" s="15">
        <f t="shared" si="190"/>
        <v>2014</v>
      </c>
      <c r="N4044" t="b">
        <v>0</v>
      </c>
      <c r="O4044">
        <v>0</v>
      </c>
      <c r="P4044" t="b">
        <v>0</v>
      </c>
      <c r="Q4044" t="s">
        <v>8301</v>
      </c>
      <c r="R4044" t="s">
        <v>8323</v>
      </c>
      <c r="S4044" t="s">
        <v>8324</v>
      </c>
      <c r="T4044" s="9">
        <f t="shared" si="191"/>
        <v>0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 s="12">
        <v>1445033346</v>
      </c>
      <c r="K4045" s="10">
        <f t="shared" si="189"/>
        <v>42323.96465277778</v>
      </c>
      <c r="L4045" s="10">
        <f t="shared" si="189"/>
        <v>42293.922986111109</v>
      </c>
      <c r="M4045" s="15">
        <f t="shared" si="190"/>
        <v>2015</v>
      </c>
      <c r="N4045" t="b">
        <v>0</v>
      </c>
      <c r="O4045">
        <v>0</v>
      </c>
      <c r="P4045" t="b">
        <v>0</v>
      </c>
      <c r="Q4045" t="s">
        <v>8301</v>
      </c>
      <c r="R4045" t="s">
        <v>8323</v>
      </c>
      <c r="S4045" t="s">
        <v>8324</v>
      </c>
      <c r="T4045" s="9">
        <f t="shared" si="191"/>
        <v>0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 s="12">
        <v>1406128250</v>
      </c>
      <c r="K4046" s="10">
        <f t="shared" si="189"/>
        <v>41903.632523148146</v>
      </c>
      <c r="L4046" s="10">
        <f t="shared" si="189"/>
        <v>41843.632523148146</v>
      </c>
      <c r="M4046" s="15">
        <f t="shared" si="190"/>
        <v>2014</v>
      </c>
      <c r="N4046" t="b">
        <v>0</v>
      </c>
      <c r="O4046">
        <v>0</v>
      </c>
      <c r="P4046" t="b">
        <v>0</v>
      </c>
      <c r="Q4046" t="s">
        <v>8301</v>
      </c>
      <c r="R4046" t="s">
        <v>8323</v>
      </c>
      <c r="S4046" t="s">
        <v>8324</v>
      </c>
      <c r="T4046" s="9">
        <f t="shared" si="191"/>
        <v>0</v>
      </c>
    </row>
    <row r="4047" spans="1:20" ht="15.75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 s="12">
        <v>1449550672</v>
      </c>
      <c r="K4047" s="10">
        <f t="shared" si="189"/>
        <v>42376.20685185185</v>
      </c>
      <c r="L4047" s="10">
        <f t="shared" si="189"/>
        <v>42346.20685185185</v>
      </c>
      <c r="M4047" s="15">
        <f t="shared" si="190"/>
        <v>2016</v>
      </c>
      <c r="N4047" t="b">
        <v>0</v>
      </c>
      <c r="O4047">
        <v>0</v>
      </c>
      <c r="P4047" t="b">
        <v>0</v>
      </c>
      <c r="Q4047" t="s">
        <v>8301</v>
      </c>
      <c r="R4047" t="s">
        <v>8323</v>
      </c>
      <c r="S4047" t="s">
        <v>8324</v>
      </c>
      <c r="T4047" s="9">
        <f t="shared" si="191"/>
        <v>0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 s="12">
        <v>1422650029</v>
      </c>
      <c r="K4048" s="10">
        <f t="shared" si="189"/>
        <v>42064.856817129628</v>
      </c>
      <c r="L4048" s="10">
        <f t="shared" si="189"/>
        <v>42034.856817129628</v>
      </c>
      <c r="M4048" s="15">
        <f t="shared" si="190"/>
        <v>2015</v>
      </c>
      <c r="N4048" t="b">
        <v>0</v>
      </c>
      <c r="O4048">
        <v>0</v>
      </c>
      <c r="P4048" t="b">
        <v>0</v>
      </c>
      <c r="Q4048" t="s">
        <v>8301</v>
      </c>
      <c r="R4048" t="s">
        <v>8323</v>
      </c>
      <c r="S4048" t="s">
        <v>8324</v>
      </c>
      <c r="T4048" s="9">
        <f t="shared" si="191"/>
        <v>0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 s="12">
        <v>1489591807</v>
      </c>
      <c r="K4049" s="10">
        <f t="shared" si="189"/>
        <v>42828.645914351851</v>
      </c>
      <c r="L4049" s="10">
        <f t="shared" si="189"/>
        <v>42809.645914351851</v>
      </c>
      <c r="M4049" s="15">
        <f t="shared" si="190"/>
        <v>2017</v>
      </c>
      <c r="N4049" t="b">
        <v>0</v>
      </c>
      <c r="O4049">
        <v>0</v>
      </c>
      <c r="P4049" t="b">
        <v>0</v>
      </c>
      <c r="Q4049" t="s">
        <v>8269</v>
      </c>
      <c r="R4049" t="s">
        <v>8323</v>
      </c>
      <c r="S4049" t="s">
        <v>8326</v>
      </c>
      <c r="T4049" s="9">
        <f t="shared" si="191"/>
        <v>0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 s="12">
        <v>1489480556</v>
      </c>
      <c r="K4050" s="10">
        <f t="shared" si="189"/>
        <v>42834.358287037037</v>
      </c>
      <c r="L4050" s="10">
        <f t="shared" si="189"/>
        <v>42808.358287037037</v>
      </c>
      <c r="M4050" s="15">
        <f t="shared" si="190"/>
        <v>2017</v>
      </c>
      <c r="N4050" t="b">
        <v>0</v>
      </c>
      <c r="O4050">
        <v>0</v>
      </c>
      <c r="P4050" t="b">
        <v>0</v>
      </c>
      <c r="Q4050" t="s">
        <v>8269</v>
      </c>
      <c r="R4050" t="s">
        <v>8323</v>
      </c>
      <c r="S4050" t="s">
        <v>8326</v>
      </c>
      <c r="T4050" s="9">
        <f t="shared" si="191"/>
        <v>0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 s="12">
        <v>1485478734</v>
      </c>
      <c r="K4051" s="10">
        <f t="shared" si="189"/>
        <v>42821.999236111107</v>
      </c>
      <c r="L4051" s="10">
        <f t="shared" si="189"/>
        <v>42762.040902777779</v>
      </c>
      <c r="M4051" s="15">
        <f t="shared" si="190"/>
        <v>2017</v>
      </c>
      <c r="N4051" t="b">
        <v>0</v>
      </c>
      <c r="O4051">
        <v>0</v>
      </c>
      <c r="P4051" t="b">
        <v>0</v>
      </c>
      <c r="Q4051" t="s">
        <v>8269</v>
      </c>
      <c r="R4051" t="s">
        <v>8323</v>
      </c>
      <c r="S4051" t="s">
        <v>8326</v>
      </c>
      <c r="T4051" s="9">
        <f t="shared" si="191"/>
        <v>0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 s="12">
        <v>1478662675</v>
      </c>
      <c r="K4052" s="10">
        <f t="shared" si="189"/>
        <v>42713.192997685182</v>
      </c>
      <c r="L4052" s="10">
        <f t="shared" si="189"/>
        <v>42683.151331018518</v>
      </c>
      <c r="M4052" s="15">
        <f t="shared" si="190"/>
        <v>2016</v>
      </c>
      <c r="N4052" t="b">
        <v>0</v>
      </c>
      <c r="O4052">
        <v>0</v>
      </c>
      <c r="P4052" t="b">
        <v>0</v>
      </c>
      <c r="Q4052" t="s">
        <v>8303</v>
      </c>
      <c r="R4052" t="s">
        <v>8323</v>
      </c>
      <c r="S4052" t="s">
        <v>8335</v>
      </c>
      <c r="T4052" s="9">
        <f t="shared" si="191"/>
        <v>0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 s="12">
        <v>1435368598</v>
      </c>
      <c r="K4053" s="10">
        <f t="shared" si="189"/>
        <v>42212.062476851846</v>
      </c>
      <c r="L4053" s="10">
        <f t="shared" si="189"/>
        <v>42182.062476851846</v>
      </c>
      <c r="M4053" s="15">
        <f t="shared" si="190"/>
        <v>2015</v>
      </c>
      <c r="N4053" t="b">
        <v>0</v>
      </c>
      <c r="O4053">
        <v>0</v>
      </c>
      <c r="P4053" t="b">
        <v>0</v>
      </c>
      <c r="Q4053" t="s">
        <v>8303</v>
      </c>
      <c r="R4053" t="s">
        <v>8323</v>
      </c>
      <c r="S4053" t="s">
        <v>8335</v>
      </c>
      <c r="T4053" s="9">
        <f t="shared" si="191"/>
        <v>0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 s="12">
        <v>1434558479</v>
      </c>
      <c r="K4054" s="10">
        <f t="shared" si="189"/>
        <v>42202.676388888889</v>
      </c>
      <c r="L4054" s="10">
        <f t="shared" si="189"/>
        <v>42172.686099537037</v>
      </c>
      <c r="M4054" s="15">
        <f t="shared" si="190"/>
        <v>2015</v>
      </c>
      <c r="N4054" t="b">
        <v>0</v>
      </c>
      <c r="O4054">
        <v>0</v>
      </c>
      <c r="P4054" t="b">
        <v>0</v>
      </c>
      <c r="Q4054" t="s">
        <v>8303</v>
      </c>
      <c r="R4054" t="s">
        <v>8323</v>
      </c>
      <c r="S4054" t="s">
        <v>8335</v>
      </c>
      <c r="T4054" s="9">
        <f t="shared" si="191"/>
        <v>0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 s="12">
        <v>1440052651</v>
      </c>
      <c r="K4055" s="10">
        <f t="shared" si="189"/>
        <v>42266.276053240741</v>
      </c>
      <c r="L4055" s="10">
        <f t="shared" si="189"/>
        <v>42236.276053240741</v>
      </c>
      <c r="M4055" s="15">
        <f t="shared" si="190"/>
        <v>2015</v>
      </c>
      <c r="N4055" t="b">
        <v>0</v>
      </c>
      <c r="O4055">
        <v>0</v>
      </c>
      <c r="P4055" t="b">
        <v>0</v>
      </c>
      <c r="Q4055" t="s">
        <v>8303</v>
      </c>
      <c r="R4055" t="s">
        <v>8323</v>
      </c>
      <c r="S4055" t="s">
        <v>8335</v>
      </c>
      <c r="T4055" s="9">
        <f t="shared" si="191"/>
        <v>0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 s="12">
        <v>1444852796</v>
      </c>
      <c r="K4056" s="10">
        <f t="shared" si="189"/>
        <v>42351.874953703707</v>
      </c>
      <c r="L4056" s="10">
        <f t="shared" si="189"/>
        <v>42291.833287037036</v>
      </c>
      <c r="M4056" s="15">
        <f t="shared" si="190"/>
        <v>2015</v>
      </c>
      <c r="N4056" t="b">
        <v>0</v>
      </c>
      <c r="O4056">
        <v>0</v>
      </c>
      <c r="P4056" t="b">
        <v>0</v>
      </c>
      <c r="Q4056" t="s">
        <v>8303</v>
      </c>
      <c r="R4056" t="s">
        <v>8323</v>
      </c>
      <c r="S4056" t="s">
        <v>8335</v>
      </c>
      <c r="T4056" s="9">
        <f t="shared" si="191"/>
        <v>0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 s="12">
        <v>1439224829</v>
      </c>
      <c r="K4057" s="10">
        <f t="shared" si="189"/>
        <v>42261.694780092592</v>
      </c>
      <c r="L4057" s="10">
        <f t="shared" si="189"/>
        <v>42226.694780092592</v>
      </c>
      <c r="M4057" s="15">
        <f t="shared" si="190"/>
        <v>2015</v>
      </c>
      <c r="N4057" t="b">
        <v>0</v>
      </c>
      <c r="O4057">
        <v>0</v>
      </c>
      <c r="P4057" t="b">
        <v>0</v>
      </c>
      <c r="Q4057" t="s">
        <v>8303</v>
      </c>
      <c r="R4057" t="s">
        <v>8323</v>
      </c>
      <c r="S4057" t="s">
        <v>8335</v>
      </c>
      <c r="T4057" s="9">
        <f t="shared" si="191"/>
        <v>0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 s="12">
        <v>1410966179</v>
      </c>
      <c r="K4058" s="10">
        <f t="shared" si="189"/>
        <v>41917.208333333336</v>
      </c>
      <c r="L4058" s="10">
        <f t="shared" si="189"/>
        <v>41899.627071759256</v>
      </c>
      <c r="M4058" s="15">
        <f t="shared" si="190"/>
        <v>2014</v>
      </c>
      <c r="N4058" t="b">
        <v>0</v>
      </c>
      <c r="O4058">
        <v>0</v>
      </c>
      <c r="P4058" t="b">
        <v>0</v>
      </c>
      <c r="Q4058" t="s">
        <v>8303</v>
      </c>
      <c r="R4058" t="s">
        <v>8323</v>
      </c>
      <c r="S4058" t="s">
        <v>8335</v>
      </c>
      <c r="T4058" s="9">
        <f t="shared" si="191"/>
        <v>0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 s="12">
        <v>1444274839</v>
      </c>
      <c r="K4059" s="10">
        <f t="shared" si="189"/>
        <v>42325.185636574075</v>
      </c>
      <c r="L4059" s="10">
        <f t="shared" si="189"/>
        <v>42285.143969907411</v>
      </c>
      <c r="M4059" s="15">
        <f t="shared" si="190"/>
        <v>2015</v>
      </c>
      <c r="N4059" t="b">
        <v>0</v>
      </c>
      <c r="O4059">
        <v>0</v>
      </c>
      <c r="P4059" t="b">
        <v>0</v>
      </c>
      <c r="Q4059" t="s">
        <v>8303</v>
      </c>
      <c r="R4059" t="s">
        <v>8323</v>
      </c>
      <c r="S4059" t="s">
        <v>8335</v>
      </c>
      <c r="T4059" s="9">
        <f t="shared" si="191"/>
        <v>0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 s="12">
        <v>1428539708</v>
      </c>
      <c r="K4060" s="10">
        <f t="shared" si="189"/>
        <v>42112.9375</v>
      </c>
      <c r="L4060" s="10">
        <f t="shared" si="189"/>
        <v>42103.024398148147</v>
      </c>
      <c r="M4060" s="15">
        <f t="shared" si="190"/>
        <v>2015</v>
      </c>
      <c r="N4060" t="b">
        <v>0</v>
      </c>
      <c r="O4060">
        <v>0</v>
      </c>
      <c r="P4060" t="b">
        <v>0</v>
      </c>
      <c r="Q4060" t="s">
        <v>8269</v>
      </c>
      <c r="R4060" t="s">
        <v>8323</v>
      </c>
      <c r="S4060" t="s">
        <v>8326</v>
      </c>
      <c r="T4060" s="9">
        <f t="shared" si="191"/>
        <v>0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 s="12">
        <v>1447797950</v>
      </c>
      <c r="K4061" s="10">
        <f t="shared" si="189"/>
        <v>42355.920717592591</v>
      </c>
      <c r="L4061" s="10">
        <f t="shared" si="189"/>
        <v>42325.920717592591</v>
      </c>
      <c r="M4061" s="15">
        <f t="shared" si="190"/>
        <v>2015</v>
      </c>
      <c r="N4061" t="b">
        <v>0</v>
      </c>
      <c r="O4061">
        <v>0</v>
      </c>
      <c r="P4061" t="b">
        <v>0</v>
      </c>
      <c r="Q4061" t="s">
        <v>8269</v>
      </c>
      <c r="R4061" t="s">
        <v>8323</v>
      </c>
      <c r="S4061" t="s">
        <v>8326</v>
      </c>
      <c r="T4061" s="9">
        <f t="shared" si="191"/>
        <v>0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 s="12">
        <v>1401814964</v>
      </c>
      <c r="K4062" s="10">
        <f t="shared" si="189"/>
        <v>41823.710231481484</v>
      </c>
      <c r="L4062" s="10">
        <f t="shared" si="189"/>
        <v>41793.710231481484</v>
      </c>
      <c r="M4062" s="15">
        <f t="shared" si="190"/>
        <v>2014</v>
      </c>
      <c r="N4062" t="b">
        <v>0</v>
      </c>
      <c r="O4062">
        <v>0</v>
      </c>
      <c r="P4062" t="b">
        <v>0</v>
      </c>
      <c r="Q4062" t="s">
        <v>8269</v>
      </c>
      <c r="R4062" t="s">
        <v>8323</v>
      </c>
      <c r="S4062" t="s">
        <v>8326</v>
      </c>
      <c r="T4062" s="9">
        <f t="shared" si="191"/>
        <v>0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 s="12">
        <v>1401823952</v>
      </c>
      <c r="K4063" s="10">
        <f t="shared" si="189"/>
        <v>41825.165972222225</v>
      </c>
      <c r="L4063" s="10">
        <f t="shared" si="189"/>
        <v>41793.814259259263</v>
      </c>
      <c r="M4063" s="15">
        <f t="shared" si="190"/>
        <v>2014</v>
      </c>
      <c r="N4063" t="b">
        <v>0</v>
      </c>
      <c r="O4063">
        <v>0</v>
      </c>
      <c r="P4063" t="b">
        <v>0</v>
      </c>
      <c r="Q4063" t="s">
        <v>8269</v>
      </c>
      <c r="R4063" t="s">
        <v>8323</v>
      </c>
      <c r="S4063" t="s">
        <v>8326</v>
      </c>
      <c r="T4063" s="9">
        <f t="shared" si="191"/>
        <v>0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 s="12">
        <v>1477238423</v>
      </c>
      <c r="K4064" s="10">
        <f t="shared" si="189"/>
        <v>42696.708599537036</v>
      </c>
      <c r="L4064" s="10">
        <f t="shared" si="189"/>
        <v>42666.666932870372</v>
      </c>
      <c r="M4064" s="15">
        <f t="shared" si="190"/>
        <v>2016</v>
      </c>
      <c r="N4064" t="b">
        <v>0</v>
      </c>
      <c r="O4064">
        <v>0</v>
      </c>
      <c r="P4064" t="b">
        <v>0</v>
      </c>
      <c r="Q4064" t="s">
        <v>8303</v>
      </c>
      <c r="R4064" t="s">
        <v>8323</v>
      </c>
      <c r="S4064" t="s">
        <v>8335</v>
      </c>
      <c r="T4064" s="9">
        <f t="shared" si="191"/>
        <v>0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 s="12">
        <v>1399480592</v>
      </c>
      <c r="K4065" s="10">
        <f t="shared" si="189"/>
        <v>41826.692037037035</v>
      </c>
      <c r="L4065" s="10">
        <f t="shared" si="189"/>
        <v>41766.692037037035</v>
      </c>
      <c r="M4065" s="15">
        <f t="shared" si="190"/>
        <v>2014</v>
      </c>
      <c r="N4065" t="b">
        <v>0</v>
      </c>
      <c r="O4065">
        <v>0</v>
      </c>
      <c r="P4065" t="b">
        <v>0</v>
      </c>
      <c r="Q4065" t="s">
        <v>8303</v>
      </c>
      <c r="R4065" t="s">
        <v>8323</v>
      </c>
      <c r="S4065" t="s">
        <v>8335</v>
      </c>
      <c r="T4065" s="9">
        <f t="shared" si="191"/>
        <v>0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 s="12">
        <v>1442890906</v>
      </c>
      <c r="K4066" s="10">
        <f t="shared" si="189"/>
        <v>42299.126226851848</v>
      </c>
      <c r="L4066" s="10">
        <f t="shared" si="189"/>
        <v>42269.126226851848</v>
      </c>
      <c r="M4066" s="15">
        <f t="shared" si="190"/>
        <v>2015</v>
      </c>
      <c r="N4066" t="b">
        <v>0</v>
      </c>
      <c r="O4066">
        <v>0</v>
      </c>
      <c r="P4066" t="b">
        <v>0</v>
      </c>
      <c r="Q4066" t="s">
        <v>8303</v>
      </c>
      <c r="R4066" t="s">
        <v>8323</v>
      </c>
      <c r="S4066" t="s">
        <v>8335</v>
      </c>
      <c r="T4066" s="9">
        <f t="shared" si="191"/>
        <v>0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 s="12">
        <v>1465172024</v>
      </c>
      <c r="K4067" s="10">
        <f t="shared" si="189"/>
        <v>42582.291666666672</v>
      </c>
      <c r="L4067" s="10">
        <f t="shared" si="189"/>
        <v>42527.00953703704</v>
      </c>
      <c r="M4067" s="15">
        <f t="shared" si="190"/>
        <v>2016</v>
      </c>
      <c r="N4067" t="b">
        <v>0</v>
      </c>
      <c r="O4067">
        <v>0</v>
      </c>
      <c r="P4067" t="b">
        <v>0</v>
      </c>
      <c r="Q4067" t="s">
        <v>8303</v>
      </c>
      <c r="R4067" t="s">
        <v>8323</v>
      </c>
      <c r="S4067" t="s">
        <v>8335</v>
      </c>
      <c r="T4067" s="9">
        <f t="shared" si="191"/>
        <v>0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 s="12">
        <v>1441552305</v>
      </c>
      <c r="K4068" s="10">
        <f t="shared" si="189"/>
        <v>42313.674826388888</v>
      </c>
      <c r="L4068" s="10">
        <f t="shared" si="189"/>
        <v>42253.633159722223</v>
      </c>
      <c r="M4068" s="15">
        <f t="shared" si="190"/>
        <v>2015</v>
      </c>
      <c r="N4068" t="b">
        <v>0</v>
      </c>
      <c r="O4068">
        <v>0</v>
      </c>
      <c r="P4068" t="b">
        <v>0</v>
      </c>
      <c r="Q4068" t="s">
        <v>8269</v>
      </c>
      <c r="R4068" t="s">
        <v>8323</v>
      </c>
      <c r="S4068" t="s">
        <v>8326</v>
      </c>
      <c r="T4068" s="9">
        <f t="shared" si="191"/>
        <v>0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 s="12">
        <v>1435202996</v>
      </c>
      <c r="K4069" s="10">
        <f t="shared" si="189"/>
        <v>42230.145787037036</v>
      </c>
      <c r="L4069" s="10">
        <f t="shared" si="189"/>
        <v>42180.145787037036</v>
      </c>
      <c r="M4069" s="15">
        <f t="shared" si="190"/>
        <v>2015</v>
      </c>
      <c r="N4069" t="b">
        <v>0</v>
      </c>
      <c r="O4069">
        <v>0</v>
      </c>
      <c r="P4069" t="b">
        <v>0</v>
      </c>
      <c r="Q4069" t="s">
        <v>8303</v>
      </c>
      <c r="R4069" t="s">
        <v>8323</v>
      </c>
      <c r="S4069" t="s">
        <v>8335</v>
      </c>
      <c r="T4069" s="9">
        <f t="shared" si="191"/>
        <v>0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 s="12">
        <v>1441730535</v>
      </c>
      <c r="K4070" s="10">
        <f t="shared" si="189"/>
        <v>42285.696006944447</v>
      </c>
      <c r="L4070" s="10">
        <f t="shared" si="189"/>
        <v>42255.696006944447</v>
      </c>
      <c r="M4070" s="15">
        <f t="shared" si="190"/>
        <v>2015</v>
      </c>
      <c r="N4070" t="b">
        <v>0</v>
      </c>
      <c r="O4070">
        <v>0</v>
      </c>
      <c r="P4070" t="b">
        <v>0</v>
      </c>
      <c r="Q4070" t="s">
        <v>8303</v>
      </c>
      <c r="R4070" t="s">
        <v>8323</v>
      </c>
      <c r="S4070" t="s">
        <v>8335</v>
      </c>
      <c r="T4070" s="9">
        <f t="shared" si="191"/>
        <v>0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 s="12">
        <v>1420244622</v>
      </c>
      <c r="K4071" s="10">
        <f t="shared" si="189"/>
        <v>42028.041666666672</v>
      </c>
      <c r="L4071" s="10">
        <f t="shared" si="189"/>
        <v>42007.016458333332</v>
      </c>
      <c r="M4071" s="15">
        <f t="shared" si="190"/>
        <v>2015</v>
      </c>
      <c r="N4071" t="b">
        <v>0</v>
      </c>
      <c r="O4071">
        <v>0</v>
      </c>
      <c r="P4071" t="b">
        <v>0</v>
      </c>
      <c r="Q4071" t="s">
        <v>8303</v>
      </c>
      <c r="R4071" t="s">
        <v>8323</v>
      </c>
      <c r="S4071" t="s">
        <v>8335</v>
      </c>
      <c r="T4071" s="9">
        <f t="shared" si="191"/>
        <v>0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 s="12">
        <v>1472804365</v>
      </c>
      <c r="K4072" s="10">
        <f t="shared" si="189"/>
        <v>42616.416666666672</v>
      </c>
      <c r="L4072" s="10">
        <f t="shared" si="189"/>
        <v>42615.346817129626</v>
      </c>
      <c r="M4072" s="15">
        <f t="shared" si="190"/>
        <v>2016</v>
      </c>
      <c r="N4072" t="b">
        <v>0</v>
      </c>
      <c r="O4072">
        <v>0</v>
      </c>
      <c r="P4072" t="b">
        <v>0</v>
      </c>
      <c r="Q4072" t="s">
        <v>8303</v>
      </c>
      <c r="R4072" t="s">
        <v>8323</v>
      </c>
      <c r="S4072" t="s">
        <v>8335</v>
      </c>
      <c r="T4072" s="9">
        <f t="shared" si="191"/>
        <v>0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 s="12">
        <v>1419626396</v>
      </c>
      <c r="K4073" s="10">
        <f t="shared" si="189"/>
        <v>42029.861064814817</v>
      </c>
      <c r="L4073" s="10">
        <f t="shared" si="189"/>
        <v>41999.861064814817</v>
      </c>
      <c r="M4073" s="15">
        <f t="shared" si="190"/>
        <v>2015</v>
      </c>
      <c r="N4073" t="b">
        <v>0</v>
      </c>
      <c r="O4073">
        <v>0</v>
      </c>
      <c r="P4073" t="b">
        <v>0</v>
      </c>
      <c r="Q4073" t="s">
        <v>8303</v>
      </c>
      <c r="R4073" t="s">
        <v>8323</v>
      </c>
      <c r="S4073" t="s">
        <v>8335</v>
      </c>
      <c r="T4073" s="9">
        <f t="shared" si="191"/>
        <v>0</v>
      </c>
    </row>
    <row r="4074" spans="1:20" ht="45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 s="12">
        <v>1451950570</v>
      </c>
      <c r="K4074" s="10">
        <f t="shared" si="189"/>
        <v>42400.960416666669</v>
      </c>
      <c r="L4074" s="10">
        <f t="shared" si="189"/>
        <v>42373.983449074076</v>
      </c>
      <c r="M4074" s="15">
        <f t="shared" si="190"/>
        <v>2016</v>
      </c>
      <c r="N4074" t="b">
        <v>0</v>
      </c>
      <c r="O4074">
        <v>0</v>
      </c>
      <c r="P4074" t="b">
        <v>0</v>
      </c>
      <c r="Q4074" t="s">
        <v>8303</v>
      </c>
      <c r="R4074" t="s">
        <v>8323</v>
      </c>
      <c r="S4074" t="s">
        <v>8335</v>
      </c>
      <c r="T4074" s="9">
        <f t="shared" si="191"/>
        <v>0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 s="12">
        <v>1407076069</v>
      </c>
      <c r="K4075" s="10">
        <f t="shared" si="189"/>
        <v>41884.602650462963</v>
      </c>
      <c r="L4075" s="10">
        <f t="shared" si="189"/>
        <v>41854.602650462963</v>
      </c>
      <c r="M4075" s="15">
        <f t="shared" si="190"/>
        <v>2014</v>
      </c>
      <c r="N4075" t="b">
        <v>0</v>
      </c>
      <c r="O4075">
        <v>0</v>
      </c>
      <c r="P4075" t="b">
        <v>0</v>
      </c>
      <c r="Q4075" t="s">
        <v>8303</v>
      </c>
      <c r="R4075" t="s">
        <v>8323</v>
      </c>
      <c r="S4075" t="s">
        <v>8335</v>
      </c>
      <c r="T4075" s="9">
        <f t="shared" si="191"/>
        <v>0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 s="12">
        <v>1425322792</v>
      </c>
      <c r="K4076" s="10">
        <f t="shared" si="189"/>
        <v>42090.749907407408</v>
      </c>
      <c r="L4076" s="10">
        <f t="shared" si="189"/>
        <v>42065.791574074072</v>
      </c>
      <c r="M4076" s="15">
        <f t="shared" si="190"/>
        <v>2015</v>
      </c>
      <c r="N4076" t="b">
        <v>0</v>
      </c>
      <c r="O4076">
        <v>0</v>
      </c>
      <c r="P4076" t="b">
        <v>0</v>
      </c>
      <c r="Q4076" t="s">
        <v>8303</v>
      </c>
      <c r="R4076" t="s">
        <v>8323</v>
      </c>
      <c r="S4076" t="s">
        <v>8335</v>
      </c>
      <c r="T4076" s="9">
        <f t="shared" si="191"/>
        <v>0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 s="12">
        <v>1460242191</v>
      </c>
      <c r="K4077" s="10">
        <f t="shared" si="189"/>
        <v>42499.951284722221</v>
      </c>
      <c r="L4077" s="10">
        <f t="shared" si="189"/>
        <v>42469.951284722221</v>
      </c>
      <c r="M4077" s="15">
        <f t="shared" si="190"/>
        <v>2016</v>
      </c>
      <c r="N4077" t="b">
        <v>0</v>
      </c>
      <c r="O4077">
        <v>0</v>
      </c>
      <c r="P4077" t="b">
        <v>0</v>
      </c>
      <c r="Q4077" t="s">
        <v>8303</v>
      </c>
      <c r="R4077" t="s">
        <v>8323</v>
      </c>
      <c r="S4077" t="s">
        <v>8335</v>
      </c>
      <c r="T4077" s="9">
        <f t="shared" si="191"/>
        <v>0</v>
      </c>
    </row>
    <row r="4078" spans="1:20" ht="15.7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 s="12">
        <v>1415683702</v>
      </c>
      <c r="K4078" s="10">
        <f t="shared" si="189"/>
        <v>41984.228032407409</v>
      </c>
      <c r="L4078" s="10">
        <f t="shared" si="189"/>
        <v>41954.228032407409</v>
      </c>
      <c r="M4078" s="15">
        <f t="shared" si="190"/>
        <v>2014</v>
      </c>
      <c r="N4078" t="b">
        <v>0</v>
      </c>
      <c r="O4078">
        <v>0</v>
      </c>
      <c r="P4078" t="b">
        <v>0</v>
      </c>
      <c r="Q4078" t="s">
        <v>8303</v>
      </c>
      <c r="R4078" t="s">
        <v>8323</v>
      </c>
      <c r="S4078" t="s">
        <v>8335</v>
      </c>
      <c r="T4078" s="9">
        <f t="shared" si="191"/>
        <v>0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 s="12">
        <v>1408203557</v>
      </c>
      <c r="K4079" s="10">
        <f t="shared" si="189"/>
        <v>41875.291666666664</v>
      </c>
      <c r="L4079" s="10">
        <f t="shared" si="189"/>
        <v>41867.652280092589</v>
      </c>
      <c r="M4079" s="15">
        <f t="shared" si="190"/>
        <v>2014</v>
      </c>
      <c r="N4079" t="b">
        <v>0</v>
      </c>
      <c r="O4079">
        <v>0</v>
      </c>
      <c r="P4079" t="b">
        <v>0</v>
      </c>
      <c r="Q4079" t="s">
        <v>8269</v>
      </c>
      <c r="R4079" t="s">
        <v>8323</v>
      </c>
      <c r="S4079" t="s">
        <v>8326</v>
      </c>
      <c r="T4079" s="9">
        <f t="shared" si="191"/>
        <v>0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 s="12">
        <v>1435709765</v>
      </c>
      <c r="K4080" s="10">
        <f t="shared" si="189"/>
        <v>42230.818055555559</v>
      </c>
      <c r="L4080" s="10">
        <f t="shared" si="189"/>
        <v>42186.01116898148</v>
      </c>
      <c r="M4080" s="15">
        <f t="shared" si="190"/>
        <v>2015</v>
      </c>
      <c r="N4080" t="b">
        <v>0</v>
      </c>
      <c r="O4080">
        <v>0</v>
      </c>
      <c r="P4080" t="b">
        <v>0</v>
      </c>
      <c r="Q4080" t="s">
        <v>8269</v>
      </c>
      <c r="R4080" t="s">
        <v>8323</v>
      </c>
      <c r="S4080" t="s">
        <v>8326</v>
      </c>
      <c r="T4080" s="9">
        <f t="shared" si="191"/>
        <v>0</v>
      </c>
    </row>
    <row r="4081" spans="1:20" ht="45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 s="12">
        <v>1462360752</v>
      </c>
      <c r="K4081" s="10">
        <f t="shared" si="189"/>
        <v>42524.471666666665</v>
      </c>
      <c r="L4081" s="10">
        <f t="shared" si="189"/>
        <v>42494.471666666665</v>
      </c>
      <c r="M4081" s="15">
        <f t="shared" si="190"/>
        <v>2016</v>
      </c>
      <c r="N4081" t="b">
        <v>0</v>
      </c>
      <c r="O4081">
        <v>0</v>
      </c>
      <c r="P4081" t="b">
        <v>0</v>
      </c>
      <c r="Q4081" t="s">
        <v>8269</v>
      </c>
      <c r="R4081" t="s">
        <v>8323</v>
      </c>
      <c r="S4081" t="s">
        <v>8326</v>
      </c>
      <c r="T4081" s="9">
        <f t="shared" si="191"/>
        <v>0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 s="12">
        <v>1413291655</v>
      </c>
      <c r="K4082" s="10">
        <f t="shared" si="189"/>
        <v>41938.75</v>
      </c>
      <c r="L4082" s="10">
        <f t="shared" si="189"/>
        <v>41926.542303240742</v>
      </c>
      <c r="M4082" s="15">
        <f t="shared" si="190"/>
        <v>2014</v>
      </c>
      <c r="N4082" t="b">
        <v>0</v>
      </c>
      <c r="O4082">
        <v>0</v>
      </c>
      <c r="P4082" t="b">
        <v>0</v>
      </c>
      <c r="Q4082" t="s">
        <v>8269</v>
      </c>
      <c r="R4082" t="s">
        <v>8323</v>
      </c>
      <c r="S4082" t="s">
        <v>8326</v>
      </c>
      <c r="T4082" s="9">
        <f t="shared" si="191"/>
        <v>0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 s="12">
        <v>1457078868</v>
      </c>
      <c r="K4083" s="10">
        <f t="shared" si="189"/>
        <v>42461.25</v>
      </c>
      <c r="L4083" s="10">
        <f t="shared" si="189"/>
        <v>42433.338749999995</v>
      </c>
      <c r="M4083" s="15">
        <f t="shared" si="190"/>
        <v>2016</v>
      </c>
      <c r="N4083" t="b">
        <v>0</v>
      </c>
      <c r="O4083">
        <v>0</v>
      </c>
      <c r="P4083" t="b">
        <v>0</v>
      </c>
      <c r="Q4083" t="s">
        <v>8269</v>
      </c>
      <c r="R4083" t="s">
        <v>8323</v>
      </c>
      <c r="S4083" t="s">
        <v>8326</v>
      </c>
      <c r="T4083" s="9">
        <f t="shared" si="191"/>
        <v>0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 s="12">
        <v>1439350707</v>
      </c>
      <c r="K4084" s="10">
        <f t="shared" si="189"/>
        <v>42253.151701388888</v>
      </c>
      <c r="L4084" s="10">
        <f t="shared" si="189"/>
        <v>42228.151701388888</v>
      </c>
      <c r="M4084" s="15">
        <f t="shared" si="190"/>
        <v>2015</v>
      </c>
      <c r="N4084" t="b">
        <v>0</v>
      </c>
      <c r="O4084">
        <v>0</v>
      </c>
      <c r="P4084" t="b">
        <v>0</v>
      </c>
      <c r="Q4084" t="s">
        <v>8269</v>
      </c>
      <c r="R4084" t="s">
        <v>8323</v>
      </c>
      <c r="S4084" t="s">
        <v>8326</v>
      </c>
      <c r="T4084" s="9">
        <f t="shared" si="191"/>
        <v>0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 s="12">
        <v>1477981120</v>
      </c>
      <c r="K4085" s="10">
        <f t="shared" si="189"/>
        <v>42705.304629629631</v>
      </c>
      <c r="L4085" s="10">
        <f t="shared" si="189"/>
        <v>42675.262962962966</v>
      </c>
      <c r="M4085" s="15">
        <f t="shared" si="190"/>
        <v>2016</v>
      </c>
      <c r="N4085" t="b">
        <v>0</v>
      </c>
      <c r="O4085">
        <v>0</v>
      </c>
      <c r="P4085" t="b">
        <v>0</v>
      </c>
      <c r="Q4085" t="s">
        <v>8269</v>
      </c>
      <c r="R4085" t="s">
        <v>8323</v>
      </c>
      <c r="S4085" t="s">
        <v>8326</v>
      </c>
      <c r="T4085" s="9">
        <f t="shared" si="191"/>
        <v>0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 s="12">
        <v>1429306914</v>
      </c>
      <c r="K4086" s="10">
        <f t="shared" si="189"/>
        <v>42171.904097222221</v>
      </c>
      <c r="L4086" s="10">
        <f t="shared" si="189"/>
        <v>42111.904097222221</v>
      </c>
      <c r="M4086" s="15">
        <f t="shared" si="190"/>
        <v>2015</v>
      </c>
      <c r="N4086" t="b">
        <v>0</v>
      </c>
      <c r="O4086">
        <v>0</v>
      </c>
      <c r="P4086" t="b">
        <v>0</v>
      </c>
      <c r="Q4086" t="s">
        <v>8269</v>
      </c>
      <c r="R4086" t="s">
        <v>8323</v>
      </c>
      <c r="S4086" t="s">
        <v>8326</v>
      </c>
      <c r="T4086" s="9">
        <f t="shared" si="191"/>
        <v>0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 s="12">
        <v>1438098875</v>
      </c>
      <c r="K4087" s="10">
        <f t="shared" si="189"/>
        <v>42243.662905092591</v>
      </c>
      <c r="L4087" s="10">
        <f t="shared" si="189"/>
        <v>42213.662905092591</v>
      </c>
      <c r="M4087" s="15">
        <f t="shared" si="190"/>
        <v>2015</v>
      </c>
      <c r="N4087" t="b">
        <v>0</v>
      </c>
      <c r="O4087">
        <v>0</v>
      </c>
      <c r="P4087" t="b">
        <v>0</v>
      </c>
      <c r="Q4087" t="s">
        <v>8269</v>
      </c>
      <c r="R4087" t="s">
        <v>8323</v>
      </c>
      <c r="S4087" t="s">
        <v>8326</v>
      </c>
      <c r="T4087" s="9">
        <f t="shared" si="191"/>
        <v>0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 s="12">
        <v>1404892123</v>
      </c>
      <c r="K4088" s="10">
        <f t="shared" si="189"/>
        <v>41889.325497685189</v>
      </c>
      <c r="L4088" s="10">
        <f t="shared" si="189"/>
        <v>41829.325497685189</v>
      </c>
      <c r="M4088" s="15">
        <f t="shared" si="190"/>
        <v>2014</v>
      </c>
      <c r="N4088" t="b">
        <v>0</v>
      </c>
      <c r="O4088">
        <v>0</v>
      </c>
      <c r="P4088" t="b">
        <v>0</v>
      </c>
      <c r="Q4088" t="s">
        <v>8269</v>
      </c>
      <c r="R4088" t="s">
        <v>8323</v>
      </c>
      <c r="S4088" t="s">
        <v>8326</v>
      </c>
      <c r="T4088" s="9">
        <f t="shared" si="191"/>
        <v>0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 s="12">
        <v>1467162586</v>
      </c>
      <c r="K4089" s="10">
        <f t="shared" si="189"/>
        <v>42580.978472222225</v>
      </c>
      <c r="L4089" s="10">
        <f t="shared" si="189"/>
        <v>42550.048449074078</v>
      </c>
      <c r="M4089" s="15">
        <f t="shared" si="190"/>
        <v>2016</v>
      </c>
      <c r="N4089" t="b">
        <v>0</v>
      </c>
      <c r="O4089">
        <v>0</v>
      </c>
      <c r="P4089" t="b">
        <v>0</v>
      </c>
      <c r="Q4089" t="s">
        <v>8269</v>
      </c>
      <c r="R4089" t="s">
        <v>8323</v>
      </c>
      <c r="S4089" t="s">
        <v>8326</v>
      </c>
      <c r="T4089" s="9">
        <f t="shared" si="191"/>
        <v>0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 s="12">
        <v>1400168264</v>
      </c>
      <c r="K4090" s="10">
        <f t="shared" si="189"/>
        <v>41834.651203703703</v>
      </c>
      <c r="L4090" s="10">
        <f t="shared" si="189"/>
        <v>41774.651203703703</v>
      </c>
      <c r="M4090" s="15">
        <f t="shared" si="190"/>
        <v>2014</v>
      </c>
      <c r="N4090" t="b">
        <v>0</v>
      </c>
      <c r="O4090">
        <v>0</v>
      </c>
      <c r="P4090" t="b">
        <v>0</v>
      </c>
      <c r="Q4090" t="s">
        <v>8269</v>
      </c>
      <c r="R4090" t="s">
        <v>8323</v>
      </c>
      <c r="S4090" t="s">
        <v>8326</v>
      </c>
      <c r="T4090" s="9">
        <f t="shared" si="191"/>
        <v>0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 s="12">
        <v>1459203727</v>
      </c>
      <c r="K4091" s="10">
        <f t="shared" si="189"/>
        <v>42485.013888888891</v>
      </c>
      <c r="L4091" s="10">
        <f t="shared" si="189"/>
        <v>42457.932025462964</v>
      </c>
      <c r="M4091" s="15">
        <f t="shared" si="190"/>
        <v>2016</v>
      </c>
      <c r="N4091" t="b">
        <v>0</v>
      </c>
      <c r="O4091">
        <v>0</v>
      </c>
      <c r="P4091" t="b">
        <v>0</v>
      </c>
      <c r="Q4091" t="s">
        <v>8269</v>
      </c>
      <c r="R4091" t="s">
        <v>8323</v>
      </c>
      <c r="S4091" t="s">
        <v>8326</v>
      </c>
      <c r="T4091" s="9">
        <f t="shared" si="191"/>
        <v>0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 s="12">
        <v>1445226117</v>
      </c>
      <c r="K4092" s="10">
        <f t="shared" si="189"/>
        <v>42326.195798611108</v>
      </c>
      <c r="L4092" s="10">
        <f t="shared" si="189"/>
        <v>42296.154131944444</v>
      </c>
      <c r="M4092" s="15">
        <f t="shared" si="190"/>
        <v>2015</v>
      </c>
      <c r="N4092" t="b">
        <v>0</v>
      </c>
      <c r="O4092">
        <v>0</v>
      </c>
      <c r="P4092" t="b">
        <v>0</v>
      </c>
      <c r="Q4092" t="s">
        <v>8269</v>
      </c>
      <c r="R4092" t="s">
        <v>8323</v>
      </c>
      <c r="S4092" t="s">
        <v>8326</v>
      </c>
      <c r="T4092" s="9">
        <f t="shared" si="191"/>
        <v>0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 s="12">
        <v>1465850898</v>
      </c>
      <c r="K4093" s="10">
        <f t="shared" si="189"/>
        <v>42564.866875</v>
      </c>
      <c r="L4093" s="10">
        <f t="shared" si="189"/>
        <v>42534.866875</v>
      </c>
      <c r="M4093" s="15">
        <f t="shared" si="190"/>
        <v>2016</v>
      </c>
      <c r="N4093" t="b">
        <v>0</v>
      </c>
      <c r="O4093">
        <v>0</v>
      </c>
      <c r="P4093" t="b">
        <v>0</v>
      </c>
      <c r="Q4093" t="s">
        <v>8269</v>
      </c>
      <c r="R4093" t="s">
        <v>8323</v>
      </c>
      <c r="S4093" t="s">
        <v>8326</v>
      </c>
      <c r="T4093" s="9">
        <f t="shared" si="191"/>
        <v>0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 s="12">
        <v>1444413581</v>
      </c>
      <c r="K4094" s="10">
        <f t="shared" si="189"/>
        <v>42316.791446759264</v>
      </c>
      <c r="L4094" s="10">
        <f t="shared" si="189"/>
        <v>42286.749780092592</v>
      </c>
      <c r="M4094" s="15">
        <f t="shared" si="190"/>
        <v>2015</v>
      </c>
      <c r="N4094" t="b">
        <v>0</v>
      </c>
      <c r="O4094">
        <v>0</v>
      </c>
      <c r="P4094" t="b">
        <v>0</v>
      </c>
      <c r="Q4094" t="s">
        <v>8269</v>
      </c>
      <c r="R4094" t="s">
        <v>8323</v>
      </c>
      <c r="S4094" t="s">
        <v>8326</v>
      </c>
      <c r="T4094" s="9">
        <f t="shared" si="191"/>
        <v>0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 s="12">
        <v>1425633821</v>
      </c>
      <c r="K4095" s="10">
        <f t="shared" si="189"/>
        <v>42099.349780092598</v>
      </c>
      <c r="L4095" s="10">
        <f t="shared" si="189"/>
        <v>42069.391446759255</v>
      </c>
      <c r="M4095" s="15">
        <f t="shared" si="190"/>
        <v>2015</v>
      </c>
      <c r="N4095" t="b">
        <v>0</v>
      </c>
      <c r="O4095">
        <v>0</v>
      </c>
      <c r="P4095" t="b">
        <v>0</v>
      </c>
      <c r="Q4095" t="s">
        <v>8269</v>
      </c>
      <c r="R4095" t="s">
        <v>8323</v>
      </c>
      <c r="S4095" t="s">
        <v>8326</v>
      </c>
      <c r="T4095" s="9">
        <f t="shared" si="191"/>
        <v>0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 s="12">
        <v>1427979849</v>
      </c>
      <c r="K4096" s="10">
        <f t="shared" si="189"/>
        <v>42126.544548611113</v>
      </c>
      <c r="L4096" s="10">
        <f t="shared" si="189"/>
        <v>42096.544548611113</v>
      </c>
      <c r="M4096" s="15">
        <f t="shared" si="190"/>
        <v>2015</v>
      </c>
      <c r="N4096" t="b">
        <v>0</v>
      </c>
      <c r="O4096">
        <v>0</v>
      </c>
      <c r="P4096" t="b">
        <v>0</v>
      </c>
      <c r="Q4096" t="s">
        <v>8269</v>
      </c>
      <c r="R4096" t="s">
        <v>8323</v>
      </c>
      <c r="S4096" t="s">
        <v>8326</v>
      </c>
      <c r="T4096" s="9">
        <f t="shared" si="191"/>
        <v>0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 s="12">
        <v>1455861269</v>
      </c>
      <c r="K4097" s="10">
        <f t="shared" si="189"/>
        <v>42434.246168981481</v>
      </c>
      <c r="L4097" s="10">
        <f t="shared" si="189"/>
        <v>42419.246168981481</v>
      </c>
      <c r="M4097" s="15">
        <f t="shared" si="190"/>
        <v>2016</v>
      </c>
      <c r="N4097" t="b">
        <v>0</v>
      </c>
      <c r="O4097">
        <v>0</v>
      </c>
      <c r="P4097" t="b">
        <v>0</v>
      </c>
      <c r="Q4097" t="s">
        <v>8269</v>
      </c>
      <c r="R4097" t="s">
        <v>8323</v>
      </c>
      <c r="S4097" t="s">
        <v>8326</v>
      </c>
      <c r="T4097" s="9">
        <f t="shared" si="191"/>
        <v>0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 s="12">
        <v>1454975963</v>
      </c>
      <c r="K4098" s="10">
        <f t="shared" si="189"/>
        <v>42453.957905092597</v>
      </c>
      <c r="L4098" s="10">
        <f t="shared" si="189"/>
        <v>42408.999571759261</v>
      </c>
      <c r="M4098" s="15">
        <f t="shared" si="190"/>
        <v>2016</v>
      </c>
      <c r="N4098" t="b">
        <v>0</v>
      </c>
      <c r="O4098">
        <v>0</v>
      </c>
      <c r="P4098" t="b">
        <v>0</v>
      </c>
      <c r="Q4098" t="s">
        <v>8269</v>
      </c>
      <c r="R4098" t="s">
        <v>8323</v>
      </c>
      <c r="S4098" t="s">
        <v>8326</v>
      </c>
      <c r="T4098" s="9">
        <f t="shared" si="191"/>
        <v>0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 s="12">
        <v>1444059839</v>
      </c>
      <c r="K4099" s="10">
        <f t="shared" ref="K4099:L4115" si="192">(I4099/86400)+DATE(1970,1,1)</f>
        <v>42342.697210648148</v>
      </c>
      <c r="L4099" s="10">
        <f t="shared" si="192"/>
        <v>42282.655543981484</v>
      </c>
      <c r="M4099" s="15">
        <f t="shared" ref="M4099:M4115" si="193">+YEAR(K4099)</f>
        <v>2015</v>
      </c>
      <c r="N4099" t="b">
        <v>0</v>
      </c>
      <c r="O4099">
        <v>0</v>
      </c>
      <c r="P4099" t="b">
        <v>0</v>
      </c>
      <c r="Q4099" t="s">
        <v>8269</v>
      </c>
      <c r="R4099" t="s">
        <v>8323</v>
      </c>
      <c r="S4099" t="s">
        <v>8326</v>
      </c>
      <c r="T4099" s="9">
        <f t="shared" ref="T4099:T4115" si="194">ROUND(E4099/D4099*100,0)</f>
        <v>0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 s="12">
        <v>1447461370</v>
      </c>
      <c r="K4100" s="10">
        <f t="shared" si="192"/>
        <v>42352.02511574074</v>
      </c>
      <c r="L4100" s="10">
        <f t="shared" si="192"/>
        <v>42322.02511574074</v>
      </c>
      <c r="M4100" s="15">
        <f t="shared" si="193"/>
        <v>2015</v>
      </c>
      <c r="N4100" t="b">
        <v>0</v>
      </c>
      <c r="O4100">
        <v>0</v>
      </c>
      <c r="P4100" t="b">
        <v>0</v>
      </c>
      <c r="Q4100" t="s">
        <v>8269</v>
      </c>
      <c r="R4100" t="s">
        <v>8323</v>
      </c>
      <c r="S4100" t="s">
        <v>8326</v>
      </c>
      <c r="T4100" s="9">
        <f t="shared" si="194"/>
        <v>0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 s="12">
        <v>1414591364</v>
      </c>
      <c r="K4101" s="10">
        <f t="shared" si="192"/>
        <v>41991.626898148148</v>
      </c>
      <c r="L4101" s="10">
        <f t="shared" si="192"/>
        <v>41941.585231481484</v>
      </c>
      <c r="M4101" s="15">
        <f t="shared" si="193"/>
        <v>2014</v>
      </c>
      <c r="N4101" t="b">
        <v>0</v>
      </c>
      <c r="O4101">
        <v>0</v>
      </c>
      <c r="P4101" t="b">
        <v>0</v>
      </c>
      <c r="Q4101" t="s">
        <v>8269</v>
      </c>
      <c r="R4101" t="s">
        <v>8323</v>
      </c>
      <c r="S4101" t="s">
        <v>8326</v>
      </c>
      <c r="T4101" s="9">
        <f t="shared" si="194"/>
        <v>0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 s="12">
        <v>1415228325</v>
      </c>
      <c r="K4102" s="10">
        <f t="shared" si="192"/>
        <v>41963.957465277781</v>
      </c>
      <c r="L4102" s="10">
        <f t="shared" si="192"/>
        <v>41948.957465277781</v>
      </c>
      <c r="M4102" s="15">
        <f t="shared" si="193"/>
        <v>2014</v>
      </c>
      <c r="N4102" t="b">
        <v>0</v>
      </c>
      <c r="O4102">
        <v>0</v>
      </c>
      <c r="P4102" t="b">
        <v>0</v>
      </c>
      <c r="Q4102" t="s">
        <v>8269</v>
      </c>
      <c r="R4102" t="s">
        <v>8323</v>
      </c>
      <c r="S4102" t="s">
        <v>8326</v>
      </c>
      <c r="T4102" s="9">
        <f t="shared" si="194"/>
        <v>0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12">
        <v>1399058797</v>
      </c>
      <c r="K4103" s="10">
        <f t="shared" si="192"/>
        <v>41768.286805555559</v>
      </c>
      <c r="L4103" s="10">
        <f t="shared" si="192"/>
        <v>41761.810150462959</v>
      </c>
      <c r="M4103" s="15">
        <f t="shared" si="193"/>
        <v>2014</v>
      </c>
      <c r="N4103" t="b">
        <v>0</v>
      </c>
      <c r="O4103">
        <v>0</v>
      </c>
      <c r="P4103" t="b">
        <v>0</v>
      </c>
      <c r="Q4103" t="s">
        <v>8269</v>
      </c>
      <c r="R4103" t="s">
        <v>8323</v>
      </c>
      <c r="S4103" t="s">
        <v>8326</v>
      </c>
      <c r="T4103" s="9">
        <f t="shared" si="194"/>
        <v>0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 s="12">
        <v>1472674285</v>
      </c>
      <c r="K4104" s="10">
        <f t="shared" si="192"/>
        <v>42644.166666666672</v>
      </c>
      <c r="L4104" s="10">
        <f t="shared" si="192"/>
        <v>42613.841261574074</v>
      </c>
      <c r="M4104" s="15">
        <f t="shared" si="193"/>
        <v>2016</v>
      </c>
      <c r="N4104" t="b">
        <v>0</v>
      </c>
      <c r="O4104">
        <v>0</v>
      </c>
      <c r="P4104" t="b">
        <v>0</v>
      </c>
      <c r="Q4104" t="s">
        <v>8269</v>
      </c>
      <c r="R4104" t="s">
        <v>8323</v>
      </c>
      <c r="S4104" t="s">
        <v>8326</v>
      </c>
      <c r="T4104" s="9">
        <f t="shared" si="194"/>
        <v>0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 s="12">
        <v>1456025023</v>
      </c>
      <c r="K4105" s="10">
        <f t="shared" si="192"/>
        <v>42481.099803240737</v>
      </c>
      <c r="L4105" s="10">
        <f t="shared" si="192"/>
        <v>42421.141469907408</v>
      </c>
      <c r="M4105" s="15">
        <f t="shared" si="193"/>
        <v>2016</v>
      </c>
      <c r="N4105" t="b">
        <v>0</v>
      </c>
      <c r="O4105">
        <v>0</v>
      </c>
      <c r="P4105" t="b">
        <v>0</v>
      </c>
      <c r="Q4105" t="s">
        <v>8269</v>
      </c>
      <c r="R4105" t="s">
        <v>8323</v>
      </c>
      <c r="S4105" t="s">
        <v>8326</v>
      </c>
      <c r="T4105" s="9">
        <f t="shared" si="194"/>
        <v>0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 s="12">
        <v>1480187931</v>
      </c>
      <c r="K4106" s="10">
        <f t="shared" si="192"/>
        <v>42730.804756944446</v>
      </c>
      <c r="L4106" s="10">
        <f t="shared" si="192"/>
        <v>42700.804756944446</v>
      </c>
      <c r="M4106" s="15">
        <f t="shared" si="193"/>
        <v>2016</v>
      </c>
      <c r="N4106" t="b">
        <v>0</v>
      </c>
      <c r="O4106">
        <v>0</v>
      </c>
      <c r="P4106" t="b">
        <v>0</v>
      </c>
      <c r="Q4106" t="s">
        <v>8269</v>
      </c>
      <c r="R4106" t="s">
        <v>8323</v>
      </c>
      <c r="S4106" t="s">
        <v>8326</v>
      </c>
      <c r="T4106" s="9">
        <f t="shared" si="194"/>
        <v>0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 s="12">
        <v>1411499149</v>
      </c>
      <c r="K4107" s="10">
        <f t="shared" si="192"/>
        <v>41933.827083333337</v>
      </c>
      <c r="L4107" s="10">
        <f t="shared" si="192"/>
        <v>41905.795706018514</v>
      </c>
      <c r="M4107" s="15">
        <f t="shared" si="193"/>
        <v>2014</v>
      </c>
      <c r="N4107" t="b">
        <v>0</v>
      </c>
      <c r="O4107">
        <v>0</v>
      </c>
      <c r="P4107" t="b">
        <v>0</v>
      </c>
      <c r="Q4107" t="s">
        <v>8269</v>
      </c>
      <c r="R4107" t="s">
        <v>8323</v>
      </c>
      <c r="S4107" t="s">
        <v>8326</v>
      </c>
      <c r="T4107" s="9">
        <f t="shared" si="194"/>
        <v>0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 s="12">
        <v>1482951242</v>
      </c>
      <c r="K4108" s="10">
        <f t="shared" si="192"/>
        <v>42762.787523148145</v>
      </c>
      <c r="L4108" s="10">
        <f t="shared" si="192"/>
        <v>42732.787523148145</v>
      </c>
      <c r="M4108" s="15">
        <f t="shared" si="193"/>
        <v>2017</v>
      </c>
      <c r="N4108" t="b">
        <v>0</v>
      </c>
      <c r="O4108">
        <v>0</v>
      </c>
      <c r="P4108" t="b">
        <v>0</v>
      </c>
      <c r="Q4108" t="s">
        <v>8269</v>
      </c>
      <c r="R4108" t="s">
        <v>8323</v>
      </c>
      <c r="S4108" t="s">
        <v>8326</v>
      </c>
      <c r="T4108" s="9">
        <f t="shared" si="194"/>
        <v>0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 s="12">
        <v>1463849116</v>
      </c>
      <c r="K4109" s="10">
        <f t="shared" si="192"/>
        <v>42535.787499999999</v>
      </c>
      <c r="L4109" s="10">
        <f t="shared" si="192"/>
        <v>42511.698101851856</v>
      </c>
      <c r="M4109" s="15">
        <f t="shared" si="193"/>
        <v>2016</v>
      </c>
      <c r="N4109" t="b">
        <v>0</v>
      </c>
      <c r="O4109">
        <v>0</v>
      </c>
      <c r="P4109" t="b">
        <v>0</v>
      </c>
      <c r="Q4109" t="s">
        <v>8269</v>
      </c>
      <c r="R4109" t="s">
        <v>8323</v>
      </c>
      <c r="S4109" t="s">
        <v>8326</v>
      </c>
      <c r="T4109" s="9">
        <f t="shared" si="194"/>
        <v>0</v>
      </c>
    </row>
    <row r="4110" spans="1:20" ht="15.75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 s="12">
        <v>1466185786</v>
      </c>
      <c r="K4110" s="10">
        <f t="shared" si="192"/>
        <v>42568.742893518516</v>
      </c>
      <c r="L4110" s="10">
        <f t="shared" si="192"/>
        <v>42538.742893518516</v>
      </c>
      <c r="M4110" s="15">
        <f t="shared" si="193"/>
        <v>2016</v>
      </c>
      <c r="N4110" t="b">
        <v>0</v>
      </c>
      <c r="O4110">
        <v>0</v>
      </c>
      <c r="P4110" t="b">
        <v>0</v>
      </c>
      <c r="Q4110" t="s">
        <v>8269</v>
      </c>
      <c r="R4110" t="s">
        <v>8323</v>
      </c>
      <c r="S4110" t="s">
        <v>8326</v>
      </c>
      <c r="T4110" s="9">
        <f t="shared" si="194"/>
        <v>0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 s="12">
        <v>1449431237</v>
      </c>
      <c r="K4111" s="10">
        <f t="shared" si="192"/>
        <v>42400.996527777781</v>
      </c>
      <c r="L4111" s="10">
        <f t="shared" si="192"/>
        <v>42344.824502314819</v>
      </c>
      <c r="M4111" s="15">
        <f t="shared" si="193"/>
        <v>2016</v>
      </c>
      <c r="N4111" t="b">
        <v>0</v>
      </c>
      <c r="O4111">
        <v>0</v>
      </c>
      <c r="P4111" t="b">
        <v>0</v>
      </c>
      <c r="Q4111" t="s">
        <v>8269</v>
      </c>
      <c r="R4111" t="s">
        <v>8323</v>
      </c>
      <c r="S4111" t="s">
        <v>8326</v>
      </c>
      <c r="T4111" s="9">
        <f t="shared" si="194"/>
        <v>0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 s="12">
        <v>1462468797</v>
      </c>
      <c r="K4112" s="10">
        <f t="shared" si="192"/>
        <v>42525.722187499996</v>
      </c>
      <c r="L4112" s="10">
        <f t="shared" si="192"/>
        <v>42495.722187499996</v>
      </c>
      <c r="M4112" s="15">
        <f t="shared" si="193"/>
        <v>2016</v>
      </c>
      <c r="N4112" t="b">
        <v>0</v>
      </c>
      <c r="O4112">
        <v>0</v>
      </c>
      <c r="P4112" t="b">
        <v>0</v>
      </c>
      <c r="Q4112" t="s">
        <v>8269</v>
      </c>
      <c r="R4112" t="s">
        <v>8323</v>
      </c>
      <c r="S4112" t="s">
        <v>8326</v>
      </c>
      <c r="T4112" s="9">
        <f t="shared" si="194"/>
        <v>0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 s="12">
        <v>1413341990</v>
      </c>
      <c r="K4113" s="10">
        <f t="shared" si="192"/>
        <v>41937.124884259261</v>
      </c>
      <c r="L4113" s="10">
        <f t="shared" si="192"/>
        <v>41927.124884259261</v>
      </c>
      <c r="M4113" s="15">
        <f t="shared" si="193"/>
        <v>2014</v>
      </c>
      <c r="N4113" t="b">
        <v>0</v>
      </c>
      <c r="O4113">
        <v>0</v>
      </c>
      <c r="P4113" t="b">
        <v>0</v>
      </c>
      <c r="Q4113" t="s">
        <v>8269</v>
      </c>
      <c r="R4113" t="s">
        <v>8323</v>
      </c>
      <c r="S4113" t="s">
        <v>8326</v>
      </c>
      <c r="T4113" s="9">
        <f t="shared" si="194"/>
        <v>0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 s="12">
        <v>1482788482</v>
      </c>
      <c r="K4114" s="10">
        <f t="shared" si="192"/>
        <v>42760.903726851851</v>
      </c>
      <c r="L4114" s="10">
        <f t="shared" si="192"/>
        <v>42730.903726851851</v>
      </c>
      <c r="M4114" s="15">
        <f t="shared" si="193"/>
        <v>2017</v>
      </c>
      <c r="N4114" t="b">
        <v>0</v>
      </c>
      <c r="O4114">
        <v>0</v>
      </c>
      <c r="P4114" t="b">
        <v>0</v>
      </c>
      <c r="Q4114" t="s">
        <v>8269</v>
      </c>
      <c r="R4114" t="s">
        <v>8323</v>
      </c>
      <c r="S4114" t="s">
        <v>8326</v>
      </c>
      <c r="T4114" s="9">
        <f t="shared" si="194"/>
        <v>0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 s="12">
        <v>1446209804</v>
      </c>
      <c r="K4115" s="10">
        <f t="shared" si="192"/>
        <v>42337.581064814818</v>
      </c>
      <c r="L4115" s="10">
        <f t="shared" si="192"/>
        <v>42307.539398148147</v>
      </c>
      <c r="M4115" s="15">
        <f t="shared" si="193"/>
        <v>2015</v>
      </c>
      <c r="N4115" t="b">
        <v>0</v>
      </c>
      <c r="O4115">
        <v>0</v>
      </c>
      <c r="P4115" t="b">
        <v>0</v>
      </c>
      <c r="Q4115" t="s">
        <v>8269</v>
      </c>
      <c r="R4115" t="s">
        <v>8323</v>
      </c>
      <c r="S4115" t="s">
        <v>8326</v>
      </c>
      <c r="T4115" s="9">
        <f t="shared" si="194"/>
        <v>0</v>
      </c>
    </row>
  </sheetData>
  <autoFilter ref="A1:T4115" xr:uid="{00000000-0001-0000-0000-000000000000}">
    <filterColumn colId="1">
      <filters>
        <filter val="A Stagnant Fever: Short Film"/>
        <filter val="Fever - a workshop production"/>
        <filter val="MYFEVER's First Studio EP &quot;See The Light&quot;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33D7E-BB54-4553-AF2F-D63D763C2627}">
  <dimension ref="A1:E18"/>
  <sheetViews>
    <sheetView tabSelected="1" workbookViewId="0">
      <selection activeCell="P39" sqref="P39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3" t="s">
        <v>8360</v>
      </c>
      <c r="B1" t="s">
        <v>8323</v>
      </c>
    </row>
    <row r="2" spans="1:5" x14ac:dyDescent="0.25">
      <c r="A2" s="13" t="s">
        <v>8359</v>
      </c>
      <c r="B2" t="s">
        <v>8361</v>
      </c>
    </row>
    <row r="4" spans="1:5" x14ac:dyDescent="0.25">
      <c r="A4" s="13" t="s">
        <v>8377</v>
      </c>
      <c r="B4" s="13" t="s">
        <v>8362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4" t="s">
        <v>8371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8369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P888" sqref="P888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hidden="1" customWidth="1"/>
    <col min="6" max="6" width="21.42578125" style="17" customWidth="1"/>
    <col min="7" max="7" width="17.85546875" customWidth="1"/>
    <col min="8" max="8" width="19.85546875" customWidth="1"/>
    <col min="9" max="9" width="19.42578125" customWidth="1"/>
    <col min="10" max="11" width="24.85546875" style="12" customWidth="1"/>
    <col min="12" max="12" width="22.5703125" bestFit="1" customWidth="1"/>
    <col min="13" max="13" width="22.5703125" customWidth="1"/>
    <col min="14" max="14" width="15.42578125" customWidth="1"/>
    <col min="15" max="15" width="24.42578125" customWidth="1"/>
    <col min="16" max="16" width="36.42578125" customWidth="1"/>
    <col min="17" max="19" width="41.140625" customWidth="1"/>
    <col min="20" max="20" width="18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1" t="s">
        <v>8216</v>
      </c>
      <c r="E1" s="7" t="s">
        <v>8217</v>
      </c>
      <c r="F1" s="16" t="s">
        <v>8304</v>
      </c>
      <c r="G1" s="1" t="s">
        <v>8222</v>
      </c>
      <c r="H1" s="1" t="s">
        <v>8244</v>
      </c>
      <c r="I1" s="1" t="s">
        <v>8258</v>
      </c>
      <c r="J1" s="11" t="s">
        <v>8259</v>
      </c>
      <c r="K1" s="11" t="s">
        <v>8378</v>
      </c>
      <c r="L1" s="11" t="s">
        <v>8358</v>
      </c>
      <c r="M1" s="1" t="s">
        <v>8359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8360</v>
      </c>
      <c r="S1" s="1" t="s">
        <v>8307</v>
      </c>
      <c r="T1" s="1" t="s">
        <v>8306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s="12" t="s">
        <v>8218</v>
      </c>
      <c r="G2" t="s">
        <v>8223</v>
      </c>
      <c r="H2" t="s">
        <v>8245</v>
      </c>
      <c r="I2">
        <v>1364184539</v>
      </c>
      <c r="J2" s="12">
        <v>1361250539</v>
      </c>
      <c r="K2" s="10">
        <f>(I2/86400)+DATE(1970,1,1)</f>
        <v>41358.172905092593</v>
      </c>
      <c r="L2" s="10">
        <f>(J2/86400)+DATE(1970,1,1)</f>
        <v>41324.214571759258</v>
      </c>
      <c r="M2" s="15">
        <f>+YEAR(K2)</f>
        <v>2013</v>
      </c>
      <c r="N2" t="b">
        <v>1</v>
      </c>
      <c r="O2">
        <v>26457</v>
      </c>
      <c r="P2" t="b">
        <v>1</v>
      </c>
      <c r="Q2" t="s">
        <v>8293</v>
      </c>
      <c r="R2" t="s">
        <v>8308</v>
      </c>
      <c r="S2" t="s">
        <v>8309</v>
      </c>
      <c r="T2" s="9">
        <f>ROUND(E2/D2*100,0)</f>
        <v>7814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s="17" t="s">
        <v>8219</v>
      </c>
      <c r="G3" t="s">
        <v>8223</v>
      </c>
      <c r="H3" t="s">
        <v>8245</v>
      </c>
      <c r="I3">
        <v>1485254052</v>
      </c>
      <c r="J3" s="12">
        <v>1481366052</v>
      </c>
      <c r="K3" s="10">
        <f t="shared" ref="K3:K66" si="0">(I3/86400)+DATE(1970,1,1)</f>
        <v>42759.440416666665</v>
      </c>
      <c r="L3" s="10">
        <f t="shared" ref="L3:L66" si="1">(J3/86400)+DATE(1970,1,1)</f>
        <v>42714.440416666665</v>
      </c>
      <c r="M3" s="15">
        <f t="shared" ref="M3:M66" si="2">+YEAR(K3)</f>
        <v>2017</v>
      </c>
      <c r="N3" t="b">
        <v>0</v>
      </c>
      <c r="O3">
        <v>775</v>
      </c>
      <c r="P3" t="b">
        <v>0</v>
      </c>
      <c r="Q3" t="s">
        <v>8271</v>
      </c>
      <c r="R3" t="s">
        <v>8308</v>
      </c>
      <c r="S3" t="s">
        <v>8310</v>
      </c>
      <c r="T3" s="9">
        <f t="shared" ref="T3:T66" si="3">ROUND(E3/D3*100,0)</f>
        <v>21535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s="17" t="s">
        <v>8218</v>
      </c>
      <c r="G4" t="s">
        <v>8223</v>
      </c>
      <c r="H4" t="s">
        <v>8245</v>
      </c>
      <c r="I4">
        <v>1384488000</v>
      </c>
      <c r="J4" s="12">
        <v>1381752061</v>
      </c>
      <c r="K4" s="10">
        <f t="shared" si="0"/>
        <v>41593.166666666664</v>
      </c>
      <c r="L4" s="10">
        <f t="shared" si="1"/>
        <v>41561.500706018516</v>
      </c>
      <c r="M4" s="15">
        <f t="shared" si="2"/>
        <v>2013</v>
      </c>
      <c r="N4" t="b">
        <v>1</v>
      </c>
      <c r="O4">
        <v>3863</v>
      </c>
      <c r="P4" t="b">
        <v>1</v>
      </c>
      <c r="Q4" t="s">
        <v>8293</v>
      </c>
      <c r="R4" t="s">
        <v>8308</v>
      </c>
      <c r="S4" t="s">
        <v>8309</v>
      </c>
      <c r="T4" s="9">
        <f t="shared" si="3"/>
        <v>263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s="17" t="s">
        <v>8218</v>
      </c>
      <c r="G5" t="s">
        <v>8224</v>
      </c>
      <c r="H5" t="s">
        <v>8246</v>
      </c>
      <c r="I5">
        <v>1406149689</v>
      </c>
      <c r="J5" s="12">
        <v>1402693689</v>
      </c>
      <c r="K5" s="10">
        <f t="shared" si="0"/>
        <v>41843.880659722221</v>
      </c>
      <c r="L5" s="10">
        <f t="shared" si="1"/>
        <v>41803.880659722221</v>
      </c>
      <c r="M5" s="15">
        <f t="shared" si="2"/>
        <v>2014</v>
      </c>
      <c r="N5" t="b">
        <v>0</v>
      </c>
      <c r="O5">
        <v>8359</v>
      </c>
      <c r="P5" t="b">
        <v>1</v>
      </c>
      <c r="Q5" t="s">
        <v>8293</v>
      </c>
      <c r="R5" t="s">
        <v>8308</v>
      </c>
      <c r="S5" t="s">
        <v>8309</v>
      </c>
      <c r="T5" s="9">
        <f t="shared" si="3"/>
        <v>543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s="17" t="s">
        <v>8218</v>
      </c>
      <c r="G6" t="s">
        <v>8223</v>
      </c>
      <c r="H6" t="s">
        <v>8245</v>
      </c>
      <c r="I6">
        <v>1465232520</v>
      </c>
      <c r="J6" s="12">
        <v>1460557809</v>
      </c>
      <c r="K6" s="10">
        <f t="shared" si="0"/>
        <v>42527.709722222222</v>
      </c>
      <c r="L6" s="10">
        <f t="shared" si="1"/>
        <v>42473.604270833333</v>
      </c>
      <c r="M6" s="15">
        <f t="shared" si="2"/>
        <v>2016</v>
      </c>
      <c r="N6" t="b">
        <v>1</v>
      </c>
      <c r="O6">
        <v>4245</v>
      </c>
      <c r="P6" t="b">
        <v>1</v>
      </c>
      <c r="Q6" t="s">
        <v>8293</v>
      </c>
      <c r="R6" t="s">
        <v>8308</v>
      </c>
      <c r="S6" t="s">
        <v>8309</v>
      </c>
      <c r="T6" s="9">
        <f t="shared" si="3"/>
        <v>800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s="17" t="s">
        <v>8218</v>
      </c>
      <c r="G7" t="s">
        <v>8223</v>
      </c>
      <c r="H7" t="s">
        <v>8245</v>
      </c>
      <c r="I7">
        <v>1468019014</v>
      </c>
      <c r="J7" s="12">
        <v>1462835014</v>
      </c>
      <c r="K7" s="10">
        <f t="shared" si="0"/>
        <v>42559.960810185185</v>
      </c>
      <c r="L7" s="10">
        <f t="shared" si="1"/>
        <v>42499.960810185185</v>
      </c>
      <c r="M7" s="15">
        <f t="shared" si="2"/>
        <v>2016</v>
      </c>
      <c r="N7" t="b">
        <v>1</v>
      </c>
      <c r="O7">
        <v>4562</v>
      </c>
      <c r="P7" t="b">
        <v>1</v>
      </c>
      <c r="Q7" t="s">
        <v>8293</v>
      </c>
      <c r="R7" t="s">
        <v>8308</v>
      </c>
      <c r="S7" t="s">
        <v>8309</v>
      </c>
      <c r="T7" s="9">
        <f t="shared" si="3"/>
        <v>495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s="17" t="s">
        <v>8218</v>
      </c>
      <c r="G8" t="s">
        <v>8223</v>
      </c>
      <c r="H8" t="s">
        <v>8245</v>
      </c>
      <c r="I8">
        <v>1368564913</v>
      </c>
      <c r="J8" s="12">
        <v>1367355313</v>
      </c>
      <c r="K8" s="10">
        <f t="shared" si="0"/>
        <v>41408.871678240743</v>
      </c>
      <c r="L8" s="10">
        <f t="shared" si="1"/>
        <v>41394.871678240743</v>
      </c>
      <c r="M8" s="15">
        <f t="shared" si="2"/>
        <v>2013</v>
      </c>
      <c r="N8" t="b">
        <v>1</v>
      </c>
      <c r="O8">
        <v>20242</v>
      </c>
      <c r="P8" t="b">
        <v>1</v>
      </c>
      <c r="Q8" t="s">
        <v>8286</v>
      </c>
      <c r="R8" t="s">
        <v>8311</v>
      </c>
      <c r="S8" t="s">
        <v>8312</v>
      </c>
      <c r="T8" s="9">
        <f t="shared" si="3"/>
        <v>1182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s="17" t="s">
        <v>8218</v>
      </c>
      <c r="G9" t="s">
        <v>8223</v>
      </c>
      <c r="H9" t="s">
        <v>8245</v>
      </c>
      <c r="I9">
        <v>1339484400</v>
      </c>
      <c r="J9" s="12">
        <v>1336627492</v>
      </c>
      <c r="K9" s="10">
        <f t="shared" si="0"/>
        <v>41072.291666666664</v>
      </c>
      <c r="L9" s="10">
        <f t="shared" si="1"/>
        <v>41039.225601851853</v>
      </c>
      <c r="M9" s="15">
        <f t="shared" si="2"/>
        <v>2012</v>
      </c>
      <c r="N9" t="b">
        <v>1</v>
      </c>
      <c r="O9">
        <v>388</v>
      </c>
      <c r="P9" t="b">
        <v>1</v>
      </c>
      <c r="Q9" t="s">
        <v>8293</v>
      </c>
      <c r="R9" t="s">
        <v>8308</v>
      </c>
      <c r="S9" t="s">
        <v>8309</v>
      </c>
      <c r="T9" s="9">
        <f t="shared" si="3"/>
        <v>1027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s="17" t="s">
        <v>8218</v>
      </c>
      <c r="G10" t="s">
        <v>8223</v>
      </c>
      <c r="H10" t="s">
        <v>8245</v>
      </c>
      <c r="I10">
        <v>1470466800</v>
      </c>
      <c r="J10" s="12">
        <v>1467134464</v>
      </c>
      <c r="K10" s="10">
        <f t="shared" si="0"/>
        <v>42588.291666666672</v>
      </c>
      <c r="L10" s="10">
        <f t="shared" si="1"/>
        <v>42549.722962962958</v>
      </c>
      <c r="M10" s="15">
        <f t="shared" si="2"/>
        <v>2016</v>
      </c>
      <c r="N10" t="b">
        <v>1</v>
      </c>
      <c r="O10">
        <v>2051</v>
      </c>
      <c r="P10" t="b">
        <v>1</v>
      </c>
      <c r="Q10" t="s">
        <v>8293</v>
      </c>
      <c r="R10" t="s">
        <v>8308</v>
      </c>
      <c r="S10" t="s">
        <v>8309</v>
      </c>
      <c r="T10" s="9">
        <f t="shared" si="3"/>
        <v>257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s="17" t="s">
        <v>8218</v>
      </c>
      <c r="G11" t="s">
        <v>8223</v>
      </c>
      <c r="H11" t="s">
        <v>8245</v>
      </c>
      <c r="I11">
        <v>1370001600</v>
      </c>
      <c r="J11" s="12">
        <v>1366879523</v>
      </c>
      <c r="K11" s="10">
        <f t="shared" si="0"/>
        <v>41425.5</v>
      </c>
      <c r="L11" s="10">
        <f t="shared" si="1"/>
        <v>41389.364849537036</v>
      </c>
      <c r="M11" s="15">
        <f t="shared" si="2"/>
        <v>2013</v>
      </c>
      <c r="N11" t="b">
        <v>0</v>
      </c>
      <c r="O11">
        <v>5812</v>
      </c>
      <c r="P11" t="b">
        <v>1</v>
      </c>
      <c r="Q11" t="s">
        <v>8293</v>
      </c>
      <c r="R11" t="s">
        <v>8308</v>
      </c>
      <c r="S11" t="s">
        <v>8309</v>
      </c>
      <c r="T11" s="9">
        <f t="shared" si="3"/>
        <v>191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s="17" t="s">
        <v>8218</v>
      </c>
      <c r="G12" t="s">
        <v>8233</v>
      </c>
      <c r="H12" t="s">
        <v>8253</v>
      </c>
      <c r="I12">
        <v>1458104697</v>
      </c>
      <c r="J12" s="12">
        <v>1455516297</v>
      </c>
      <c r="K12" s="10">
        <f t="shared" si="0"/>
        <v>42445.211770833332</v>
      </c>
      <c r="L12" s="10">
        <f t="shared" si="1"/>
        <v>42415.253437499996</v>
      </c>
      <c r="M12" s="15">
        <f t="shared" si="2"/>
        <v>2016</v>
      </c>
      <c r="N12" t="b">
        <v>1</v>
      </c>
      <c r="O12">
        <v>555</v>
      </c>
      <c r="P12" t="b">
        <v>1</v>
      </c>
      <c r="Q12" t="s">
        <v>8283</v>
      </c>
      <c r="R12" t="s">
        <v>8313</v>
      </c>
      <c r="S12" t="s">
        <v>8314</v>
      </c>
      <c r="T12" s="9">
        <f t="shared" si="3"/>
        <v>157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s="17" t="s">
        <v>8218</v>
      </c>
      <c r="G13" t="s">
        <v>8238</v>
      </c>
      <c r="H13" t="s">
        <v>8248</v>
      </c>
      <c r="I13">
        <v>1452553200</v>
      </c>
      <c r="J13" s="12">
        <v>1449650173</v>
      </c>
      <c r="K13" s="10">
        <f t="shared" si="0"/>
        <v>42380.958333333328</v>
      </c>
      <c r="L13" s="10">
        <f t="shared" si="1"/>
        <v>42347.358483796299</v>
      </c>
      <c r="M13" s="15">
        <f t="shared" si="2"/>
        <v>2016</v>
      </c>
      <c r="N13" t="b">
        <v>1</v>
      </c>
      <c r="O13">
        <v>971</v>
      </c>
      <c r="P13" t="b">
        <v>1</v>
      </c>
      <c r="Q13" t="s">
        <v>8293</v>
      </c>
      <c r="R13" t="s">
        <v>8308</v>
      </c>
      <c r="S13" t="s">
        <v>8309</v>
      </c>
      <c r="T13" s="9">
        <f t="shared" si="3"/>
        <v>820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s="17" t="s">
        <v>8218</v>
      </c>
      <c r="G14" t="s">
        <v>8235</v>
      </c>
      <c r="H14" t="s">
        <v>8248</v>
      </c>
      <c r="I14">
        <v>1467128723</v>
      </c>
      <c r="J14" s="12">
        <v>1464536723</v>
      </c>
      <c r="K14" s="10">
        <f t="shared" si="0"/>
        <v>42549.6565162037</v>
      </c>
      <c r="L14" s="10">
        <f t="shared" si="1"/>
        <v>42519.6565162037</v>
      </c>
      <c r="M14" s="15">
        <f t="shared" si="2"/>
        <v>2016</v>
      </c>
      <c r="N14" t="b">
        <v>0</v>
      </c>
      <c r="O14">
        <v>1530</v>
      </c>
      <c r="P14" t="b">
        <v>1</v>
      </c>
      <c r="Q14" t="s">
        <v>8293</v>
      </c>
      <c r="R14" t="s">
        <v>8308</v>
      </c>
      <c r="S14" t="s">
        <v>8309</v>
      </c>
      <c r="T14" s="9">
        <f t="shared" si="3"/>
        <v>317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s="17" t="s">
        <v>8218</v>
      </c>
      <c r="G15" t="s">
        <v>8223</v>
      </c>
      <c r="H15" t="s">
        <v>8245</v>
      </c>
      <c r="I15">
        <v>1457758800</v>
      </c>
      <c r="J15" s="12">
        <v>1453730176</v>
      </c>
      <c r="K15" s="10">
        <f t="shared" si="0"/>
        <v>42441.208333333328</v>
      </c>
      <c r="L15" s="10">
        <f t="shared" si="1"/>
        <v>42394.580740740741</v>
      </c>
      <c r="M15" s="15">
        <f t="shared" si="2"/>
        <v>2016</v>
      </c>
      <c r="N15" t="b">
        <v>1</v>
      </c>
      <c r="O15">
        <v>415</v>
      </c>
      <c r="P15" t="b">
        <v>1</v>
      </c>
      <c r="Q15" t="s">
        <v>8293</v>
      </c>
      <c r="R15" t="s">
        <v>8308</v>
      </c>
      <c r="S15" t="s">
        <v>8309</v>
      </c>
      <c r="T15" s="9">
        <f t="shared" si="3"/>
        <v>699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s="17" t="s">
        <v>8218</v>
      </c>
      <c r="G16" t="s">
        <v>8226</v>
      </c>
      <c r="H16" t="s">
        <v>8248</v>
      </c>
      <c r="I16">
        <v>1436680958</v>
      </c>
      <c r="J16" s="12">
        <v>1433224958</v>
      </c>
      <c r="K16" s="10">
        <f t="shared" si="0"/>
        <v>42197.251828703702</v>
      </c>
      <c r="L16" s="10">
        <f t="shared" si="1"/>
        <v>42157.251828703702</v>
      </c>
      <c r="M16" s="15">
        <f t="shared" si="2"/>
        <v>2015</v>
      </c>
      <c r="N16" t="b">
        <v>1</v>
      </c>
      <c r="O16">
        <v>680</v>
      </c>
      <c r="P16" t="b">
        <v>1</v>
      </c>
      <c r="Q16" t="s">
        <v>8293</v>
      </c>
      <c r="R16" t="s">
        <v>8308</v>
      </c>
      <c r="S16" t="s">
        <v>8309</v>
      </c>
      <c r="T16" s="9">
        <f t="shared" si="3"/>
        <v>348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s="17" t="s">
        <v>8219</v>
      </c>
      <c r="G17" t="s">
        <v>8223</v>
      </c>
      <c r="H17" t="s">
        <v>8245</v>
      </c>
      <c r="I17">
        <v>1482307140</v>
      </c>
      <c r="J17" s="12">
        <v>1479218315</v>
      </c>
      <c r="K17" s="10">
        <f t="shared" si="0"/>
        <v>42725.332638888889</v>
      </c>
      <c r="L17" s="10">
        <f t="shared" si="1"/>
        <v>42689.582349537042</v>
      </c>
      <c r="M17" s="15">
        <f t="shared" si="2"/>
        <v>2016</v>
      </c>
      <c r="N17" t="b">
        <v>1</v>
      </c>
      <c r="O17">
        <v>1501</v>
      </c>
      <c r="P17" t="b">
        <v>0</v>
      </c>
      <c r="Q17" t="s">
        <v>8299</v>
      </c>
      <c r="R17" t="s">
        <v>8308</v>
      </c>
      <c r="S17" t="s">
        <v>8315</v>
      </c>
      <c r="T17" s="9">
        <f t="shared" si="3"/>
        <v>34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s="17" t="s">
        <v>8218</v>
      </c>
      <c r="G18" t="s">
        <v>8223</v>
      </c>
      <c r="H18" t="s">
        <v>8245</v>
      </c>
      <c r="I18">
        <v>1400137131</v>
      </c>
      <c r="J18" s="12">
        <v>1397545131</v>
      </c>
      <c r="K18" s="10">
        <f t="shared" si="0"/>
        <v>41774.290868055556</v>
      </c>
      <c r="L18" s="10">
        <f t="shared" si="1"/>
        <v>41744.290868055556</v>
      </c>
      <c r="M18" s="15">
        <f t="shared" si="2"/>
        <v>2014</v>
      </c>
      <c r="N18" t="b">
        <v>1</v>
      </c>
      <c r="O18">
        <v>4883</v>
      </c>
      <c r="P18" t="b">
        <v>1</v>
      </c>
      <c r="Q18" t="s">
        <v>8293</v>
      </c>
      <c r="R18" t="s">
        <v>8308</v>
      </c>
      <c r="S18" t="s">
        <v>8309</v>
      </c>
      <c r="T18" s="9">
        <f t="shared" si="3"/>
        <v>126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s="17" t="s">
        <v>8218</v>
      </c>
      <c r="G19" t="s">
        <v>8223</v>
      </c>
      <c r="H19" t="s">
        <v>8245</v>
      </c>
      <c r="I19">
        <v>1398952890</v>
      </c>
      <c r="J19" s="12">
        <v>1396360890</v>
      </c>
      <c r="K19" s="10">
        <f t="shared" si="0"/>
        <v>41760.584374999999</v>
      </c>
      <c r="L19" s="10">
        <f t="shared" si="1"/>
        <v>41730.584374999999</v>
      </c>
      <c r="M19" s="15">
        <f t="shared" si="2"/>
        <v>2014</v>
      </c>
      <c r="N19" t="b">
        <v>1</v>
      </c>
      <c r="O19">
        <v>1789</v>
      </c>
      <c r="P19" t="b">
        <v>1</v>
      </c>
      <c r="Q19" t="s">
        <v>8293</v>
      </c>
      <c r="R19" t="s">
        <v>8308</v>
      </c>
      <c r="S19" t="s">
        <v>8309</v>
      </c>
      <c r="T19" s="9">
        <f t="shared" si="3"/>
        <v>788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s="17" t="s">
        <v>8218</v>
      </c>
      <c r="G20" t="s">
        <v>8235</v>
      </c>
      <c r="H20" t="s">
        <v>8248</v>
      </c>
      <c r="I20">
        <v>1483397940</v>
      </c>
      <c r="J20" s="12">
        <v>1480493014</v>
      </c>
      <c r="K20" s="10">
        <f t="shared" si="0"/>
        <v>42737.957638888889</v>
      </c>
      <c r="L20" s="10">
        <f t="shared" si="1"/>
        <v>42704.335810185185</v>
      </c>
      <c r="M20" s="15">
        <f t="shared" si="2"/>
        <v>2017</v>
      </c>
      <c r="N20" t="b">
        <v>1</v>
      </c>
      <c r="O20">
        <v>3663</v>
      </c>
      <c r="P20" t="b">
        <v>1</v>
      </c>
      <c r="Q20" t="s">
        <v>8299</v>
      </c>
      <c r="R20" t="s">
        <v>8308</v>
      </c>
      <c r="S20" t="s">
        <v>8315</v>
      </c>
      <c r="T20" s="9">
        <f t="shared" si="3"/>
        <v>2791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s="17" t="s">
        <v>8218</v>
      </c>
      <c r="G21" t="s">
        <v>8223</v>
      </c>
      <c r="H21" t="s">
        <v>8245</v>
      </c>
      <c r="I21">
        <v>1430981880</v>
      </c>
      <c r="J21" s="12">
        <v>1426216033</v>
      </c>
      <c r="K21" s="10">
        <f t="shared" si="0"/>
        <v>42131.290277777778</v>
      </c>
      <c r="L21" s="10">
        <f t="shared" si="1"/>
        <v>42076.130011574074</v>
      </c>
      <c r="M21" s="15">
        <f t="shared" si="2"/>
        <v>2015</v>
      </c>
      <c r="N21" t="b">
        <v>1</v>
      </c>
      <c r="O21">
        <v>508</v>
      </c>
      <c r="P21" t="b">
        <v>1</v>
      </c>
      <c r="Q21" t="s">
        <v>8293</v>
      </c>
      <c r="R21" t="s">
        <v>8308</v>
      </c>
      <c r="S21" t="s">
        <v>8309</v>
      </c>
      <c r="T21" s="9">
        <f t="shared" si="3"/>
        <v>387</v>
      </c>
    </row>
    <row r="22" spans="1:20" ht="45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s="17" t="s">
        <v>8218</v>
      </c>
      <c r="G22" t="s">
        <v>8235</v>
      </c>
      <c r="H22" t="s">
        <v>8248</v>
      </c>
      <c r="I22">
        <v>1439998674</v>
      </c>
      <c r="J22" s="12">
        <v>1436888274</v>
      </c>
      <c r="K22" s="10">
        <f t="shared" si="0"/>
        <v>42235.651319444441</v>
      </c>
      <c r="L22" s="10">
        <f t="shared" si="1"/>
        <v>42199.651319444441</v>
      </c>
      <c r="M22" s="15">
        <f t="shared" si="2"/>
        <v>2015</v>
      </c>
      <c r="N22" t="b">
        <v>0</v>
      </c>
      <c r="O22">
        <v>2174</v>
      </c>
      <c r="P22" t="b">
        <v>1</v>
      </c>
      <c r="Q22" t="s">
        <v>8271</v>
      </c>
      <c r="R22" t="s">
        <v>8308</v>
      </c>
      <c r="S22" t="s">
        <v>8310</v>
      </c>
      <c r="T22" s="9">
        <f t="shared" si="3"/>
        <v>1460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s="17" t="s">
        <v>8218</v>
      </c>
      <c r="G23" t="s">
        <v>8223</v>
      </c>
      <c r="H23" t="s">
        <v>8245</v>
      </c>
      <c r="I23">
        <v>1425132059</v>
      </c>
      <c r="J23" s="12">
        <v>1422540059</v>
      </c>
      <c r="K23" s="10">
        <f t="shared" si="0"/>
        <v>42063.584016203706</v>
      </c>
      <c r="L23" s="10">
        <f t="shared" si="1"/>
        <v>42033.584016203706</v>
      </c>
      <c r="M23" s="15">
        <f t="shared" si="2"/>
        <v>2015</v>
      </c>
      <c r="N23" t="b">
        <v>0</v>
      </c>
      <c r="O23">
        <v>4330</v>
      </c>
      <c r="P23" t="b">
        <v>1</v>
      </c>
      <c r="Q23" t="s">
        <v>8295</v>
      </c>
      <c r="R23" t="s">
        <v>8316</v>
      </c>
      <c r="S23" t="s">
        <v>8317</v>
      </c>
      <c r="T23" s="9">
        <f t="shared" si="3"/>
        <v>951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s="17" t="s">
        <v>8218</v>
      </c>
      <c r="G24" t="s">
        <v>8223</v>
      </c>
      <c r="H24" t="s">
        <v>8245</v>
      </c>
      <c r="I24">
        <v>1480727273</v>
      </c>
      <c r="J24" s="12">
        <v>1478131673</v>
      </c>
      <c r="K24" s="10">
        <f t="shared" si="0"/>
        <v>42707.0471412037</v>
      </c>
      <c r="L24" s="10">
        <f t="shared" si="1"/>
        <v>42677.005474537036</v>
      </c>
      <c r="M24" s="15">
        <f t="shared" si="2"/>
        <v>2016</v>
      </c>
      <c r="N24" t="b">
        <v>0</v>
      </c>
      <c r="O24">
        <v>571</v>
      </c>
      <c r="P24" t="b">
        <v>1</v>
      </c>
      <c r="Q24" t="s">
        <v>8295</v>
      </c>
      <c r="R24" t="s">
        <v>8316</v>
      </c>
      <c r="S24" t="s">
        <v>8317</v>
      </c>
      <c r="T24" s="9">
        <f t="shared" si="3"/>
        <v>975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s="17" t="s">
        <v>8218</v>
      </c>
      <c r="G25" t="s">
        <v>8236</v>
      </c>
      <c r="H25" t="s">
        <v>8248</v>
      </c>
      <c r="I25">
        <v>1461306772</v>
      </c>
      <c r="J25" s="12">
        <v>1458714772</v>
      </c>
      <c r="K25" s="10">
        <f t="shared" si="0"/>
        <v>42482.272824074069</v>
      </c>
      <c r="L25" s="10">
        <f t="shared" si="1"/>
        <v>42452.272824074069</v>
      </c>
      <c r="M25" s="15">
        <f t="shared" si="2"/>
        <v>2016</v>
      </c>
      <c r="N25" t="b">
        <v>1</v>
      </c>
      <c r="O25">
        <v>1281</v>
      </c>
      <c r="P25" t="b">
        <v>1</v>
      </c>
      <c r="Q25" t="s">
        <v>8293</v>
      </c>
      <c r="R25" t="s">
        <v>8308</v>
      </c>
      <c r="S25" t="s">
        <v>8309</v>
      </c>
      <c r="T25" s="9">
        <f t="shared" si="3"/>
        <v>260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s="17" t="s">
        <v>8218</v>
      </c>
      <c r="G26" t="s">
        <v>8223</v>
      </c>
      <c r="H26" t="s">
        <v>8245</v>
      </c>
      <c r="I26">
        <v>1447909140</v>
      </c>
      <c r="J26" s="12">
        <v>1444734146</v>
      </c>
      <c r="K26" s="10">
        <f t="shared" si="0"/>
        <v>42327.207638888889</v>
      </c>
      <c r="L26" s="10">
        <f t="shared" si="1"/>
        <v>42290.460023148145</v>
      </c>
      <c r="M26" s="15">
        <f t="shared" si="2"/>
        <v>2015</v>
      </c>
      <c r="N26" t="b">
        <v>1</v>
      </c>
      <c r="O26">
        <v>813</v>
      </c>
      <c r="P26" t="b">
        <v>1</v>
      </c>
      <c r="Q26" t="s">
        <v>8293</v>
      </c>
      <c r="R26" t="s">
        <v>8308</v>
      </c>
      <c r="S26" t="s">
        <v>8309</v>
      </c>
      <c r="T26" s="9">
        <f t="shared" si="3"/>
        <v>115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s="17" t="s">
        <v>8218</v>
      </c>
      <c r="G27" t="s">
        <v>8235</v>
      </c>
      <c r="H27" t="s">
        <v>8248</v>
      </c>
      <c r="I27">
        <v>1434139200</v>
      </c>
      <c r="J27" s="12">
        <v>1431406916</v>
      </c>
      <c r="K27" s="10">
        <f t="shared" si="0"/>
        <v>42167.833333333328</v>
      </c>
      <c r="L27" s="10">
        <f t="shared" si="1"/>
        <v>42136.209675925929</v>
      </c>
      <c r="M27" s="15">
        <f t="shared" si="2"/>
        <v>2015</v>
      </c>
      <c r="N27" t="b">
        <v>1</v>
      </c>
      <c r="O27">
        <v>1637</v>
      </c>
      <c r="P27" t="b">
        <v>1</v>
      </c>
      <c r="Q27" t="s">
        <v>8293</v>
      </c>
      <c r="R27" t="s">
        <v>8308</v>
      </c>
      <c r="S27" t="s">
        <v>8309</v>
      </c>
      <c r="T27" s="9">
        <f t="shared" si="3"/>
        <v>382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s="17" t="s">
        <v>8218</v>
      </c>
      <c r="G28" t="s">
        <v>8223</v>
      </c>
      <c r="H28" t="s">
        <v>8245</v>
      </c>
      <c r="I28">
        <v>1408021098</v>
      </c>
      <c r="J28" s="12">
        <v>1405429098</v>
      </c>
      <c r="K28" s="10">
        <f t="shared" si="0"/>
        <v>41865.540486111109</v>
      </c>
      <c r="L28" s="10">
        <f t="shared" si="1"/>
        <v>41835.540486111109</v>
      </c>
      <c r="M28" s="15">
        <f t="shared" si="2"/>
        <v>2014</v>
      </c>
      <c r="N28" t="b">
        <v>1</v>
      </c>
      <c r="O28">
        <v>1513</v>
      </c>
      <c r="P28" t="b">
        <v>1</v>
      </c>
      <c r="Q28" t="s">
        <v>8293</v>
      </c>
      <c r="R28" t="s">
        <v>8308</v>
      </c>
      <c r="S28" t="s">
        <v>8309</v>
      </c>
      <c r="T28" s="9">
        <f t="shared" si="3"/>
        <v>207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s="17" t="s">
        <v>8220</v>
      </c>
      <c r="G29" t="s">
        <v>8230</v>
      </c>
      <c r="H29" t="s">
        <v>8251</v>
      </c>
      <c r="I29">
        <v>1486708133</v>
      </c>
      <c r="J29" s="12">
        <v>1484116133</v>
      </c>
      <c r="K29" s="10">
        <f t="shared" si="0"/>
        <v>42776.270057870366</v>
      </c>
      <c r="L29" s="10">
        <f t="shared" si="1"/>
        <v>42746.270057870366</v>
      </c>
      <c r="M29" s="15">
        <f t="shared" si="2"/>
        <v>2017</v>
      </c>
      <c r="N29" t="b">
        <v>0</v>
      </c>
      <c r="O29">
        <v>70</v>
      </c>
      <c r="P29" t="b">
        <v>0</v>
      </c>
      <c r="Q29" t="s">
        <v>8292</v>
      </c>
      <c r="R29" t="s">
        <v>8308</v>
      </c>
      <c r="S29" t="s">
        <v>8318</v>
      </c>
      <c r="T29" s="9">
        <f t="shared" si="3"/>
        <v>53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s="17" t="s">
        <v>8218</v>
      </c>
      <c r="G30" t="s">
        <v>8223</v>
      </c>
      <c r="H30" t="s">
        <v>8245</v>
      </c>
      <c r="I30">
        <v>1428033540</v>
      </c>
      <c r="J30" s="12">
        <v>1425531666</v>
      </c>
      <c r="K30" s="10">
        <f t="shared" si="0"/>
        <v>42097.165972222225</v>
      </c>
      <c r="L30" s="10">
        <f t="shared" si="1"/>
        <v>42068.209097222221</v>
      </c>
      <c r="M30" s="15">
        <f t="shared" si="2"/>
        <v>2015</v>
      </c>
      <c r="N30" t="b">
        <v>1</v>
      </c>
      <c r="O30">
        <v>3562</v>
      </c>
      <c r="P30" t="b">
        <v>1</v>
      </c>
      <c r="Q30" t="s">
        <v>8295</v>
      </c>
      <c r="R30" t="s">
        <v>8316</v>
      </c>
      <c r="S30" t="s">
        <v>8317</v>
      </c>
      <c r="T30" s="9">
        <f t="shared" si="3"/>
        <v>1015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s="17" t="s">
        <v>8218</v>
      </c>
      <c r="G31" t="s">
        <v>8223</v>
      </c>
      <c r="H31" t="s">
        <v>8245</v>
      </c>
      <c r="I31">
        <v>1450511940</v>
      </c>
      <c r="J31" s="12">
        <v>1446527540</v>
      </c>
      <c r="K31" s="10">
        <f t="shared" si="0"/>
        <v>42357.332638888889</v>
      </c>
      <c r="L31" s="10">
        <f t="shared" si="1"/>
        <v>42311.216898148152</v>
      </c>
      <c r="M31" s="15">
        <f t="shared" si="2"/>
        <v>2015</v>
      </c>
      <c r="N31" t="b">
        <v>1</v>
      </c>
      <c r="O31">
        <v>821</v>
      </c>
      <c r="P31" t="b">
        <v>1</v>
      </c>
      <c r="Q31" t="s">
        <v>8293</v>
      </c>
      <c r="R31" t="s">
        <v>8308</v>
      </c>
      <c r="S31" t="s">
        <v>8309</v>
      </c>
      <c r="T31" s="9">
        <f t="shared" si="3"/>
        <v>402</v>
      </c>
    </row>
    <row r="32" spans="1:20" ht="45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s="17" t="s">
        <v>8218</v>
      </c>
      <c r="G32" t="s">
        <v>8224</v>
      </c>
      <c r="H32" t="s">
        <v>8246</v>
      </c>
      <c r="I32">
        <v>1411326015</v>
      </c>
      <c r="J32" s="12">
        <v>1408734015</v>
      </c>
      <c r="K32" s="10">
        <f t="shared" si="0"/>
        <v>41903.79184027778</v>
      </c>
      <c r="L32" s="10">
        <f t="shared" si="1"/>
        <v>41873.79184027778</v>
      </c>
      <c r="M32" s="15">
        <f t="shared" si="2"/>
        <v>2014</v>
      </c>
      <c r="N32" t="b">
        <v>0</v>
      </c>
      <c r="O32">
        <v>1204</v>
      </c>
      <c r="P32" t="b">
        <v>1</v>
      </c>
      <c r="Q32" t="s">
        <v>8295</v>
      </c>
      <c r="R32" t="s">
        <v>8316</v>
      </c>
      <c r="S32" t="s">
        <v>8317</v>
      </c>
      <c r="T32" s="9">
        <f t="shared" si="3"/>
        <v>945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s="17" t="s">
        <v>8218</v>
      </c>
      <c r="G33" t="s">
        <v>8223</v>
      </c>
      <c r="H33" t="s">
        <v>8245</v>
      </c>
      <c r="I33">
        <v>1474563621</v>
      </c>
      <c r="J33" s="12">
        <v>1471971621</v>
      </c>
      <c r="K33" s="10">
        <f t="shared" si="0"/>
        <v>42635.70857638889</v>
      </c>
      <c r="L33" s="10">
        <f t="shared" si="1"/>
        <v>42605.70857638889</v>
      </c>
      <c r="M33" s="15">
        <f t="shared" si="2"/>
        <v>2016</v>
      </c>
      <c r="N33" t="b">
        <v>1</v>
      </c>
      <c r="O33">
        <v>1780</v>
      </c>
      <c r="P33" t="b">
        <v>1</v>
      </c>
      <c r="Q33" t="s">
        <v>8293</v>
      </c>
      <c r="R33" t="s">
        <v>8308</v>
      </c>
      <c r="S33" t="s">
        <v>8309</v>
      </c>
      <c r="T33" s="9">
        <f t="shared" si="3"/>
        <v>485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s="17" t="s">
        <v>8218</v>
      </c>
      <c r="G34" t="s">
        <v>8223</v>
      </c>
      <c r="H34" t="s">
        <v>8245</v>
      </c>
      <c r="I34">
        <v>1409090440</v>
      </c>
      <c r="J34" s="12">
        <v>1406066440</v>
      </c>
      <c r="K34" s="10">
        <f t="shared" si="0"/>
        <v>41877.917129629626</v>
      </c>
      <c r="L34" s="10">
        <f t="shared" si="1"/>
        <v>41842.917129629626</v>
      </c>
      <c r="M34" s="15">
        <f t="shared" si="2"/>
        <v>2014</v>
      </c>
      <c r="N34" t="b">
        <v>1</v>
      </c>
      <c r="O34">
        <v>3355</v>
      </c>
      <c r="P34" t="b">
        <v>1</v>
      </c>
      <c r="Q34" t="s">
        <v>8296</v>
      </c>
      <c r="R34" t="s">
        <v>8319</v>
      </c>
      <c r="S34" t="s">
        <v>8320</v>
      </c>
      <c r="T34" s="9">
        <f t="shared" si="3"/>
        <v>526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s="17" t="s">
        <v>8218</v>
      </c>
      <c r="G35" t="s">
        <v>8223</v>
      </c>
      <c r="H35" t="s">
        <v>8245</v>
      </c>
      <c r="I35">
        <v>1484085540</v>
      </c>
      <c r="J35" s="12">
        <v>1482353513</v>
      </c>
      <c r="K35" s="10">
        <f t="shared" si="0"/>
        <v>42745.915972222225</v>
      </c>
      <c r="L35" s="10">
        <f t="shared" si="1"/>
        <v>42725.869363425925</v>
      </c>
      <c r="M35" s="15">
        <f t="shared" si="2"/>
        <v>2017</v>
      </c>
      <c r="N35" t="b">
        <v>0</v>
      </c>
      <c r="O35">
        <v>1670</v>
      </c>
      <c r="P35" t="b">
        <v>1</v>
      </c>
      <c r="Q35" t="s">
        <v>8295</v>
      </c>
      <c r="R35" t="s">
        <v>8316</v>
      </c>
      <c r="S35" t="s">
        <v>8317</v>
      </c>
      <c r="T35" s="9">
        <f t="shared" si="3"/>
        <v>720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s="17" t="s">
        <v>8218</v>
      </c>
      <c r="G36" t="s">
        <v>8235</v>
      </c>
      <c r="H36" t="s">
        <v>8248</v>
      </c>
      <c r="I36">
        <v>1459684862</v>
      </c>
      <c r="J36" s="12">
        <v>1456232462</v>
      </c>
      <c r="K36" s="10">
        <f t="shared" si="0"/>
        <v>42463.500717592593</v>
      </c>
      <c r="L36" s="10">
        <f t="shared" si="1"/>
        <v>42423.542384259257</v>
      </c>
      <c r="M36" s="15">
        <f t="shared" si="2"/>
        <v>2016</v>
      </c>
      <c r="N36" t="b">
        <v>1</v>
      </c>
      <c r="O36">
        <v>1945</v>
      </c>
      <c r="P36" t="b">
        <v>1</v>
      </c>
      <c r="Q36" t="s">
        <v>8293</v>
      </c>
      <c r="R36" t="s">
        <v>8308</v>
      </c>
      <c r="S36" t="s">
        <v>8309</v>
      </c>
      <c r="T36" s="9">
        <f t="shared" si="3"/>
        <v>355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s="17" t="s">
        <v>8218</v>
      </c>
      <c r="G37" t="s">
        <v>8223</v>
      </c>
      <c r="H37" t="s">
        <v>8245</v>
      </c>
      <c r="I37">
        <v>1455933653</v>
      </c>
      <c r="J37" s="12">
        <v>1452045653</v>
      </c>
      <c r="K37" s="10">
        <f t="shared" si="0"/>
        <v>42420.08394675926</v>
      </c>
      <c r="L37" s="10">
        <f t="shared" si="1"/>
        <v>42375.08394675926</v>
      </c>
      <c r="M37" s="15">
        <f t="shared" si="2"/>
        <v>2016</v>
      </c>
      <c r="N37" t="b">
        <v>0</v>
      </c>
      <c r="O37">
        <v>541</v>
      </c>
      <c r="P37" t="b">
        <v>1</v>
      </c>
      <c r="Q37" t="s">
        <v>8293</v>
      </c>
      <c r="R37" t="s">
        <v>8308</v>
      </c>
      <c r="S37" t="s">
        <v>8309</v>
      </c>
      <c r="T37" s="9">
        <f t="shared" si="3"/>
        <v>353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s="17" t="s">
        <v>8218</v>
      </c>
      <c r="G38" t="s">
        <v>8223</v>
      </c>
      <c r="H38" t="s">
        <v>8245</v>
      </c>
      <c r="I38">
        <v>1429391405</v>
      </c>
      <c r="J38" s="12">
        <v>1425507005</v>
      </c>
      <c r="K38" s="10">
        <f t="shared" si="0"/>
        <v>42112.882002314815</v>
      </c>
      <c r="L38" s="10">
        <f t="shared" si="1"/>
        <v>42067.923668981486</v>
      </c>
      <c r="M38" s="15">
        <f t="shared" si="2"/>
        <v>2015</v>
      </c>
      <c r="N38" t="b">
        <v>1</v>
      </c>
      <c r="O38">
        <v>365</v>
      </c>
      <c r="P38" t="b">
        <v>1</v>
      </c>
      <c r="Q38" t="s">
        <v>8293</v>
      </c>
      <c r="R38" t="s">
        <v>8308</v>
      </c>
      <c r="S38" t="s">
        <v>8309</v>
      </c>
      <c r="T38" s="9">
        <f t="shared" si="3"/>
        <v>294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s="17" t="s">
        <v>8218</v>
      </c>
      <c r="G39" t="s">
        <v>8223</v>
      </c>
      <c r="H39" t="s">
        <v>8245</v>
      </c>
      <c r="I39">
        <v>1359743139</v>
      </c>
      <c r="J39" s="12">
        <v>1355855139</v>
      </c>
      <c r="K39" s="10">
        <f t="shared" si="0"/>
        <v>41306.767812500002</v>
      </c>
      <c r="L39" s="10">
        <f t="shared" si="1"/>
        <v>41261.767812500002</v>
      </c>
      <c r="M39" s="15">
        <f t="shared" si="2"/>
        <v>2013</v>
      </c>
      <c r="N39" t="b">
        <v>0</v>
      </c>
      <c r="O39">
        <v>1062</v>
      </c>
      <c r="P39" t="b">
        <v>1</v>
      </c>
      <c r="Q39" t="s">
        <v>8267</v>
      </c>
      <c r="R39" t="s">
        <v>8321</v>
      </c>
      <c r="S39" t="s">
        <v>8322</v>
      </c>
      <c r="T39" s="9">
        <f t="shared" si="3"/>
        <v>114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s="17" t="s">
        <v>8218</v>
      </c>
      <c r="G40" t="s">
        <v>8223</v>
      </c>
      <c r="H40" t="s">
        <v>8245</v>
      </c>
      <c r="I40">
        <v>1470896916</v>
      </c>
      <c r="J40" s="12">
        <v>1467008916</v>
      </c>
      <c r="K40" s="10">
        <f t="shared" si="0"/>
        <v>42593.269861111112</v>
      </c>
      <c r="L40" s="10">
        <f t="shared" si="1"/>
        <v>42548.269861111112</v>
      </c>
      <c r="M40" s="15">
        <f t="shared" si="2"/>
        <v>2016</v>
      </c>
      <c r="N40" t="b">
        <v>1</v>
      </c>
      <c r="O40">
        <v>2478</v>
      </c>
      <c r="P40" t="b">
        <v>1</v>
      </c>
      <c r="Q40" t="s">
        <v>8293</v>
      </c>
      <c r="R40" t="s">
        <v>8308</v>
      </c>
      <c r="S40" t="s">
        <v>8309</v>
      </c>
      <c r="T40" s="9">
        <f t="shared" si="3"/>
        <v>1705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s="17" t="s">
        <v>8218</v>
      </c>
      <c r="G41" t="s">
        <v>8223</v>
      </c>
      <c r="H41" t="s">
        <v>8245</v>
      </c>
      <c r="I41">
        <v>1480568340</v>
      </c>
      <c r="J41" s="12">
        <v>1477996325</v>
      </c>
      <c r="K41" s="10">
        <f t="shared" si="0"/>
        <v>42705.207638888889</v>
      </c>
      <c r="L41" s="10">
        <f t="shared" si="1"/>
        <v>42675.438946759255</v>
      </c>
      <c r="M41" s="15">
        <f t="shared" si="2"/>
        <v>2016</v>
      </c>
      <c r="N41" t="b">
        <v>1</v>
      </c>
      <c r="O41">
        <v>379</v>
      </c>
      <c r="P41" t="b">
        <v>1</v>
      </c>
      <c r="Q41" t="s">
        <v>8293</v>
      </c>
      <c r="R41" t="s">
        <v>8308</v>
      </c>
      <c r="S41" t="s">
        <v>8309</v>
      </c>
      <c r="T41" s="9">
        <f t="shared" si="3"/>
        <v>136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s="17" t="s">
        <v>8218</v>
      </c>
      <c r="G42" t="s">
        <v>8223</v>
      </c>
      <c r="H42" t="s">
        <v>8245</v>
      </c>
      <c r="I42">
        <v>1415722236</v>
      </c>
      <c r="J42" s="12">
        <v>1410534636</v>
      </c>
      <c r="K42" s="10">
        <f t="shared" si="0"/>
        <v>41954.674027777779</v>
      </c>
      <c r="L42" s="10">
        <f t="shared" si="1"/>
        <v>41894.632361111115</v>
      </c>
      <c r="M42" s="15">
        <f t="shared" si="2"/>
        <v>2014</v>
      </c>
      <c r="N42" t="b">
        <v>1</v>
      </c>
      <c r="O42">
        <v>1095</v>
      </c>
      <c r="P42" t="b">
        <v>1</v>
      </c>
      <c r="Q42" t="s">
        <v>8301</v>
      </c>
      <c r="R42" t="s">
        <v>8323</v>
      </c>
      <c r="S42" t="s">
        <v>8324</v>
      </c>
      <c r="T42" s="9">
        <f t="shared" si="3"/>
        <v>147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s="17" t="s">
        <v>8218</v>
      </c>
      <c r="G43" t="s">
        <v>8223</v>
      </c>
      <c r="H43" t="s">
        <v>8245</v>
      </c>
      <c r="I43">
        <v>1489532220</v>
      </c>
      <c r="J43" s="12">
        <v>1486625606</v>
      </c>
      <c r="K43" s="10">
        <f t="shared" si="0"/>
        <v>42808.956250000003</v>
      </c>
      <c r="L43" s="10">
        <f t="shared" si="1"/>
        <v>42775.314884259264</v>
      </c>
      <c r="M43" s="15">
        <f t="shared" si="2"/>
        <v>2017</v>
      </c>
      <c r="N43" t="b">
        <v>1</v>
      </c>
      <c r="O43">
        <v>1151</v>
      </c>
      <c r="P43" t="b">
        <v>1</v>
      </c>
      <c r="Q43" t="s">
        <v>8267</v>
      </c>
      <c r="R43" t="s">
        <v>8321</v>
      </c>
      <c r="S43" t="s">
        <v>8322</v>
      </c>
      <c r="T43" s="9">
        <f t="shared" si="3"/>
        <v>113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s="17" t="s">
        <v>8218</v>
      </c>
      <c r="G44" t="s">
        <v>8223</v>
      </c>
      <c r="H44" t="s">
        <v>8245</v>
      </c>
      <c r="I44">
        <v>1450486800</v>
      </c>
      <c r="J44" s="12">
        <v>1446562807</v>
      </c>
      <c r="K44" s="10">
        <f t="shared" si="0"/>
        <v>42357.041666666672</v>
      </c>
      <c r="L44" s="10">
        <f t="shared" si="1"/>
        <v>42311.625081018516</v>
      </c>
      <c r="M44" s="15">
        <f t="shared" si="2"/>
        <v>2015</v>
      </c>
      <c r="N44" t="b">
        <v>1</v>
      </c>
      <c r="O44">
        <v>644</v>
      </c>
      <c r="P44" t="b">
        <v>1</v>
      </c>
      <c r="Q44" t="s">
        <v>8293</v>
      </c>
      <c r="R44" t="s">
        <v>8308</v>
      </c>
      <c r="S44" t="s">
        <v>8309</v>
      </c>
      <c r="T44" s="9">
        <f t="shared" si="3"/>
        <v>211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s="17" t="s">
        <v>8218</v>
      </c>
      <c r="G45" t="s">
        <v>8223</v>
      </c>
      <c r="H45" t="s">
        <v>8245</v>
      </c>
      <c r="I45">
        <v>1374769288</v>
      </c>
      <c r="J45" s="12">
        <v>1372177288</v>
      </c>
      <c r="K45" s="10">
        <f t="shared" si="0"/>
        <v>41480.681574074071</v>
      </c>
      <c r="L45" s="10">
        <f t="shared" si="1"/>
        <v>41450.681574074071</v>
      </c>
      <c r="M45" s="15">
        <f t="shared" si="2"/>
        <v>2013</v>
      </c>
      <c r="N45" t="b">
        <v>0</v>
      </c>
      <c r="O45">
        <v>8200</v>
      </c>
      <c r="P45" t="b">
        <v>1</v>
      </c>
      <c r="Q45" t="s">
        <v>8293</v>
      </c>
      <c r="R45" t="s">
        <v>8308</v>
      </c>
      <c r="S45" t="s">
        <v>8309</v>
      </c>
      <c r="T45" s="9">
        <f t="shared" si="3"/>
        <v>1678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s="17" t="s">
        <v>8218</v>
      </c>
      <c r="G46" t="s">
        <v>8223</v>
      </c>
      <c r="H46" t="s">
        <v>8245</v>
      </c>
      <c r="I46">
        <v>1337799600</v>
      </c>
      <c r="J46" s="12">
        <v>1334989881</v>
      </c>
      <c r="K46" s="10">
        <f t="shared" si="0"/>
        <v>41052.791666666664</v>
      </c>
      <c r="L46" s="10">
        <f t="shared" si="1"/>
        <v>41020.271770833337</v>
      </c>
      <c r="M46" s="15">
        <f t="shared" si="2"/>
        <v>2012</v>
      </c>
      <c r="N46" t="b">
        <v>1</v>
      </c>
      <c r="O46">
        <v>290</v>
      </c>
      <c r="P46" t="b">
        <v>1</v>
      </c>
      <c r="Q46" t="s">
        <v>8293</v>
      </c>
      <c r="R46" t="s">
        <v>8308</v>
      </c>
      <c r="S46" t="s">
        <v>8309</v>
      </c>
      <c r="T46" s="9">
        <f t="shared" si="3"/>
        <v>399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s="17" t="s">
        <v>8218</v>
      </c>
      <c r="G47" t="s">
        <v>8223</v>
      </c>
      <c r="H47" t="s">
        <v>8245</v>
      </c>
      <c r="I47">
        <v>1434017153</v>
      </c>
      <c r="J47" s="12">
        <v>1431425153</v>
      </c>
      <c r="K47" s="10">
        <f t="shared" si="0"/>
        <v>42166.420752314814</v>
      </c>
      <c r="L47" s="10">
        <f t="shared" si="1"/>
        <v>42136.420752314814</v>
      </c>
      <c r="M47" s="15">
        <f t="shared" si="2"/>
        <v>2015</v>
      </c>
      <c r="N47" t="b">
        <v>1</v>
      </c>
      <c r="O47">
        <v>353</v>
      </c>
      <c r="P47" t="b">
        <v>1</v>
      </c>
      <c r="Q47" t="s">
        <v>8293</v>
      </c>
      <c r="R47" t="s">
        <v>8308</v>
      </c>
      <c r="S47" t="s">
        <v>8309</v>
      </c>
      <c r="T47" s="9">
        <f t="shared" si="3"/>
        <v>161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s="17" t="s">
        <v>8218</v>
      </c>
      <c r="G48" t="s">
        <v>8235</v>
      </c>
      <c r="H48" t="s">
        <v>8248</v>
      </c>
      <c r="I48">
        <v>1433996746</v>
      </c>
      <c r="J48" s="12">
        <v>1431404746</v>
      </c>
      <c r="K48" s="10">
        <f t="shared" si="0"/>
        <v>42166.184560185182</v>
      </c>
      <c r="L48" s="10">
        <f t="shared" si="1"/>
        <v>42136.184560185182</v>
      </c>
      <c r="M48" s="15">
        <f t="shared" si="2"/>
        <v>2015</v>
      </c>
      <c r="N48" t="b">
        <v>1</v>
      </c>
      <c r="O48">
        <v>729</v>
      </c>
      <c r="P48" t="b">
        <v>1</v>
      </c>
      <c r="Q48" t="s">
        <v>8293</v>
      </c>
      <c r="R48" t="s">
        <v>8308</v>
      </c>
      <c r="S48" t="s">
        <v>8309</v>
      </c>
      <c r="T48" s="9">
        <f t="shared" si="3"/>
        <v>201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s="17" t="s">
        <v>8218</v>
      </c>
      <c r="G49" t="s">
        <v>8223</v>
      </c>
      <c r="H49" t="s">
        <v>8245</v>
      </c>
      <c r="I49">
        <v>1450971684</v>
      </c>
      <c r="J49" s="12">
        <v>1447515684</v>
      </c>
      <c r="K49" s="10">
        <f t="shared" si="0"/>
        <v>42362.653749999998</v>
      </c>
      <c r="L49" s="10">
        <f t="shared" si="1"/>
        <v>42322.653749999998</v>
      </c>
      <c r="M49" s="15">
        <f t="shared" si="2"/>
        <v>2015</v>
      </c>
      <c r="N49" t="b">
        <v>1</v>
      </c>
      <c r="O49">
        <v>1420</v>
      </c>
      <c r="P49" t="b">
        <v>1</v>
      </c>
      <c r="Q49" t="s">
        <v>8301</v>
      </c>
      <c r="R49" t="s">
        <v>8323</v>
      </c>
      <c r="S49" t="s">
        <v>8324</v>
      </c>
      <c r="T49" s="9">
        <f t="shared" si="3"/>
        <v>102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s="17" t="s">
        <v>8218</v>
      </c>
      <c r="G50" t="s">
        <v>8223</v>
      </c>
      <c r="H50" t="s">
        <v>8245</v>
      </c>
      <c r="I50">
        <v>1431100918</v>
      </c>
      <c r="J50" s="12">
        <v>1427212918</v>
      </c>
      <c r="K50" s="10">
        <f t="shared" si="0"/>
        <v>42132.668032407411</v>
      </c>
      <c r="L50" s="10">
        <f t="shared" si="1"/>
        <v>42087.668032407411</v>
      </c>
      <c r="M50" s="15">
        <f t="shared" si="2"/>
        <v>2015</v>
      </c>
      <c r="N50" t="b">
        <v>0</v>
      </c>
      <c r="O50">
        <v>470</v>
      </c>
      <c r="P50" t="b">
        <v>1</v>
      </c>
      <c r="Q50" t="s">
        <v>8293</v>
      </c>
      <c r="R50" t="s">
        <v>8308</v>
      </c>
      <c r="S50" t="s">
        <v>8309</v>
      </c>
      <c r="T50" s="9">
        <f t="shared" si="3"/>
        <v>153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s="17" t="s">
        <v>8218</v>
      </c>
      <c r="G51" t="s">
        <v>8235</v>
      </c>
      <c r="H51" t="s">
        <v>8248</v>
      </c>
      <c r="I51">
        <v>1479890743</v>
      </c>
      <c r="J51" s="12">
        <v>1476776743</v>
      </c>
      <c r="K51" s="10">
        <f t="shared" si="0"/>
        <v>42697.365081018521</v>
      </c>
      <c r="L51" s="10">
        <f t="shared" si="1"/>
        <v>42661.323414351849</v>
      </c>
      <c r="M51" s="15">
        <f t="shared" si="2"/>
        <v>2016</v>
      </c>
      <c r="N51" t="b">
        <v>1</v>
      </c>
      <c r="O51">
        <v>398</v>
      </c>
      <c r="P51" t="b">
        <v>1</v>
      </c>
      <c r="Q51" t="s">
        <v>8293</v>
      </c>
      <c r="R51" t="s">
        <v>8308</v>
      </c>
      <c r="S51" t="s">
        <v>8309</v>
      </c>
      <c r="T51" s="9">
        <f t="shared" si="3"/>
        <v>305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s="17" t="s">
        <v>8220</v>
      </c>
      <c r="G52" t="s">
        <v>8225</v>
      </c>
      <c r="H52" t="s">
        <v>8247</v>
      </c>
      <c r="I52">
        <v>1470319203</v>
      </c>
      <c r="J52" s="12">
        <v>1467727203</v>
      </c>
      <c r="K52" s="10">
        <f t="shared" si="0"/>
        <v>42586.583368055552</v>
      </c>
      <c r="L52" s="10">
        <f t="shared" si="1"/>
        <v>42556.583368055552</v>
      </c>
      <c r="M52" s="15">
        <f t="shared" si="2"/>
        <v>2016</v>
      </c>
      <c r="N52" t="b">
        <v>0</v>
      </c>
      <c r="O52">
        <v>1293</v>
      </c>
      <c r="P52" t="b">
        <v>0</v>
      </c>
      <c r="Q52" t="s">
        <v>8266</v>
      </c>
      <c r="R52" t="s">
        <v>8321</v>
      </c>
      <c r="S52" t="s">
        <v>8325</v>
      </c>
      <c r="T52" s="9">
        <f t="shared" si="3"/>
        <v>51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s="17" t="s">
        <v>8219</v>
      </c>
      <c r="G53" t="s">
        <v>8223</v>
      </c>
      <c r="H53" t="s">
        <v>8245</v>
      </c>
      <c r="I53">
        <v>1446217183</v>
      </c>
      <c r="J53" s="12">
        <v>1443538783</v>
      </c>
      <c r="K53" s="10">
        <f t="shared" si="0"/>
        <v>42307.624803240746</v>
      </c>
      <c r="L53" s="10">
        <f t="shared" si="1"/>
        <v>42276.624803240746</v>
      </c>
      <c r="M53" s="15">
        <f t="shared" si="2"/>
        <v>2015</v>
      </c>
      <c r="N53" t="b">
        <v>0</v>
      </c>
      <c r="O53">
        <v>161</v>
      </c>
      <c r="P53" t="b">
        <v>0</v>
      </c>
      <c r="Q53" t="s">
        <v>8271</v>
      </c>
      <c r="R53" t="s">
        <v>8308</v>
      </c>
      <c r="S53" t="s">
        <v>8310</v>
      </c>
      <c r="T53" s="9">
        <f t="shared" si="3"/>
        <v>75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s="17" t="s">
        <v>8218</v>
      </c>
      <c r="G54" t="s">
        <v>8225</v>
      </c>
      <c r="H54" t="s">
        <v>8247</v>
      </c>
      <c r="I54">
        <v>1487738622</v>
      </c>
      <c r="J54" s="12">
        <v>1485146622</v>
      </c>
      <c r="K54" s="10">
        <f t="shared" si="0"/>
        <v>42788.197013888886</v>
      </c>
      <c r="L54" s="10">
        <f t="shared" si="1"/>
        <v>42758.197013888886</v>
      </c>
      <c r="M54" s="15">
        <f t="shared" si="2"/>
        <v>2017</v>
      </c>
      <c r="N54" t="b">
        <v>1</v>
      </c>
      <c r="O54">
        <v>1596</v>
      </c>
      <c r="P54" t="b">
        <v>1</v>
      </c>
      <c r="Q54" t="s">
        <v>8267</v>
      </c>
      <c r="R54" t="s">
        <v>8321</v>
      </c>
      <c r="S54" t="s">
        <v>8322</v>
      </c>
      <c r="T54" s="9">
        <f t="shared" si="3"/>
        <v>147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s="17" t="s">
        <v>8218</v>
      </c>
      <c r="G55" t="s">
        <v>8223</v>
      </c>
      <c r="H55" t="s">
        <v>8245</v>
      </c>
      <c r="I55">
        <v>1480777515</v>
      </c>
      <c r="J55" s="12">
        <v>1478095515</v>
      </c>
      <c r="K55" s="10">
        <f t="shared" si="0"/>
        <v>42707.628645833334</v>
      </c>
      <c r="L55" s="10">
        <f t="shared" si="1"/>
        <v>42676.586979166663</v>
      </c>
      <c r="M55" s="15">
        <f t="shared" si="2"/>
        <v>2016</v>
      </c>
      <c r="N55" t="b">
        <v>1</v>
      </c>
      <c r="O55">
        <v>510</v>
      </c>
      <c r="P55" t="b">
        <v>1</v>
      </c>
      <c r="Q55" t="s">
        <v>8293</v>
      </c>
      <c r="R55" t="s">
        <v>8308</v>
      </c>
      <c r="S55" t="s">
        <v>8309</v>
      </c>
      <c r="T55" s="9">
        <f t="shared" si="3"/>
        <v>285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s="17" t="s">
        <v>8218</v>
      </c>
      <c r="G56" t="s">
        <v>8223</v>
      </c>
      <c r="H56" t="s">
        <v>8245</v>
      </c>
      <c r="I56">
        <v>1399669200</v>
      </c>
      <c r="J56" s="12">
        <v>1394536048</v>
      </c>
      <c r="K56" s="10">
        <f t="shared" si="0"/>
        <v>41768.875</v>
      </c>
      <c r="L56" s="10">
        <f t="shared" si="1"/>
        <v>41709.463518518518</v>
      </c>
      <c r="M56" s="15">
        <f t="shared" si="2"/>
        <v>2014</v>
      </c>
      <c r="N56" t="b">
        <v>1</v>
      </c>
      <c r="O56">
        <v>2436</v>
      </c>
      <c r="P56" t="b">
        <v>1</v>
      </c>
      <c r="Q56" t="s">
        <v>8267</v>
      </c>
      <c r="R56" t="s">
        <v>8321</v>
      </c>
      <c r="S56" t="s">
        <v>8322</v>
      </c>
      <c r="T56" s="9">
        <f t="shared" si="3"/>
        <v>109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s="17" t="s">
        <v>8218</v>
      </c>
      <c r="G57" t="s">
        <v>8223</v>
      </c>
      <c r="H57" t="s">
        <v>8245</v>
      </c>
      <c r="I57">
        <v>1332385200</v>
      </c>
      <c r="J57" s="12">
        <v>1329759452</v>
      </c>
      <c r="K57" s="10">
        <f t="shared" si="0"/>
        <v>40990.125</v>
      </c>
      <c r="L57" s="10">
        <f t="shared" si="1"/>
        <v>40959.734398148146</v>
      </c>
      <c r="M57" s="15">
        <f t="shared" si="2"/>
        <v>2012</v>
      </c>
      <c r="N57" t="b">
        <v>1</v>
      </c>
      <c r="O57">
        <v>2602</v>
      </c>
      <c r="P57" t="b">
        <v>1</v>
      </c>
      <c r="Q57" t="s">
        <v>8286</v>
      </c>
      <c r="R57" t="s">
        <v>8311</v>
      </c>
      <c r="S57" t="s">
        <v>8312</v>
      </c>
      <c r="T57" s="9">
        <f t="shared" si="3"/>
        <v>456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s="17" t="s">
        <v>8218</v>
      </c>
      <c r="G58" t="s">
        <v>8223</v>
      </c>
      <c r="H58" t="s">
        <v>8245</v>
      </c>
      <c r="I58">
        <v>1385521320</v>
      </c>
      <c r="J58" s="12">
        <v>1382449733</v>
      </c>
      <c r="K58" s="10">
        <f t="shared" si="0"/>
        <v>41605.126388888893</v>
      </c>
      <c r="L58" s="10">
        <f t="shared" si="1"/>
        <v>41569.575613425928</v>
      </c>
      <c r="M58" s="15">
        <f t="shared" si="2"/>
        <v>2013</v>
      </c>
      <c r="N58" t="b">
        <v>0</v>
      </c>
      <c r="O58">
        <v>2525</v>
      </c>
      <c r="P58" t="b">
        <v>1</v>
      </c>
      <c r="Q58" t="s">
        <v>8295</v>
      </c>
      <c r="R58" t="s">
        <v>8316</v>
      </c>
      <c r="S58" t="s">
        <v>8317</v>
      </c>
      <c r="T58" s="9">
        <f t="shared" si="3"/>
        <v>1360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s="17" t="s">
        <v>8218</v>
      </c>
      <c r="G59" t="s">
        <v>8224</v>
      </c>
      <c r="H59" t="s">
        <v>8246</v>
      </c>
      <c r="I59">
        <v>1481842800</v>
      </c>
      <c r="J59" s="12">
        <v>1479414344</v>
      </c>
      <c r="K59" s="10">
        <f t="shared" si="0"/>
        <v>42719.958333333328</v>
      </c>
      <c r="L59" s="10">
        <f t="shared" si="1"/>
        <v>42691.8512037037</v>
      </c>
      <c r="M59" s="15">
        <f t="shared" si="2"/>
        <v>2016</v>
      </c>
      <c r="N59" t="b">
        <v>0</v>
      </c>
      <c r="O59">
        <v>3238</v>
      </c>
      <c r="P59" t="b">
        <v>1</v>
      </c>
      <c r="Q59" t="s">
        <v>8295</v>
      </c>
      <c r="R59" t="s">
        <v>8316</v>
      </c>
      <c r="S59" t="s">
        <v>8317</v>
      </c>
      <c r="T59" s="9">
        <f t="shared" si="3"/>
        <v>1081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s="17" t="s">
        <v>8218</v>
      </c>
      <c r="G60" t="s">
        <v>8223</v>
      </c>
      <c r="H60" t="s">
        <v>8245</v>
      </c>
      <c r="I60">
        <v>1369323491</v>
      </c>
      <c r="J60" s="12">
        <v>1366731491</v>
      </c>
      <c r="K60" s="10">
        <f t="shared" si="0"/>
        <v>41417.651516203703</v>
      </c>
      <c r="L60" s="10">
        <f t="shared" si="1"/>
        <v>41387.651516203703</v>
      </c>
      <c r="M60" s="15">
        <f t="shared" si="2"/>
        <v>2013</v>
      </c>
      <c r="N60" t="b">
        <v>0</v>
      </c>
      <c r="O60">
        <v>1373</v>
      </c>
      <c r="P60" t="b">
        <v>1</v>
      </c>
      <c r="Q60" t="s">
        <v>8293</v>
      </c>
      <c r="R60" t="s">
        <v>8308</v>
      </c>
      <c r="S60" t="s">
        <v>8309</v>
      </c>
      <c r="T60" s="9">
        <f t="shared" si="3"/>
        <v>148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s="17" t="s">
        <v>8218</v>
      </c>
      <c r="G61" t="s">
        <v>8223</v>
      </c>
      <c r="H61" t="s">
        <v>8245</v>
      </c>
      <c r="I61">
        <v>1465652372</v>
      </c>
      <c r="J61" s="12">
        <v>1463060372</v>
      </c>
      <c r="K61" s="10">
        <f t="shared" si="0"/>
        <v>42532.569120370375</v>
      </c>
      <c r="L61" s="10">
        <f t="shared" si="1"/>
        <v>42502.569120370375</v>
      </c>
      <c r="M61" s="15">
        <f t="shared" si="2"/>
        <v>2016</v>
      </c>
      <c r="N61" t="b">
        <v>1</v>
      </c>
      <c r="O61">
        <v>325</v>
      </c>
      <c r="P61" t="b">
        <v>1</v>
      </c>
      <c r="Q61" t="s">
        <v>8293</v>
      </c>
      <c r="R61" t="s">
        <v>8308</v>
      </c>
      <c r="S61" t="s">
        <v>8309</v>
      </c>
      <c r="T61" s="9">
        <f t="shared" si="3"/>
        <v>125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s="17" t="s">
        <v>8218</v>
      </c>
      <c r="G62" t="s">
        <v>8223</v>
      </c>
      <c r="H62" t="s">
        <v>8245</v>
      </c>
      <c r="I62">
        <v>1417611645</v>
      </c>
      <c r="J62" s="12">
        <v>1414584045</v>
      </c>
      <c r="K62" s="10">
        <f t="shared" si="0"/>
        <v>41976.542187500003</v>
      </c>
      <c r="L62" s="10">
        <f t="shared" si="1"/>
        <v>41941.500520833331</v>
      </c>
      <c r="M62" s="15">
        <f t="shared" si="2"/>
        <v>2014</v>
      </c>
      <c r="N62" t="b">
        <v>1</v>
      </c>
      <c r="O62">
        <v>303</v>
      </c>
      <c r="P62" t="b">
        <v>1</v>
      </c>
      <c r="Q62" t="s">
        <v>8293</v>
      </c>
      <c r="R62" t="s">
        <v>8308</v>
      </c>
      <c r="S62" t="s">
        <v>8309</v>
      </c>
      <c r="T62" s="9">
        <f t="shared" si="3"/>
        <v>248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s="17" t="s">
        <v>8218</v>
      </c>
      <c r="G63" t="s">
        <v>8223</v>
      </c>
      <c r="H63" t="s">
        <v>8245</v>
      </c>
      <c r="I63">
        <v>1394233140</v>
      </c>
      <c r="J63" s="12">
        <v>1391477450</v>
      </c>
      <c r="K63" s="10">
        <f t="shared" si="0"/>
        <v>41705.957638888889</v>
      </c>
      <c r="L63" s="10">
        <f t="shared" si="1"/>
        <v>41674.063078703708</v>
      </c>
      <c r="M63" s="15">
        <f t="shared" si="2"/>
        <v>2014</v>
      </c>
      <c r="N63" t="b">
        <v>0</v>
      </c>
      <c r="O63">
        <v>1510</v>
      </c>
      <c r="P63" t="b">
        <v>1</v>
      </c>
      <c r="Q63" t="s">
        <v>8267</v>
      </c>
      <c r="R63" t="s">
        <v>8321</v>
      </c>
      <c r="S63" t="s">
        <v>8322</v>
      </c>
      <c r="T63" s="9">
        <f t="shared" si="3"/>
        <v>182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s="17" t="s">
        <v>8218</v>
      </c>
      <c r="G64" t="s">
        <v>8223</v>
      </c>
      <c r="H64" t="s">
        <v>8245</v>
      </c>
      <c r="I64">
        <v>1427740319</v>
      </c>
      <c r="J64" s="12">
        <v>1423855919</v>
      </c>
      <c r="K64" s="10">
        <f t="shared" si="0"/>
        <v>42093.772210648152</v>
      </c>
      <c r="L64" s="10">
        <f t="shared" si="1"/>
        <v>42048.813877314809</v>
      </c>
      <c r="M64" s="15">
        <f t="shared" si="2"/>
        <v>2015</v>
      </c>
      <c r="N64" t="b">
        <v>1</v>
      </c>
      <c r="O64">
        <v>539</v>
      </c>
      <c r="P64" t="b">
        <v>1</v>
      </c>
      <c r="Q64" t="s">
        <v>8293</v>
      </c>
      <c r="R64" t="s">
        <v>8308</v>
      </c>
      <c r="S64" t="s">
        <v>8309</v>
      </c>
      <c r="T64" s="9">
        <f t="shared" si="3"/>
        <v>120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s="17" t="s">
        <v>8218</v>
      </c>
      <c r="G65" t="s">
        <v>8223</v>
      </c>
      <c r="H65" t="s">
        <v>8245</v>
      </c>
      <c r="I65">
        <v>1405002663</v>
      </c>
      <c r="J65" s="12">
        <v>1402410663</v>
      </c>
      <c r="K65" s="10">
        <f t="shared" si="0"/>
        <v>41830.604895833334</v>
      </c>
      <c r="L65" s="10">
        <f t="shared" si="1"/>
        <v>41800.604895833334</v>
      </c>
      <c r="M65" s="15">
        <f t="shared" si="2"/>
        <v>2014</v>
      </c>
      <c r="N65" t="b">
        <v>1</v>
      </c>
      <c r="O65">
        <v>354</v>
      </c>
      <c r="P65" t="b">
        <v>1</v>
      </c>
      <c r="Q65" t="s">
        <v>8293</v>
      </c>
      <c r="R65" t="s">
        <v>8308</v>
      </c>
      <c r="S65" t="s">
        <v>8309</v>
      </c>
      <c r="T65" s="9">
        <f t="shared" si="3"/>
        <v>234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s="17" t="s">
        <v>8218</v>
      </c>
      <c r="G66" t="s">
        <v>8223</v>
      </c>
      <c r="H66" t="s">
        <v>8245</v>
      </c>
      <c r="I66">
        <v>1401459035</v>
      </c>
      <c r="J66" s="12">
        <v>1397571035</v>
      </c>
      <c r="K66" s="10">
        <f t="shared" si="0"/>
        <v>41789.590682870374</v>
      </c>
      <c r="L66" s="10">
        <f t="shared" si="1"/>
        <v>41744.590682870374</v>
      </c>
      <c r="M66" s="15">
        <f t="shared" si="2"/>
        <v>2014</v>
      </c>
      <c r="N66" t="b">
        <v>1</v>
      </c>
      <c r="O66">
        <v>2139</v>
      </c>
      <c r="P66" t="b">
        <v>1</v>
      </c>
      <c r="Q66" t="s">
        <v>8267</v>
      </c>
      <c r="R66" t="s">
        <v>8321</v>
      </c>
      <c r="S66" t="s">
        <v>8322</v>
      </c>
      <c r="T66" s="9">
        <f t="shared" si="3"/>
        <v>156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s="17" t="s">
        <v>8218</v>
      </c>
      <c r="G67" t="s">
        <v>8224</v>
      </c>
      <c r="H67" t="s">
        <v>8246</v>
      </c>
      <c r="I67">
        <v>1470423668</v>
      </c>
      <c r="J67" s="12">
        <v>1467831668</v>
      </c>
      <c r="K67" s="10">
        <f t="shared" ref="K67:K130" si="4">(I67/86400)+DATE(1970,1,1)</f>
        <v>42587.792453703703</v>
      </c>
      <c r="L67" s="10">
        <f t="shared" ref="L67:L130" si="5">(J67/86400)+DATE(1970,1,1)</f>
        <v>42557.792453703703</v>
      </c>
      <c r="M67" s="15">
        <f t="shared" ref="M67:M130" si="6">+YEAR(K67)</f>
        <v>2016</v>
      </c>
      <c r="N67" t="b">
        <v>1</v>
      </c>
      <c r="O67">
        <v>1887</v>
      </c>
      <c r="P67" t="b">
        <v>1</v>
      </c>
      <c r="Q67" t="s">
        <v>8293</v>
      </c>
      <c r="R67" t="s">
        <v>8308</v>
      </c>
      <c r="S67" t="s">
        <v>8309</v>
      </c>
      <c r="T67" s="9">
        <f t="shared" ref="T67:T130" si="7">ROUND(E67/D67*100,0)</f>
        <v>579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s="17" t="s">
        <v>8220</v>
      </c>
      <c r="G68" t="s">
        <v>8223</v>
      </c>
      <c r="H68" t="s">
        <v>8245</v>
      </c>
      <c r="I68">
        <v>1481173140</v>
      </c>
      <c r="J68" s="12">
        <v>1478016097</v>
      </c>
      <c r="K68" s="10">
        <f t="shared" si="4"/>
        <v>42712.207638888889</v>
      </c>
      <c r="L68" s="10">
        <f t="shared" si="5"/>
        <v>42675.66778935185</v>
      </c>
      <c r="M68" s="15">
        <f t="shared" si="6"/>
        <v>2016</v>
      </c>
      <c r="N68" t="b">
        <v>0</v>
      </c>
      <c r="O68">
        <v>336</v>
      </c>
      <c r="P68" t="b">
        <v>0</v>
      </c>
      <c r="Q68" t="s">
        <v>8271</v>
      </c>
      <c r="R68" t="s">
        <v>8308</v>
      </c>
      <c r="S68" t="s">
        <v>8310</v>
      </c>
      <c r="T68" s="9">
        <f t="shared" si="7"/>
        <v>58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s="17" t="s">
        <v>8218</v>
      </c>
      <c r="G69" t="s">
        <v>8231</v>
      </c>
      <c r="H69" t="s">
        <v>8252</v>
      </c>
      <c r="I69">
        <v>1458807098</v>
      </c>
      <c r="J69" s="12">
        <v>1456218698</v>
      </c>
      <c r="K69" s="10">
        <f t="shared" si="4"/>
        <v>42453.341412037036</v>
      </c>
      <c r="L69" s="10">
        <f t="shared" si="5"/>
        <v>42423.3830787037</v>
      </c>
      <c r="M69" s="15">
        <f t="shared" si="6"/>
        <v>2016</v>
      </c>
      <c r="N69" t="b">
        <v>0</v>
      </c>
      <c r="O69">
        <v>203</v>
      </c>
      <c r="P69" t="b">
        <v>1</v>
      </c>
      <c r="Q69" t="s">
        <v>8293</v>
      </c>
      <c r="R69" t="s">
        <v>8308</v>
      </c>
      <c r="S69" t="s">
        <v>8309</v>
      </c>
      <c r="T69" s="9">
        <f t="shared" si="7"/>
        <v>115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s="17" t="s">
        <v>8218</v>
      </c>
      <c r="G70" t="s">
        <v>8223</v>
      </c>
      <c r="H70" t="s">
        <v>8245</v>
      </c>
      <c r="I70">
        <v>1446019200</v>
      </c>
      <c r="J70" s="12">
        <v>1442420377</v>
      </c>
      <c r="K70" s="10">
        <f t="shared" si="4"/>
        <v>42305.333333333328</v>
      </c>
      <c r="L70" s="10">
        <f t="shared" si="5"/>
        <v>42263.680289351847</v>
      </c>
      <c r="M70" s="15">
        <f t="shared" si="6"/>
        <v>2015</v>
      </c>
      <c r="N70" t="b">
        <v>1</v>
      </c>
      <c r="O70">
        <v>555</v>
      </c>
      <c r="P70" t="b">
        <v>1</v>
      </c>
      <c r="Q70" t="s">
        <v>8267</v>
      </c>
      <c r="R70" t="s">
        <v>8321</v>
      </c>
      <c r="S70" t="s">
        <v>8322</v>
      </c>
      <c r="T70" s="9">
        <f t="shared" si="7"/>
        <v>113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s="17" t="s">
        <v>8218</v>
      </c>
      <c r="G71" t="s">
        <v>8223</v>
      </c>
      <c r="H71" t="s">
        <v>8245</v>
      </c>
      <c r="I71">
        <v>1477972740</v>
      </c>
      <c r="J71" s="12">
        <v>1475326255</v>
      </c>
      <c r="K71" s="10">
        <f t="shared" si="4"/>
        <v>42675.165972222225</v>
      </c>
      <c r="L71" s="10">
        <f t="shared" si="5"/>
        <v>42644.535358796296</v>
      </c>
      <c r="M71" s="15">
        <f t="shared" si="6"/>
        <v>2016</v>
      </c>
      <c r="N71" t="b">
        <v>0</v>
      </c>
      <c r="O71">
        <v>1260</v>
      </c>
      <c r="P71" t="b">
        <v>1</v>
      </c>
      <c r="Q71" t="s">
        <v>8301</v>
      </c>
      <c r="R71" t="s">
        <v>8323</v>
      </c>
      <c r="S71" t="s">
        <v>8324</v>
      </c>
      <c r="T71" s="9">
        <f t="shared" si="7"/>
        <v>113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s="17" t="s">
        <v>8218</v>
      </c>
      <c r="G72" t="s">
        <v>8223</v>
      </c>
      <c r="H72" t="s">
        <v>8245</v>
      </c>
      <c r="I72">
        <v>1349495940</v>
      </c>
      <c r="J72" s="12">
        <v>1346042417</v>
      </c>
      <c r="K72" s="10">
        <f t="shared" si="4"/>
        <v>41188.165972222225</v>
      </c>
      <c r="L72" s="10">
        <f t="shared" si="5"/>
        <v>41148.194641203707</v>
      </c>
      <c r="M72" s="15">
        <f t="shared" si="6"/>
        <v>2012</v>
      </c>
      <c r="N72" t="b">
        <v>1</v>
      </c>
      <c r="O72">
        <v>1633</v>
      </c>
      <c r="P72" t="b">
        <v>1</v>
      </c>
      <c r="Q72" t="s">
        <v>8293</v>
      </c>
      <c r="R72" t="s">
        <v>8308</v>
      </c>
      <c r="S72" t="s">
        <v>8309</v>
      </c>
      <c r="T72" s="9">
        <f t="shared" si="7"/>
        <v>1105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s="17" t="s">
        <v>8218</v>
      </c>
      <c r="G73" t="s">
        <v>8223</v>
      </c>
      <c r="H73" t="s">
        <v>8245</v>
      </c>
      <c r="I73">
        <v>1347530822</v>
      </c>
      <c r="J73" s="12">
        <v>1345716422</v>
      </c>
      <c r="K73" s="10">
        <f t="shared" si="4"/>
        <v>41165.421550925923</v>
      </c>
      <c r="L73" s="10">
        <f t="shared" si="5"/>
        <v>41144.421550925923</v>
      </c>
      <c r="M73" s="15">
        <f t="shared" si="6"/>
        <v>2012</v>
      </c>
      <c r="N73" t="b">
        <v>0</v>
      </c>
      <c r="O73">
        <v>3468</v>
      </c>
      <c r="P73" t="b">
        <v>1</v>
      </c>
      <c r="Q73" t="s">
        <v>8299</v>
      </c>
      <c r="R73" t="s">
        <v>8308</v>
      </c>
      <c r="S73" t="s">
        <v>8315</v>
      </c>
      <c r="T73" s="9">
        <f t="shared" si="7"/>
        <v>1379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s="17" t="s">
        <v>8218</v>
      </c>
      <c r="G74" t="s">
        <v>8223</v>
      </c>
      <c r="H74" t="s">
        <v>8245</v>
      </c>
      <c r="I74">
        <v>1485191143</v>
      </c>
      <c r="J74" s="12">
        <v>1482599143</v>
      </c>
      <c r="K74" s="10">
        <f t="shared" si="4"/>
        <v>42758.71230324074</v>
      </c>
      <c r="L74" s="10">
        <f t="shared" si="5"/>
        <v>42728.71230324074</v>
      </c>
      <c r="M74" s="15">
        <f t="shared" si="6"/>
        <v>2017</v>
      </c>
      <c r="N74" t="b">
        <v>1</v>
      </c>
      <c r="O74">
        <v>1375</v>
      </c>
      <c r="P74" t="b">
        <v>1</v>
      </c>
      <c r="Q74" t="s">
        <v>8293</v>
      </c>
      <c r="R74" t="s">
        <v>8308</v>
      </c>
      <c r="S74" t="s">
        <v>8309</v>
      </c>
      <c r="T74" s="9">
        <f t="shared" si="7"/>
        <v>217</v>
      </c>
    </row>
    <row r="75" spans="1:20" ht="45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s="17" t="s">
        <v>8218</v>
      </c>
      <c r="G75" t="s">
        <v>8223</v>
      </c>
      <c r="H75" t="s">
        <v>8245</v>
      </c>
      <c r="I75">
        <v>1466168390</v>
      </c>
      <c r="J75" s="12">
        <v>1463576390</v>
      </c>
      <c r="K75" s="10">
        <f t="shared" si="4"/>
        <v>42538.541550925926</v>
      </c>
      <c r="L75" s="10">
        <f t="shared" si="5"/>
        <v>42508.541550925926</v>
      </c>
      <c r="M75" s="15">
        <f t="shared" si="6"/>
        <v>2016</v>
      </c>
      <c r="N75" t="b">
        <v>1</v>
      </c>
      <c r="O75">
        <v>1762</v>
      </c>
      <c r="P75" t="b">
        <v>1</v>
      </c>
      <c r="Q75" t="s">
        <v>8299</v>
      </c>
      <c r="R75" t="s">
        <v>8308</v>
      </c>
      <c r="S75" t="s">
        <v>8315</v>
      </c>
      <c r="T75" s="9">
        <f t="shared" si="7"/>
        <v>107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s="17" t="s">
        <v>8220</v>
      </c>
      <c r="G76" t="s">
        <v>8223</v>
      </c>
      <c r="H76" t="s">
        <v>8245</v>
      </c>
      <c r="I76">
        <v>1385136000</v>
      </c>
      <c r="J76" s="12">
        <v>1381923548</v>
      </c>
      <c r="K76" s="10">
        <f t="shared" si="4"/>
        <v>41600.666666666664</v>
      </c>
      <c r="L76" s="10">
        <f t="shared" si="5"/>
        <v>41563.485509259262</v>
      </c>
      <c r="M76" s="15">
        <f t="shared" si="6"/>
        <v>2013</v>
      </c>
      <c r="N76" t="b">
        <v>0</v>
      </c>
      <c r="O76">
        <v>890</v>
      </c>
      <c r="P76" t="b">
        <v>0</v>
      </c>
      <c r="Q76" t="s">
        <v>8271</v>
      </c>
      <c r="R76" t="s">
        <v>8308</v>
      </c>
      <c r="S76" t="s">
        <v>8310</v>
      </c>
      <c r="T76" s="9">
        <f t="shared" si="7"/>
        <v>82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s="17" t="s">
        <v>8218</v>
      </c>
      <c r="G77" t="s">
        <v>8223</v>
      </c>
      <c r="H77" t="s">
        <v>8245</v>
      </c>
      <c r="I77">
        <v>1342330951</v>
      </c>
      <c r="J77" s="12">
        <v>1339738951</v>
      </c>
      <c r="K77" s="10">
        <f t="shared" si="4"/>
        <v>41105.237858796296</v>
      </c>
      <c r="L77" s="10">
        <f t="shared" si="5"/>
        <v>41075.237858796296</v>
      </c>
      <c r="M77" s="15">
        <f t="shared" si="6"/>
        <v>2012</v>
      </c>
      <c r="N77" t="b">
        <v>1</v>
      </c>
      <c r="O77">
        <v>676</v>
      </c>
      <c r="P77" t="b">
        <v>1</v>
      </c>
      <c r="Q77" t="s">
        <v>8299</v>
      </c>
      <c r="R77" t="s">
        <v>8308</v>
      </c>
      <c r="S77" t="s">
        <v>8315</v>
      </c>
      <c r="T77" s="9">
        <f t="shared" si="7"/>
        <v>304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s="17" t="s">
        <v>8218</v>
      </c>
      <c r="G78" t="s">
        <v>8223</v>
      </c>
      <c r="H78" t="s">
        <v>8245</v>
      </c>
      <c r="I78">
        <v>1478516737</v>
      </c>
      <c r="J78" s="12">
        <v>1475921137</v>
      </c>
      <c r="K78" s="10">
        <f t="shared" si="4"/>
        <v>42681.462233796294</v>
      </c>
      <c r="L78" s="10">
        <f t="shared" si="5"/>
        <v>42651.420567129629</v>
      </c>
      <c r="M78" s="15">
        <f t="shared" si="6"/>
        <v>2016</v>
      </c>
      <c r="N78" t="b">
        <v>1</v>
      </c>
      <c r="O78">
        <v>834</v>
      </c>
      <c r="P78" t="b">
        <v>1</v>
      </c>
      <c r="Q78" t="s">
        <v>8293</v>
      </c>
      <c r="R78" t="s">
        <v>8308</v>
      </c>
      <c r="S78" t="s">
        <v>8309</v>
      </c>
      <c r="T78" s="9">
        <f t="shared" si="7"/>
        <v>212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s="17" t="s">
        <v>8218</v>
      </c>
      <c r="G79" t="s">
        <v>8223</v>
      </c>
      <c r="H79" t="s">
        <v>8245</v>
      </c>
      <c r="I79">
        <v>1440082240</v>
      </c>
      <c r="J79" s="12">
        <v>1436885440</v>
      </c>
      <c r="K79" s="10">
        <f t="shared" si="4"/>
        <v>42236.618518518517</v>
      </c>
      <c r="L79" s="10">
        <f t="shared" si="5"/>
        <v>42199.618518518517</v>
      </c>
      <c r="M79" s="15">
        <f t="shared" si="6"/>
        <v>2015</v>
      </c>
      <c r="N79" t="b">
        <v>0</v>
      </c>
      <c r="O79">
        <v>1107</v>
      </c>
      <c r="P79" t="b">
        <v>1</v>
      </c>
      <c r="Q79" t="s">
        <v>8271</v>
      </c>
      <c r="R79" t="s">
        <v>8308</v>
      </c>
      <c r="S79" t="s">
        <v>8310</v>
      </c>
      <c r="T79" s="9">
        <f t="shared" si="7"/>
        <v>141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s="17" t="s">
        <v>8218</v>
      </c>
      <c r="G80" t="s">
        <v>8223</v>
      </c>
      <c r="H80" t="s">
        <v>8245</v>
      </c>
      <c r="I80">
        <v>1393005600</v>
      </c>
      <c r="J80" s="12">
        <v>1390323617</v>
      </c>
      <c r="K80" s="10">
        <f t="shared" si="4"/>
        <v>41691.75</v>
      </c>
      <c r="L80" s="10">
        <f t="shared" si="5"/>
        <v>41660.70853009259</v>
      </c>
      <c r="M80" s="15">
        <f t="shared" si="6"/>
        <v>2014</v>
      </c>
      <c r="N80" t="b">
        <v>0</v>
      </c>
      <c r="O80">
        <v>1980</v>
      </c>
      <c r="P80" t="b">
        <v>1</v>
      </c>
      <c r="Q80" t="s">
        <v>8295</v>
      </c>
      <c r="R80" t="s">
        <v>8316</v>
      </c>
      <c r="S80" t="s">
        <v>8317</v>
      </c>
      <c r="T80" s="9">
        <f t="shared" si="7"/>
        <v>2647</v>
      </c>
    </row>
    <row r="81" spans="1:20" ht="15.75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s="17" t="s">
        <v>8218</v>
      </c>
      <c r="G81" t="s">
        <v>8223</v>
      </c>
      <c r="H81" t="s">
        <v>8245</v>
      </c>
      <c r="I81">
        <v>1461333311</v>
      </c>
      <c r="J81" s="12">
        <v>1458741311</v>
      </c>
      <c r="K81" s="10">
        <f t="shared" si="4"/>
        <v>42482.579988425925</v>
      </c>
      <c r="L81" s="10">
        <f t="shared" si="5"/>
        <v>42452.579988425925</v>
      </c>
      <c r="M81" s="15">
        <f t="shared" si="6"/>
        <v>2016</v>
      </c>
      <c r="N81" t="b">
        <v>0</v>
      </c>
      <c r="O81">
        <v>404</v>
      </c>
      <c r="P81" t="b">
        <v>1</v>
      </c>
      <c r="Q81" t="s">
        <v>8293</v>
      </c>
      <c r="R81" t="s">
        <v>8308</v>
      </c>
      <c r="S81" t="s">
        <v>8309</v>
      </c>
      <c r="T81" s="9">
        <f t="shared" si="7"/>
        <v>106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s="17" t="s">
        <v>8218</v>
      </c>
      <c r="G82" t="s">
        <v>8223</v>
      </c>
      <c r="H82" t="s">
        <v>8245</v>
      </c>
      <c r="I82">
        <v>1394316695</v>
      </c>
      <c r="J82" s="12">
        <v>1390860695</v>
      </c>
      <c r="K82" s="10">
        <f t="shared" si="4"/>
        <v>41706.924710648149</v>
      </c>
      <c r="L82" s="10">
        <f t="shared" si="5"/>
        <v>41666.924710648149</v>
      </c>
      <c r="M82" s="15">
        <f t="shared" si="6"/>
        <v>2014</v>
      </c>
      <c r="N82" t="b">
        <v>1</v>
      </c>
      <c r="O82">
        <v>2165</v>
      </c>
      <c r="P82" t="b">
        <v>1</v>
      </c>
      <c r="Q82" t="s">
        <v>8296</v>
      </c>
      <c r="R82" t="s">
        <v>8319</v>
      </c>
      <c r="S82" t="s">
        <v>8320</v>
      </c>
      <c r="T82" s="9">
        <f t="shared" si="7"/>
        <v>521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s="17" t="s">
        <v>8218</v>
      </c>
      <c r="G83" t="s">
        <v>8225</v>
      </c>
      <c r="H83" t="s">
        <v>8247</v>
      </c>
      <c r="I83">
        <v>1429228800</v>
      </c>
      <c r="J83" s="12">
        <v>1426714870</v>
      </c>
      <c r="K83" s="10">
        <f t="shared" si="4"/>
        <v>42111</v>
      </c>
      <c r="L83" s="10">
        <f t="shared" si="5"/>
        <v>42081.903587962966</v>
      </c>
      <c r="M83" s="15">
        <f t="shared" si="6"/>
        <v>2015</v>
      </c>
      <c r="N83" t="b">
        <v>0</v>
      </c>
      <c r="O83">
        <v>443</v>
      </c>
      <c r="P83" t="b">
        <v>1</v>
      </c>
      <c r="Q83" t="s">
        <v>8293</v>
      </c>
      <c r="R83" t="s">
        <v>8308</v>
      </c>
      <c r="S83" t="s">
        <v>8309</v>
      </c>
      <c r="T83" s="9">
        <f t="shared" si="7"/>
        <v>103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s="17" t="s">
        <v>8218</v>
      </c>
      <c r="G84" t="s">
        <v>8234</v>
      </c>
      <c r="H84" t="s">
        <v>8254</v>
      </c>
      <c r="I84">
        <v>1432314209</v>
      </c>
      <c r="J84" s="12">
        <v>1429722209</v>
      </c>
      <c r="K84" s="10">
        <f t="shared" si="4"/>
        <v>42146.710752314815</v>
      </c>
      <c r="L84" s="10">
        <f t="shared" si="5"/>
        <v>42116.710752314815</v>
      </c>
      <c r="M84" s="15">
        <f t="shared" si="6"/>
        <v>2015</v>
      </c>
      <c r="N84" t="b">
        <v>0</v>
      </c>
      <c r="O84">
        <v>100</v>
      </c>
      <c r="P84" t="b">
        <v>1</v>
      </c>
      <c r="Q84" t="s">
        <v>8269</v>
      </c>
      <c r="R84" t="s">
        <v>8323</v>
      </c>
      <c r="S84" t="s">
        <v>8326</v>
      </c>
      <c r="T84" s="9">
        <f t="shared" si="7"/>
        <v>101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s="17" t="s">
        <v>8218</v>
      </c>
      <c r="G85" t="s">
        <v>8223</v>
      </c>
      <c r="H85" t="s">
        <v>8245</v>
      </c>
      <c r="I85">
        <v>1364078561</v>
      </c>
      <c r="J85" s="12">
        <v>1361490161</v>
      </c>
      <c r="K85" s="10">
        <f t="shared" si="4"/>
        <v>41356.94630787037</v>
      </c>
      <c r="L85" s="10">
        <f t="shared" si="5"/>
        <v>41326.987974537034</v>
      </c>
      <c r="M85" s="15">
        <f t="shared" si="6"/>
        <v>2013</v>
      </c>
      <c r="N85" t="b">
        <v>1</v>
      </c>
      <c r="O85">
        <v>1356</v>
      </c>
      <c r="P85" t="b">
        <v>1</v>
      </c>
      <c r="Q85" t="s">
        <v>8293</v>
      </c>
      <c r="R85" t="s">
        <v>8308</v>
      </c>
      <c r="S85" t="s">
        <v>8309</v>
      </c>
      <c r="T85" s="9">
        <f t="shared" si="7"/>
        <v>1436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s="17" t="s">
        <v>8218</v>
      </c>
      <c r="G86" t="s">
        <v>8223</v>
      </c>
      <c r="H86" t="s">
        <v>8245</v>
      </c>
      <c r="I86">
        <v>1399271911</v>
      </c>
      <c r="J86" s="12">
        <v>1396334311</v>
      </c>
      <c r="K86" s="10">
        <f t="shared" si="4"/>
        <v>41764.276747685188</v>
      </c>
      <c r="L86" s="10">
        <f t="shared" si="5"/>
        <v>41730.276747685188</v>
      </c>
      <c r="M86" s="15">
        <f t="shared" si="6"/>
        <v>2014</v>
      </c>
      <c r="N86" t="b">
        <v>0</v>
      </c>
      <c r="O86">
        <v>558</v>
      </c>
      <c r="P86" t="b">
        <v>1</v>
      </c>
      <c r="Q86" t="s">
        <v>8269</v>
      </c>
      <c r="R86" t="s">
        <v>8323</v>
      </c>
      <c r="S86" t="s">
        <v>8326</v>
      </c>
      <c r="T86" s="9">
        <f t="shared" si="7"/>
        <v>100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s="17" t="s">
        <v>8218</v>
      </c>
      <c r="G87" t="s">
        <v>8223</v>
      </c>
      <c r="H87" t="s">
        <v>8245</v>
      </c>
      <c r="I87">
        <v>1428514969</v>
      </c>
      <c r="J87" s="12">
        <v>1425922969</v>
      </c>
      <c r="K87" s="10">
        <f t="shared" si="4"/>
        <v>42102.738067129627</v>
      </c>
      <c r="L87" s="10">
        <f t="shared" si="5"/>
        <v>42072.738067129627</v>
      </c>
      <c r="M87" s="15">
        <f t="shared" si="6"/>
        <v>2015</v>
      </c>
      <c r="N87" t="b">
        <v>1</v>
      </c>
      <c r="O87">
        <v>942</v>
      </c>
      <c r="P87" t="b">
        <v>1</v>
      </c>
      <c r="Q87" t="s">
        <v>8267</v>
      </c>
      <c r="R87" t="s">
        <v>8321</v>
      </c>
      <c r="S87" t="s">
        <v>8322</v>
      </c>
      <c r="T87" s="9">
        <f t="shared" si="7"/>
        <v>132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s="17" t="s">
        <v>8220</v>
      </c>
      <c r="G88" t="s">
        <v>8234</v>
      </c>
      <c r="H88" t="s">
        <v>8254</v>
      </c>
      <c r="I88">
        <v>1456385101</v>
      </c>
      <c r="J88" s="12">
        <v>1453793101</v>
      </c>
      <c r="K88" s="10">
        <f t="shared" si="4"/>
        <v>42425.309039351851</v>
      </c>
      <c r="L88" s="10">
        <f t="shared" si="5"/>
        <v>42395.309039351851</v>
      </c>
      <c r="M88" s="15">
        <f t="shared" si="6"/>
        <v>2016</v>
      </c>
      <c r="N88" t="b">
        <v>0</v>
      </c>
      <c r="O88">
        <v>123</v>
      </c>
      <c r="P88" t="b">
        <v>0</v>
      </c>
      <c r="Q88" t="s">
        <v>8271</v>
      </c>
      <c r="R88" t="s">
        <v>8308</v>
      </c>
      <c r="S88" t="s">
        <v>8310</v>
      </c>
      <c r="T88" s="9">
        <f t="shared" si="7"/>
        <v>56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s="17" t="s">
        <v>8218</v>
      </c>
      <c r="G89" t="s">
        <v>8223</v>
      </c>
      <c r="H89" t="s">
        <v>8245</v>
      </c>
      <c r="I89">
        <v>1303446073</v>
      </c>
      <c r="J89" s="12">
        <v>1300767673</v>
      </c>
      <c r="K89" s="10">
        <f t="shared" si="4"/>
        <v>40655.181400462963</v>
      </c>
      <c r="L89" s="10">
        <f t="shared" si="5"/>
        <v>40624.181400462963</v>
      </c>
      <c r="M89" s="15">
        <f t="shared" si="6"/>
        <v>2011</v>
      </c>
      <c r="N89" t="b">
        <v>1</v>
      </c>
      <c r="O89">
        <v>1876</v>
      </c>
      <c r="P89" t="b">
        <v>1</v>
      </c>
      <c r="Q89" t="s">
        <v>8293</v>
      </c>
      <c r="R89" t="s">
        <v>8308</v>
      </c>
      <c r="S89" t="s">
        <v>8309</v>
      </c>
      <c r="T89" s="9">
        <f t="shared" si="7"/>
        <v>201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s="17" t="s">
        <v>8218</v>
      </c>
      <c r="G90" t="s">
        <v>8223</v>
      </c>
      <c r="H90" t="s">
        <v>8245</v>
      </c>
      <c r="I90">
        <v>1471564491</v>
      </c>
      <c r="J90" s="12">
        <v>1468972491</v>
      </c>
      <c r="K90" s="10">
        <f t="shared" si="4"/>
        <v>42600.996423611112</v>
      </c>
      <c r="L90" s="10">
        <f t="shared" si="5"/>
        <v>42570.996423611112</v>
      </c>
      <c r="M90" s="15">
        <f t="shared" si="6"/>
        <v>2016</v>
      </c>
      <c r="N90" t="b">
        <v>1</v>
      </c>
      <c r="O90">
        <v>1737</v>
      </c>
      <c r="P90" t="b">
        <v>1</v>
      </c>
      <c r="Q90" t="s">
        <v>8293</v>
      </c>
      <c r="R90" t="s">
        <v>8308</v>
      </c>
      <c r="S90" t="s">
        <v>8309</v>
      </c>
      <c r="T90" s="9">
        <f t="shared" si="7"/>
        <v>320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s="17" t="s">
        <v>8218</v>
      </c>
      <c r="G91" t="s">
        <v>8225</v>
      </c>
      <c r="H91" t="s">
        <v>8247</v>
      </c>
      <c r="I91">
        <v>1444525200</v>
      </c>
      <c r="J91" s="12">
        <v>1441339242</v>
      </c>
      <c r="K91" s="10">
        <f t="shared" si="4"/>
        <v>42288.041666666672</v>
      </c>
      <c r="L91" s="10">
        <f t="shared" si="5"/>
        <v>42251.16715277778</v>
      </c>
      <c r="M91" s="15">
        <f t="shared" si="6"/>
        <v>2015</v>
      </c>
      <c r="N91" t="b">
        <v>1</v>
      </c>
      <c r="O91">
        <v>1251</v>
      </c>
      <c r="P91" t="b">
        <v>1</v>
      </c>
      <c r="Q91" t="s">
        <v>8299</v>
      </c>
      <c r="R91" t="s">
        <v>8308</v>
      </c>
      <c r="S91" t="s">
        <v>8315</v>
      </c>
      <c r="T91" s="9">
        <f t="shared" si="7"/>
        <v>144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s="17" t="s">
        <v>8218</v>
      </c>
      <c r="G92" t="s">
        <v>8224</v>
      </c>
      <c r="H92" t="s">
        <v>8246</v>
      </c>
      <c r="I92">
        <v>1364286239</v>
      </c>
      <c r="J92" s="12">
        <v>1360830239</v>
      </c>
      <c r="K92" s="10">
        <f t="shared" si="4"/>
        <v>41359.349988425922</v>
      </c>
      <c r="L92" s="10">
        <f t="shared" si="5"/>
        <v>41319.349988425922</v>
      </c>
      <c r="M92" s="15">
        <f t="shared" si="6"/>
        <v>2013</v>
      </c>
      <c r="N92" t="b">
        <v>0</v>
      </c>
      <c r="O92">
        <v>623</v>
      </c>
      <c r="P92" t="b">
        <v>1</v>
      </c>
      <c r="Q92" t="s">
        <v>8295</v>
      </c>
      <c r="R92" t="s">
        <v>8316</v>
      </c>
      <c r="S92" t="s">
        <v>8317</v>
      </c>
      <c r="T92" s="9">
        <f t="shared" si="7"/>
        <v>1857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s="17" t="s">
        <v>8218</v>
      </c>
      <c r="G93" t="s">
        <v>8223</v>
      </c>
      <c r="H93" t="s">
        <v>8245</v>
      </c>
      <c r="I93">
        <v>1407549600</v>
      </c>
      <c r="J93" s="12">
        <v>1404797428</v>
      </c>
      <c r="K93" s="10">
        <f t="shared" si="4"/>
        <v>41860.083333333336</v>
      </c>
      <c r="L93" s="10">
        <f t="shared" si="5"/>
        <v>41828.229490740741</v>
      </c>
      <c r="M93" s="15">
        <f t="shared" si="6"/>
        <v>2014</v>
      </c>
      <c r="N93" t="b">
        <v>1</v>
      </c>
      <c r="O93">
        <v>1088</v>
      </c>
      <c r="P93" t="b">
        <v>1</v>
      </c>
      <c r="Q93" t="s">
        <v>8301</v>
      </c>
      <c r="R93" t="s">
        <v>8323</v>
      </c>
      <c r="S93" t="s">
        <v>8324</v>
      </c>
      <c r="T93" s="9">
        <f t="shared" si="7"/>
        <v>154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s="17" t="s">
        <v>8218</v>
      </c>
      <c r="G94" t="s">
        <v>8223</v>
      </c>
      <c r="H94" t="s">
        <v>8245</v>
      </c>
      <c r="I94">
        <v>1362863299</v>
      </c>
      <c r="J94" s="12">
        <v>1360271299</v>
      </c>
      <c r="K94" s="10">
        <f t="shared" si="4"/>
        <v>41342.880775462967</v>
      </c>
      <c r="L94" s="10">
        <f t="shared" si="5"/>
        <v>41312.880775462967</v>
      </c>
      <c r="M94" s="15">
        <f t="shared" si="6"/>
        <v>2013</v>
      </c>
      <c r="N94" t="b">
        <v>1</v>
      </c>
      <c r="O94">
        <v>479</v>
      </c>
      <c r="P94" t="b">
        <v>1</v>
      </c>
      <c r="Q94" t="s">
        <v>8293</v>
      </c>
      <c r="R94" t="s">
        <v>8308</v>
      </c>
      <c r="S94" t="s">
        <v>8309</v>
      </c>
      <c r="T94" s="9">
        <f t="shared" si="7"/>
        <v>922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s="17" t="s">
        <v>8218</v>
      </c>
      <c r="G95" t="s">
        <v>8228</v>
      </c>
      <c r="H95" t="s">
        <v>8250</v>
      </c>
      <c r="I95">
        <v>1436364023</v>
      </c>
      <c r="J95" s="12">
        <v>1433772023</v>
      </c>
      <c r="K95" s="10">
        <f t="shared" si="4"/>
        <v>42193.583599537036</v>
      </c>
      <c r="L95" s="10">
        <f t="shared" si="5"/>
        <v>42163.583599537036</v>
      </c>
      <c r="M95" s="15">
        <f t="shared" si="6"/>
        <v>2015</v>
      </c>
      <c r="N95" t="b">
        <v>1</v>
      </c>
      <c r="O95">
        <v>885</v>
      </c>
      <c r="P95" t="b">
        <v>1</v>
      </c>
      <c r="Q95" t="s">
        <v>8283</v>
      </c>
      <c r="R95" t="s">
        <v>8313</v>
      </c>
      <c r="S95" t="s">
        <v>8314</v>
      </c>
      <c r="T95" s="9">
        <f t="shared" si="7"/>
        <v>166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s="17" t="s">
        <v>8218</v>
      </c>
      <c r="G96" t="s">
        <v>8223</v>
      </c>
      <c r="H96" t="s">
        <v>8245</v>
      </c>
      <c r="I96">
        <v>1325961309</v>
      </c>
      <c r="J96" s="12">
        <v>1322073309</v>
      </c>
      <c r="K96" s="10">
        <f t="shared" si="4"/>
        <v>40915.774409722224</v>
      </c>
      <c r="L96" s="10">
        <f t="shared" si="5"/>
        <v>40870.774409722224</v>
      </c>
      <c r="M96" s="15">
        <f t="shared" si="6"/>
        <v>2012</v>
      </c>
      <c r="N96" t="b">
        <v>1</v>
      </c>
      <c r="O96">
        <v>146</v>
      </c>
      <c r="P96" t="b">
        <v>1</v>
      </c>
      <c r="Q96" t="s">
        <v>8267</v>
      </c>
      <c r="R96" t="s">
        <v>8321</v>
      </c>
      <c r="S96" t="s">
        <v>8322</v>
      </c>
      <c r="T96" s="9">
        <f t="shared" si="7"/>
        <v>101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s="17" t="s">
        <v>8219</v>
      </c>
      <c r="G97" t="s">
        <v>8223</v>
      </c>
      <c r="H97" t="s">
        <v>8245</v>
      </c>
      <c r="I97">
        <v>1468108198</v>
      </c>
      <c r="J97" s="12">
        <v>1465516198</v>
      </c>
      <c r="K97" s="10">
        <f t="shared" si="4"/>
        <v>42560.993032407408</v>
      </c>
      <c r="L97" s="10">
        <f t="shared" si="5"/>
        <v>42530.993032407408</v>
      </c>
      <c r="M97" s="15">
        <f t="shared" si="6"/>
        <v>2016</v>
      </c>
      <c r="N97" t="b">
        <v>0</v>
      </c>
      <c r="O97">
        <v>348</v>
      </c>
      <c r="P97" t="b">
        <v>0</v>
      </c>
      <c r="Q97" t="s">
        <v>8301</v>
      </c>
      <c r="R97" t="s">
        <v>8323</v>
      </c>
      <c r="S97" t="s">
        <v>8324</v>
      </c>
      <c r="T97" s="9">
        <f t="shared" si="7"/>
        <v>68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s="17" t="s">
        <v>8219</v>
      </c>
      <c r="G98" t="s">
        <v>8223</v>
      </c>
      <c r="H98" t="s">
        <v>8245</v>
      </c>
      <c r="I98">
        <v>1418849028</v>
      </c>
      <c r="J98" s="12">
        <v>1415825028</v>
      </c>
      <c r="K98" s="10">
        <f t="shared" si="4"/>
        <v>41990.863750000004</v>
      </c>
      <c r="L98" s="10">
        <f t="shared" si="5"/>
        <v>41955.863750000004</v>
      </c>
      <c r="M98" s="15">
        <f t="shared" si="6"/>
        <v>2014</v>
      </c>
      <c r="N98" t="b">
        <v>0</v>
      </c>
      <c r="O98">
        <v>224</v>
      </c>
      <c r="P98" t="b">
        <v>0</v>
      </c>
      <c r="Q98" t="s">
        <v>8271</v>
      </c>
      <c r="R98" t="s">
        <v>8308</v>
      </c>
      <c r="S98" t="s">
        <v>8310</v>
      </c>
      <c r="T98" s="9">
        <f t="shared" si="7"/>
        <v>85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s="17" t="s">
        <v>8218</v>
      </c>
      <c r="G99" t="s">
        <v>8234</v>
      </c>
      <c r="H99" t="s">
        <v>8254</v>
      </c>
      <c r="I99">
        <v>1419151341</v>
      </c>
      <c r="J99" s="12">
        <v>1416559341</v>
      </c>
      <c r="K99" s="10">
        <f t="shared" si="4"/>
        <v>41994.362743055557</v>
      </c>
      <c r="L99" s="10">
        <f t="shared" si="5"/>
        <v>41964.362743055557</v>
      </c>
      <c r="M99" s="15">
        <f t="shared" si="6"/>
        <v>2014</v>
      </c>
      <c r="N99" t="b">
        <v>1</v>
      </c>
      <c r="O99">
        <v>33</v>
      </c>
      <c r="P99" t="b">
        <v>1</v>
      </c>
      <c r="Q99" t="s">
        <v>8293</v>
      </c>
      <c r="R99" t="s">
        <v>8308</v>
      </c>
      <c r="S99" t="s">
        <v>8309</v>
      </c>
      <c r="T99" s="9">
        <f t="shared" si="7"/>
        <v>118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s="17" t="s">
        <v>8218</v>
      </c>
      <c r="G100" t="s">
        <v>8223</v>
      </c>
      <c r="H100" t="s">
        <v>8245</v>
      </c>
      <c r="I100">
        <v>1439618400</v>
      </c>
      <c r="J100" s="12">
        <v>1436976858</v>
      </c>
      <c r="K100" s="10">
        <f t="shared" si="4"/>
        <v>42231.25</v>
      </c>
      <c r="L100" s="10">
        <f t="shared" si="5"/>
        <v>42200.67659722222</v>
      </c>
      <c r="M100" s="15">
        <f t="shared" si="6"/>
        <v>2015</v>
      </c>
      <c r="N100" t="b">
        <v>0</v>
      </c>
      <c r="O100">
        <v>562</v>
      </c>
      <c r="P100" t="b">
        <v>1</v>
      </c>
      <c r="Q100" t="s">
        <v>8267</v>
      </c>
      <c r="R100" t="s">
        <v>8321</v>
      </c>
      <c r="S100" t="s">
        <v>8322</v>
      </c>
      <c r="T100" s="9">
        <f t="shared" si="7"/>
        <v>214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s="17" t="s">
        <v>8219</v>
      </c>
      <c r="G101" t="s">
        <v>8223</v>
      </c>
      <c r="H101" t="s">
        <v>8245</v>
      </c>
      <c r="I101">
        <v>1480536919</v>
      </c>
      <c r="J101" s="12">
        <v>1477509319</v>
      </c>
      <c r="K101" s="10">
        <f t="shared" si="4"/>
        <v>42704.843969907408</v>
      </c>
      <c r="L101" s="10">
        <f t="shared" si="5"/>
        <v>42669.802303240736</v>
      </c>
      <c r="M101" s="15">
        <f t="shared" si="6"/>
        <v>2016</v>
      </c>
      <c r="N101" t="b">
        <v>0</v>
      </c>
      <c r="O101">
        <v>100</v>
      </c>
      <c r="P101" t="b">
        <v>0</v>
      </c>
      <c r="Q101" t="s">
        <v>8271</v>
      </c>
      <c r="R101" t="s">
        <v>8308</v>
      </c>
      <c r="S101" t="s">
        <v>8310</v>
      </c>
      <c r="T101" s="9">
        <f t="shared" si="7"/>
        <v>32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s="17" t="s">
        <v>8218</v>
      </c>
      <c r="G102" t="s">
        <v>8224</v>
      </c>
      <c r="H102" t="s">
        <v>8246</v>
      </c>
      <c r="I102">
        <v>1387958429</v>
      </c>
      <c r="J102" s="12">
        <v>1385366429</v>
      </c>
      <c r="K102" s="10">
        <f t="shared" si="4"/>
        <v>41633.333668981482</v>
      </c>
      <c r="L102" s="10">
        <f t="shared" si="5"/>
        <v>41603.333668981482</v>
      </c>
      <c r="M102" s="15">
        <f t="shared" si="6"/>
        <v>2013</v>
      </c>
      <c r="N102" t="b">
        <v>0</v>
      </c>
      <c r="O102">
        <v>1556</v>
      </c>
      <c r="P102" t="b">
        <v>1</v>
      </c>
      <c r="Q102" t="s">
        <v>8293</v>
      </c>
      <c r="R102" t="s">
        <v>8308</v>
      </c>
      <c r="S102" t="s">
        <v>8309</v>
      </c>
      <c r="T102" s="9">
        <f t="shared" si="7"/>
        <v>199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s="17" t="s">
        <v>8218</v>
      </c>
      <c r="G103" t="s">
        <v>8223</v>
      </c>
      <c r="H103" t="s">
        <v>8245</v>
      </c>
      <c r="I103">
        <v>1363889015</v>
      </c>
      <c r="J103" s="12">
        <v>1361300615</v>
      </c>
      <c r="K103" s="10">
        <f t="shared" si="4"/>
        <v>41354.752488425926</v>
      </c>
      <c r="L103" s="10">
        <f t="shared" si="5"/>
        <v>41324.79415509259</v>
      </c>
      <c r="M103" s="15">
        <f t="shared" si="6"/>
        <v>2013</v>
      </c>
      <c r="N103" t="b">
        <v>1</v>
      </c>
      <c r="O103">
        <v>1224</v>
      </c>
      <c r="P103" t="b">
        <v>1</v>
      </c>
      <c r="Q103" t="s">
        <v>8277</v>
      </c>
      <c r="R103" t="s">
        <v>8327</v>
      </c>
      <c r="S103" t="s">
        <v>8328</v>
      </c>
      <c r="T103" s="9">
        <f t="shared" si="7"/>
        <v>429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s="17" t="s">
        <v>8218</v>
      </c>
      <c r="G104" t="s">
        <v>8223</v>
      </c>
      <c r="H104" t="s">
        <v>8245</v>
      </c>
      <c r="I104">
        <v>1462629432</v>
      </c>
      <c r="J104" s="12">
        <v>1460037432</v>
      </c>
      <c r="K104" s="10">
        <f t="shared" si="4"/>
        <v>42497.581388888888</v>
      </c>
      <c r="L104" s="10">
        <f t="shared" si="5"/>
        <v>42467.581388888888</v>
      </c>
      <c r="M104" s="15">
        <f t="shared" si="6"/>
        <v>2016</v>
      </c>
      <c r="N104" t="b">
        <v>0</v>
      </c>
      <c r="O104">
        <v>350</v>
      </c>
      <c r="P104" t="b">
        <v>1</v>
      </c>
      <c r="Q104" t="s">
        <v>8293</v>
      </c>
      <c r="R104" t="s">
        <v>8308</v>
      </c>
      <c r="S104" t="s">
        <v>8309</v>
      </c>
      <c r="T104" s="9">
        <f t="shared" si="7"/>
        <v>111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s="17" t="s">
        <v>8218</v>
      </c>
      <c r="G105" t="s">
        <v>8223</v>
      </c>
      <c r="H105" t="s">
        <v>8245</v>
      </c>
      <c r="I105">
        <v>1446350400</v>
      </c>
      <c r="J105" s="12">
        <v>1443739388</v>
      </c>
      <c r="K105" s="10">
        <f t="shared" si="4"/>
        <v>42309.166666666672</v>
      </c>
      <c r="L105" s="10">
        <f t="shared" si="5"/>
        <v>42278.946620370371</v>
      </c>
      <c r="M105" s="15">
        <f t="shared" si="6"/>
        <v>2015</v>
      </c>
      <c r="N105" t="b">
        <v>1</v>
      </c>
      <c r="O105">
        <v>498</v>
      </c>
      <c r="P105" t="b">
        <v>1</v>
      </c>
      <c r="Q105" t="s">
        <v>8267</v>
      </c>
      <c r="R105" t="s">
        <v>8321</v>
      </c>
      <c r="S105" t="s">
        <v>8322</v>
      </c>
      <c r="T105" s="9">
        <f t="shared" si="7"/>
        <v>104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s="17" t="s">
        <v>8218</v>
      </c>
      <c r="G106" t="s">
        <v>8223</v>
      </c>
      <c r="H106" t="s">
        <v>8245</v>
      </c>
      <c r="I106">
        <v>1426532437</v>
      </c>
      <c r="J106" s="12">
        <v>1423944037</v>
      </c>
      <c r="K106" s="10">
        <f t="shared" si="4"/>
        <v>42079.792094907403</v>
      </c>
      <c r="L106" s="10">
        <f t="shared" si="5"/>
        <v>42049.833761574075</v>
      </c>
      <c r="M106" s="15">
        <f t="shared" si="6"/>
        <v>2015</v>
      </c>
      <c r="N106" t="b">
        <v>1</v>
      </c>
      <c r="O106">
        <v>1071</v>
      </c>
      <c r="P106" t="b">
        <v>1</v>
      </c>
      <c r="Q106" t="s">
        <v>8278</v>
      </c>
      <c r="R106" t="s">
        <v>8327</v>
      </c>
      <c r="S106" t="s">
        <v>8329</v>
      </c>
      <c r="T106" s="9">
        <f t="shared" si="7"/>
        <v>110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s="17" t="s">
        <v>8218</v>
      </c>
      <c r="G107" t="s">
        <v>8223</v>
      </c>
      <c r="H107" t="s">
        <v>8245</v>
      </c>
      <c r="I107">
        <v>1366222542</v>
      </c>
      <c r="J107" s="12">
        <v>1363630542</v>
      </c>
      <c r="K107" s="10">
        <f t="shared" si="4"/>
        <v>41381.76090277778</v>
      </c>
      <c r="L107" s="10">
        <f t="shared" si="5"/>
        <v>41351.76090277778</v>
      </c>
      <c r="M107" s="15">
        <f t="shared" si="6"/>
        <v>2013</v>
      </c>
      <c r="N107" t="b">
        <v>0</v>
      </c>
      <c r="O107">
        <v>554</v>
      </c>
      <c r="P107" t="b">
        <v>1</v>
      </c>
      <c r="Q107" t="s">
        <v>8293</v>
      </c>
      <c r="R107" t="s">
        <v>8308</v>
      </c>
      <c r="S107" t="s">
        <v>8309</v>
      </c>
      <c r="T107" s="9">
        <f t="shared" si="7"/>
        <v>153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s="17" t="s">
        <v>8218</v>
      </c>
      <c r="G108" t="s">
        <v>8223</v>
      </c>
      <c r="H108" t="s">
        <v>8245</v>
      </c>
      <c r="I108">
        <v>1319860740</v>
      </c>
      <c r="J108" s="12">
        <v>1317064599</v>
      </c>
      <c r="K108" s="10">
        <f t="shared" si="4"/>
        <v>40845.165972222225</v>
      </c>
      <c r="L108" s="10">
        <f t="shared" si="5"/>
        <v>40812.803229166668</v>
      </c>
      <c r="M108" s="15">
        <f t="shared" si="6"/>
        <v>2011</v>
      </c>
      <c r="N108" t="b">
        <v>1</v>
      </c>
      <c r="O108">
        <v>493</v>
      </c>
      <c r="P108" t="b">
        <v>1</v>
      </c>
      <c r="Q108" t="s">
        <v>8267</v>
      </c>
      <c r="R108" t="s">
        <v>8321</v>
      </c>
      <c r="S108" t="s">
        <v>8322</v>
      </c>
      <c r="T108" s="9">
        <f t="shared" si="7"/>
        <v>102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s="17" t="s">
        <v>8218</v>
      </c>
      <c r="G109" t="s">
        <v>8223</v>
      </c>
      <c r="H109" t="s">
        <v>8245</v>
      </c>
      <c r="I109">
        <v>1419123600</v>
      </c>
      <c r="J109" s="12">
        <v>1416945297</v>
      </c>
      <c r="K109" s="10">
        <f t="shared" si="4"/>
        <v>41994.041666666672</v>
      </c>
      <c r="L109" s="10">
        <f t="shared" si="5"/>
        <v>41968.829826388886</v>
      </c>
      <c r="M109" s="15">
        <f t="shared" si="6"/>
        <v>2014</v>
      </c>
      <c r="N109" t="b">
        <v>0</v>
      </c>
      <c r="O109">
        <v>404</v>
      </c>
      <c r="P109" t="b">
        <v>1</v>
      </c>
      <c r="Q109" t="s">
        <v>8295</v>
      </c>
      <c r="R109" t="s">
        <v>8316</v>
      </c>
      <c r="S109" t="s">
        <v>8317</v>
      </c>
      <c r="T109" s="9">
        <f t="shared" si="7"/>
        <v>381</v>
      </c>
    </row>
    <row r="110" spans="1:20" ht="45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s="17" t="s">
        <v>8218</v>
      </c>
      <c r="G110" t="s">
        <v>8223</v>
      </c>
      <c r="H110" t="s">
        <v>8245</v>
      </c>
      <c r="I110">
        <v>1481778000</v>
      </c>
      <c r="J110" s="12">
        <v>1479216874</v>
      </c>
      <c r="K110" s="10">
        <f t="shared" si="4"/>
        <v>42719.208333333328</v>
      </c>
      <c r="L110" s="10">
        <f t="shared" si="5"/>
        <v>42689.565671296295</v>
      </c>
      <c r="M110" s="15">
        <f t="shared" si="6"/>
        <v>2016</v>
      </c>
      <c r="N110" t="b">
        <v>1</v>
      </c>
      <c r="O110">
        <v>531</v>
      </c>
      <c r="P110" t="b">
        <v>1</v>
      </c>
      <c r="Q110" t="s">
        <v>8293</v>
      </c>
      <c r="R110" t="s">
        <v>8308</v>
      </c>
      <c r="S110" t="s">
        <v>8309</v>
      </c>
      <c r="T110" s="9">
        <f t="shared" si="7"/>
        <v>304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s="17" t="s">
        <v>8218</v>
      </c>
      <c r="G111" t="s">
        <v>8224</v>
      </c>
      <c r="H111" t="s">
        <v>8246</v>
      </c>
      <c r="I111">
        <v>1376899269</v>
      </c>
      <c r="J111" s="12">
        <v>1371715269</v>
      </c>
      <c r="K111" s="10">
        <f t="shared" si="4"/>
        <v>41505.334131944444</v>
      </c>
      <c r="L111" s="10">
        <f t="shared" si="5"/>
        <v>41445.334131944444</v>
      </c>
      <c r="M111" s="15">
        <f t="shared" si="6"/>
        <v>2013</v>
      </c>
      <c r="N111" t="b">
        <v>1</v>
      </c>
      <c r="O111">
        <v>402</v>
      </c>
      <c r="P111" t="b">
        <v>1</v>
      </c>
      <c r="Q111" t="s">
        <v>8293</v>
      </c>
      <c r="R111" t="s">
        <v>8308</v>
      </c>
      <c r="S111" t="s">
        <v>8309</v>
      </c>
      <c r="T111" s="9">
        <f t="shared" si="7"/>
        <v>375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s="17" t="s">
        <v>8218</v>
      </c>
      <c r="G112" t="s">
        <v>8223</v>
      </c>
      <c r="H112" t="s">
        <v>8245</v>
      </c>
      <c r="I112">
        <v>1414544400</v>
      </c>
      <c r="J112" s="12">
        <v>1410883139</v>
      </c>
      <c r="K112" s="10">
        <f t="shared" si="4"/>
        <v>41941.041666666664</v>
      </c>
      <c r="L112" s="10">
        <f t="shared" si="5"/>
        <v>41898.665960648148</v>
      </c>
      <c r="M112" s="15">
        <f t="shared" si="6"/>
        <v>2014</v>
      </c>
      <c r="N112" t="b">
        <v>0</v>
      </c>
      <c r="O112">
        <v>1021</v>
      </c>
      <c r="P112" t="b">
        <v>1</v>
      </c>
      <c r="Q112" t="s">
        <v>8271</v>
      </c>
      <c r="R112" t="s">
        <v>8308</v>
      </c>
      <c r="S112" t="s">
        <v>8310</v>
      </c>
      <c r="T112" s="9">
        <f t="shared" si="7"/>
        <v>300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s="17" t="s">
        <v>8218</v>
      </c>
      <c r="G113" t="s">
        <v>8224</v>
      </c>
      <c r="H113" t="s">
        <v>8246</v>
      </c>
      <c r="I113">
        <v>1354233296</v>
      </c>
      <c r="J113" s="12">
        <v>1351641296</v>
      </c>
      <c r="K113" s="10">
        <f t="shared" si="4"/>
        <v>41242.996481481481</v>
      </c>
      <c r="L113" s="10">
        <f t="shared" si="5"/>
        <v>41212.996481481481</v>
      </c>
      <c r="M113" s="15">
        <f t="shared" si="6"/>
        <v>2012</v>
      </c>
      <c r="N113" t="b">
        <v>1</v>
      </c>
      <c r="O113">
        <v>625</v>
      </c>
      <c r="P113" t="b">
        <v>1</v>
      </c>
      <c r="Q113" t="s">
        <v>8293</v>
      </c>
      <c r="R113" t="s">
        <v>8308</v>
      </c>
      <c r="S113" t="s">
        <v>8309</v>
      </c>
      <c r="T113" s="9">
        <f t="shared" si="7"/>
        <v>226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s="17" t="s">
        <v>8218</v>
      </c>
      <c r="G114" t="s">
        <v>8223</v>
      </c>
      <c r="H114" t="s">
        <v>8245</v>
      </c>
      <c r="I114">
        <v>1398959729</v>
      </c>
      <c r="J114" s="12">
        <v>1396367729</v>
      </c>
      <c r="K114" s="10">
        <f t="shared" si="4"/>
        <v>41760.663530092592</v>
      </c>
      <c r="L114" s="10">
        <f t="shared" si="5"/>
        <v>41730.663530092592</v>
      </c>
      <c r="M114" s="15">
        <f t="shared" si="6"/>
        <v>2014</v>
      </c>
      <c r="N114" t="b">
        <v>1</v>
      </c>
      <c r="O114">
        <v>405</v>
      </c>
      <c r="P114" t="b">
        <v>1</v>
      </c>
      <c r="Q114" t="s">
        <v>8293</v>
      </c>
      <c r="R114" t="s">
        <v>8308</v>
      </c>
      <c r="S114" t="s">
        <v>8309</v>
      </c>
      <c r="T114" s="9">
        <f t="shared" si="7"/>
        <v>370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s="17" t="s">
        <v>8218</v>
      </c>
      <c r="G115" t="s">
        <v>8223</v>
      </c>
      <c r="H115" t="s">
        <v>8245</v>
      </c>
      <c r="I115">
        <v>1389812400</v>
      </c>
      <c r="J115" s="12">
        <v>1386108087</v>
      </c>
      <c r="K115" s="10">
        <f t="shared" si="4"/>
        <v>41654.791666666664</v>
      </c>
      <c r="L115" s="10">
        <f t="shared" si="5"/>
        <v>41611.917673611111</v>
      </c>
      <c r="M115" s="15">
        <f t="shared" si="6"/>
        <v>2014</v>
      </c>
      <c r="N115" t="b">
        <v>0</v>
      </c>
      <c r="O115">
        <v>456</v>
      </c>
      <c r="P115" t="b">
        <v>1</v>
      </c>
      <c r="Q115" t="s">
        <v>8293</v>
      </c>
      <c r="R115" t="s">
        <v>8308</v>
      </c>
      <c r="S115" t="s">
        <v>8309</v>
      </c>
      <c r="T115" s="9">
        <f t="shared" si="7"/>
        <v>246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s="17" t="s">
        <v>8218</v>
      </c>
      <c r="G116" t="s">
        <v>8223</v>
      </c>
      <c r="H116" t="s">
        <v>8245</v>
      </c>
      <c r="I116">
        <v>1482134340</v>
      </c>
      <c r="J116" s="12">
        <v>1479496309</v>
      </c>
      <c r="K116" s="10">
        <f t="shared" si="4"/>
        <v>42723.332638888889</v>
      </c>
      <c r="L116" s="10">
        <f t="shared" si="5"/>
        <v>42692.79987268518</v>
      </c>
      <c r="M116" s="15">
        <f t="shared" si="6"/>
        <v>2016</v>
      </c>
      <c r="N116" t="b">
        <v>1</v>
      </c>
      <c r="O116">
        <v>1104</v>
      </c>
      <c r="P116" t="b">
        <v>1</v>
      </c>
      <c r="Q116" t="s">
        <v>8296</v>
      </c>
      <c r="R116" t="s">
        <v>8319</v>
      </c>
      <c r="S116" t="s">
        <v>8320</v>
      </c>
      <c r="T116" s="9">
        <f t="shared" si="7"/>
        <v>294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s="17" t="s">
        <v>8219</v>
      </c>
      <c r="G117" t="s">
        <v>8223</v>
      </c>
      <c r="H117" t="s">
        <v>8245</v>
      </c>
      <c r="I117">
        <v>1417690734</v>
      </c>
      <c r="J117" s="12">
        <v>1415098734</v>
      </c>
      <c r="K117" s="10">
        <f t="shared" si="4"/>
        <v>41977.457569444443</v>
      </c>
      <c r="L117" s="10">
        <f t="shared" si="5"/>
        <v>41947.457569444443</v>
      </c>
      <c r="M117" s="15">
        <f t="shared" si="6"/>
        <v>2014</v>
      </c>
      <c r="N117" t="b">
        <v>0</v>
      </c>
      <c r="O117">
        <v>356</v>
      </c>
      <c r="P117" t="b">
        <v>0</v>
      </c>
      <c r="Q117" t="s">
        <v>8271</v>
      </c>
      <c r="R117" t="s">
        <v>8308</v>
      </c>
      <c r="S117" t="s">
        <v>8310</v>
      </c>
      <c r="T117" s="9">
        <f t="shared" si="7"/>
        <v>65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s="17" t="s">
        <v>8218</v>
      </c>
      <c r="G118" t="s">
        <v>8223</v>
      </c>
      <c r="H118" t="s">
        <v>8245</v>
      </c>
      <c r="I118">
        <v>1432416219</v>
      </c>
      <c r="J118" s="12">
        <v>1429824219</v>
      </c>
      <c r="K118" s="10">
        <f t="shared" si="4"/>
        <v>42147.891423611116</v>
      </c>
      <c r="L118" s="10">
        <f t="shared" si="5"/>
        <v>42117.891423611116</v>
      </c>
      <c r="M118" s="15">
        <f t="shared" si="6"/>
        <v>2015</v>
      </c>
      <c r="N118" t="b">
        <v>1</v>
      </c>
      <c r="O118">
        <v>951</v>
      </c>
      <c r="P118" t="b">
        <v>1</v>
      </c>
      <c r="Q118" t="s">
        <v>8267</v>
      </c>
      <c r="R118" t="s">
        <v>8321</v>
      </c>
      <c r="S118" t="s">
        <v>8322</v>
      </c>
      <c r="T118" s="9">
        <f t="shared" si="7"/>
        <v>110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s="17" t="s">
        <v>8218</v>
      </c>
      <c r="G119" t="s">
        <v>8228</v>
      </c>
      <c r="H119" t="s">
        <v>8250</v>
      </c>
      <c r="I119">
        <v>1381934015</v>
      </c>
      <c r="J119" s="12">
        <v>1378737215</v>
      </c>
      <c r="K119" s="10">
        <f t="shared" si="4"/>
        <v>41563.60665509259</v>
      </c>
      <c r="L119" s="10">
        <f t="shared" si="5"/>
        <v>41526.60665509259</v>
      </c>
      <c r="M119" s="15">
        <f t="shared" si="6"/>
        <v>2013</v>
      </c>
      <c r="N119" t="b">
        <v>1</v>
      </c>
      <c r="O119">
        <v>682</v>
      </c>
      <c r="P119" t="b">
        <v>1</v>
      </c>
      <c r="Q119" t="s">
        <v>8293</v>
      </c>
      <c r="R119" t="s">
        <v>8308</v>
      </c>
      <c r="S119" t="s">
        <v>8309</v>
      </c>
      <c r="T119" s="9">
        <f t="shared" si="7"/>
        <v>198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s="17" t="s">
        <v>8218</v>
      </c>
      <c r="G120" t="s">
        <v>8223</v>
      </c>
      <c r="H120" t="s">
        <v>8245</v>
      </c>
      <c r="I120">
        <v>1479704340</v>
      </c>
      <c r="J120" s="12">
        <v>1477043072</v>
      </c>
      <c r="K120" s="10">
        <f t="shared" si="4"/>
        <v>42695.207638888889</v>
      </c>
      <c r="L120" s="10">
        <f t="shared" si="5"/>
        <v>42664.405925925923</v>
      </c>
      <c r="M120" s="15">
        <f t="shared" si="6"/>
        <v>2016</v>
      </c>
      <c r="N120" t="b">
        <v>0</v>
      </c>
      <c r="O120">
        <v>897</v>
      </c>
      <c r="P120" t="b">
        <v>1</v>
      </c>
      <c r="Q120" t="s">
        <v>8295</v>
      </c>
      <c r="R120" t="s">
        <v>8316</v>
      </c>
      <c r="S120" t="s">
        <v>8317</v>
      </c>
      <c r="T120" s="9">
        <f t="shared" si="7"/>
        <v>452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s="17" t="s">
        <v>8218</v>
      </c>
      <c r="G121" t="s">
        <v>8223</v>
      </c>
      <c r="H121" t="s">
        <v>8245</v>
      </c>
      <c r="I121">
        <v>1383264000</v>
      </c>
      <c r="J121" s="12">
        <v>1378080409</v>
      </c>
      <c r="K121" s="10">
        <f t="shared" si="4"/>
        <v>41579</v>
      </c>
      <c r="L121" s="10">
        <f t="shared" si="5"/>
        <v>41519.004733796297</v>
      </c>
      <c r="M121" s="15">
        <f t="shared" si="6"/>
        <v>2013</v>
      </c>
      <c r="N121" t="b">
        <v>1</v>
      </c>
      <c r="O121">
        <v>665</v>
      </c>
      <c r="P121" t="b">
        <v>1</v>
      </c>
      <c r="Q121" t="s">
        <v>8267</v>
      </c>
      <c r="R121" t="s">
        <v>8321</v>
      </c>
      <c r="S121" t="s">
        <v>8322</v>
      </c>
      <c r="T121" s="9">
        <f t="shared" si="7"/>
        <v>133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s="17" t="s">
        <v>8218</v>
      </c>
      <c r="G122" t="s">
        <v>8240</v>
      </c>
      <c r="H122" t="s">
        <v>8248</v>
      </c>
      <c r="I122">
        <v>1439455609</v>
      </c>
      <c r="J122" s="12">
        <v>1436863609</v>
      </c>
      <c r="K122" s="10">
        <f t="shared" si="4"/>
        <v>42229.365844907406</v>
      </c>
      <c r="L122" s="10">
        <f t="shared" si="5"/>
        <v>42199.365844907406</v>
      </c>
      <c r="M122" s="15">
        <f t="shared" si="6"/>
        <v>2015</v>
      </c>
      <c r="N122" t="b">
        <v>1</v>
      </c>
      <c r="O122">
        <v>450</v>
      </c>
      <c r="P122" t="b">
        <v>1</v>
      </c>
      <c r="Q122" t="s">
        <v>8293</v>
      </c>
      <c r="R122" t="s">
        <v>8308</v>
      </c>
      <c r="S122" t="s">
        <v>8309</v>
      </c>
      <c r="T122" s="9">
        <f t="shared" si="7"/>
        <v>102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s="17" t="s">
        <v>8221</v>
      </c>
      <c r="G123" t="s">
        <v>8223</v>
      </c>
      <c r="H123" t="s">
        <v>8245</v>
      </c>
      <c r="I123">
        <v>1490752800</v>
      </c>
      <c r="J123" s="12">
        <v>1486522484</v>
      </c>
      <c r="K123" s="10">
        <f t="shared" si="4"/>
        <v>42823.083333333328</v>
      </c>
      <c r="L123" s="10">
        <f t="shared" si="5"/>
        <v>42774.121342592596</v>
      </c>
      <c r="M123" s="15">
        <f t="shared" si="6"/>
        <v>2017</v>
      </c>
      <c r="N123" t="b">
        <v>0</v>
      </c>
      <c r="O123">
        <v>884</v>
      </c>
      <c r="P123" t="b">
        <v>0</v>
      </c>
      <c r="Q123" t="s">
        <v>8291</v>
      </c>
      <c r="R123" t="s">
        <v>8327</v>
      </c>
      <c r="S123" t="s">
        <v>8330</v>
      </c>
      <c r="T123" s="9">
        <f t="shared" si="7"/>
        <v>101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s="17" t="s">
        <v>8218</v>
      </c>
      <c r="G124" t="s">
        <v>8223</v>
      </c>
      <c r="H124" t="s">
        <v>8245</v>
      </c>
      <c r="I124">
        <v>1462161540</v>
      </c>
      <c r="J124" s="12">
        <v>1457913777</v>
      </c>
      <c r="K124" s="10">
        <f t="shared" si="4"/>
        <v>42492.165972222225</v>
      </c>
      <c r="L124" s="10">
        <f t="shared" si="5"/>
        <v>42443.00204861111</v>
      </c>
      <c r="M124" s="15">
        <f t="shared" si="6"/>
        <v>2016</v>
      </c>
      <c r="N124" t="b">
        <v>1</v>
      </c>
      <c r="O124">
        <v>740</v>
      </c>
      <c r="P124" t="b">
        <v>1</v>
      </c>
      <c r="Q124" t="s">
        <v>8283</v>
      </c>
      <c r="R124" t="s">
        <v>8313</v>
      </c>
      <c r="S124" t="s">
        <v>8314</v>
      </c>
      <c r="T124" s="9">
        <f t="shared" si="7"/>
        <v>145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s="17" t="s">
        <v>8218</v>
      </c>
      <c r="G125" t="s">
        <v>8228</v>
      </c>
      <c r="H125" t="s">
        <v>8250</v>
      </c>
      <c r="I125">
        <v>1441234143</v>
      </c>
      <c r="J125" s="12">
        <v>1438642143</v>
      </c>
      <c r="K125" s="10">
        <f t="shared" si="4"/>
        <v>42249.950729166667</v>
      </c>
      <c r="L125" s="10">
        <f t="shared" si="5"/>
        <v>42219.950729166667</v>
      </c>
      <c r="M125" s="15">
        <f t="shared" si="6"/>
        <v>2015</v>
      </c>
      <c r="N125" t="b">
        <v>0</v>
      </c>
      <c r="O125">
        <v>181</v>
      </c>
      <c r="P125" t="b">
        <v>1</v>
      </c>
      <c r="Q125" t="s">
        <v>8283</v>
      </c>
      <c r="R125" t="s">
        <v>8313</v>
      </c>
      <c r="S125" t="s">
        <v>8314</v>
      </c>
      <c r="T125" s="9">
        <f t="shared" si="7"/>
        <v>130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s="17" t="s">
        <v>8218</v>
      </c>
      <c r="G126" t="s">
        <v>8223</v>
      </c>
      <c r="H126" t="s">
        <v>8245</v>
      </c>
      <c r="I126">
        <v>1451776791</v>
      </c>
      <c r="J126" s="12">
        <v>1449098391</v>
      </c>
      <c r="K126" s="10">
        <f t="shared" si="4"/>
        <v>42371.972118055557</v>
      </c>
      <c r="L126" s="10">
        <f t="shared" si="5"/>
        <v>42340.972118055557</v>
      </c>
      <c r="M126" s="15">
        <f t="shared" si="6"/>
        <v>2016</v>
      </c>
      <c r="N126" t="b">
        <v>0</v>
      </c>
      <c r="O126">
        <v>263</v>
      </c>
      <c r="P126" t="b">
        <v>1</v>
      </c>
      <c r="Q126" t="s">
        <v>8293</v>
      </c>
      <c r="R126" t="s">
        <v>8308</v>
      </c>
      <c r="S126" t="s">
        <v>8309</v>
      </c>
      <c r="T126" s="9">
        <f t="shared" si="7"/>
        <v>128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s="17" t="s">
        <v>8218</v>
      </c>
      <c r="G127" t="s">
        <v>8223</v>
      </c>
      <c r="H127" t="s">
        <v>8245</v>
      </c>
      <c r="I127">
        <v>1415779140</v>
      </c>
      <c r="J127" s="12">
        <v>1412294683</v>
      </c>
      <c r="K127" s="10">
        <f t="shared" si="4"/>
        <v>41955.332638888889</v>
      </c>
      <c r="L127" s="10">
        <f t="shared" si="5"/>
        <v>41915.003275462965</v>
      </c>
      <c r="M127" s="15">
        <f t="shared" si="6"/>
        <v>2014</v>
      </c>
      <c r="N127" t="b">
        <v>0</v>
      </c>
      <c r="O127">
        <v>983</v>
      </c>
      <c r="P127" t="b">
        <v>1</v>
      </c>
      <c r="Q127" t="s">
        <v>8295</v>
      </c>
      <c r="R127" t="s">
        <v>8316</v>
      </c>
      <c r="S127" t="s">
        <v>8317</v>
      </c>
      <c r="T127" s="9">
        <f t="shared" si="7"/>
        <v>353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s="17" t="s">
        <v>8218</v>
      </c>
      <c r="G128" t="s">
        <v>8223</v>
      </c>
      <c r="H128" t="s">
        <v>8245</v>
      </c>
      <c r="I128">
        <v>1447963219</v>
      </c>
      <c r="J128" s="12">
        <v>1445367619</v>
      </c>
      <c r="K128" s="10">
        <f t="shared" si="4"/>
        <v>42327.833553240736</v>
      </c>
      <c r="L128" s="10">
        <f t="shared" si="5"/>
        <v>42297.791886574079</v>
      </c>
      <c r="M128" s="15">
        <f t="shared" si="6"/>
        <v>2015</v>
      </c>
      <c r="N128" t="b">
        <v>1</v>
      </c>
      <c r="O128">
        <v>613</v>
      </c>
      <c r="P128" t="b">
        <v>1</v>
      </c>
      <c r="Q128" t="s">
        <v>8267</v>
      </c>
      <c r="R128" t="s">
        <v>8321</v>
      </c>
      <c r="S128" t="s">
        <v>8322</v>
      </c>
      <c r="T128" s="9">
        <f t="shared" si="7"/>
        <v>109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s="17" t="s">
        <v>8218</v>
      </c>
      <c r="G129" t="s">
        <v>8223</v>
      </c>
      <c r="H129" t="s">
        <v>8245</v>
      </c>
      <c r="I129">
        <v>1413575739</v>
      </c>
      <c r="J129" s="12">
        <v>1410983739</v>
      </c>
      <c r="K129" s="10">
        <f t="shared" si="4"/>
        <v>41929.830312500002</v>
      </c>
      <c r="L129" s="10">
        <f t="shared" si="5"/>
        <v>41899.830312500002</v>
      </c>
      <c r="M129" s="15">
        <f t="shared" si="6"/>
        <v>2014</v>
      </c>
      <c r="N129" t="b">
        <v>1</v>
      </c>
      <c r="O129">
        <v>452</v>
      </c>
      <c r="P129" t="b">
        <v>1</v>
      </c>
      <c r="Q129" t="s">
        <v>8283</v>
      </c>
      <c r="R129" t="s">
        <v>8313</v>
      </c>
      <c r="S129" t="s">
        <v>8314</v>
      </c>
      <c r="T129" s="9">
        <f t="shared" si="7"/>
        <v>139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s="17" t="s">
        <v>8218</v>
      </c>
      <c r="G130" t="s">
        <v>8223</v>
      </c>
      <c r="H130" t="s">
        <v>8245</v>
      </c>
      <c r="I130">
        <v>1432677240</v>
      </c>
      <c r="J130" s="12">
        <v>1427493240</v>
      </c>
      <c r="K130" s="10">
        <f t="shared" si="4"/>
        <v>42150.912499999999</v>
      </c>
      <c r="L130" s="10">
        <f t="shared" si="5"/>
        <v>42090.912499999999</v>
      </c>
      <c r="M130" s="15">
        <f t="shared" si="6"/>
        <v>2015</v>
      </c>
      <c r="N130" t="b">
        <v>0</v>
      </c>
      <c r="O130">
        <v>392</v>
      </c>
      <c r="P130" t="b">
        <v>1</v>
      </c>
      <c r="Q130" t="s">
        <v>8301</v>
      </c>
      <c r="R130" t="s">
        <v>8323</v>
      </c>
      <c r="S130" t="s">
        <v>8324</v>
      </c>
      <c r="T130" s="9">
        <f t="shared" si="7"/>
        <v>172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s="17" t="s">
        <v>8218</v>
      </c>
      <c r="G131" t="s">
        <v>8232</v>
      </c>
      <c r="H131" t="s">
        <v>8248</v>
      </c>
      <c r="I131">
        <v>1420765200</v>
      </c>
      <c r="J131" s="12">
        <v>1417506853</v>
      </c>
      <c r="K131" s="10">
        <f t="shared" ref="K131:K194" si="8">(I131/86400)+DATE(1970,1,1)</f>
        <v>42013.041666666672</v>
      </c>
      <c r="L131" s="10">
        <f t="shared" ref="L131:L194" si="9">(J131/86400)+DATE(1970,1,1)</f>
        <v>41975.329317129625</v>
      </c>
      <c r="M131" s="15">
        <f t="shared" ref="M131:M194" si="10">+YEAR(K131)</f>
        <v>2015</v>
      </c>
      <c r="N131" t="b">
        <v>1</v>
      </c>
      <c r="O131">
        <v>508</v>
      </c>
      <c r="P131" t="b">
        <v>1</v>
      </c>
      <c r="Q131" t="s">
        <v>8293</v>
      </c>
      <c r="R131" t="s">
        <v>8308</v>
      </c>
      <c r="S131" t="s">
        <v>8309</v>
      </c>
      <c r="T131" s="9">
        <f t="shared" ref="T131:T194" si="11">ROUND(E131/D131*100,0)</f>
        <v>120</v>
      </c>
    </row>
    <row r="132" spans="1:20" ht="15.75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s="17" t="s">
        <v>8218</v>
      </c>
      <c r="G132" t="s">
        <v>8224</v>
      </c>
      <c r="H132" t="s">
        <v>8246</v>
      </c>
      <c r="I132">
        <v>1386025140</v>
      </c>
      <c r="J132" s="12">
        <v>1382963963</v>
      </c>
      <c r="K132" s="10">
        <f t="shared" si="8"/>
        <v>41610.957638888889</v>
      </c>
      <c r="L132" s="10">
        <f t="shared" si="9"/>
        <v>41575.527349537035</v>
      </c>
      <c r="M132" s="15">
        <f t="shared" si="10"/>
        <v>2013</v>
      </c>
      <c r="N132" t="b">
        <v>0</v>
      </c>
      <c r="O132">
        <v>742</v>
      </c>
      <c r="P132" t="b">
        <v>1</v>
      </c>
      <c r="Q132" t="s">
        <v>8293</v>
      </c>
      <c r="R132" t="s">
        <v>8308</v>
      </c>
      <c r="S132" t="s">
        <v>8309</v>
      </c>
      <c r="T132" s="9">
        <f t="shared" si="11"/>
        <v>120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s="17" t="s">
        <v>8218</v>
      </c>
      <c r="G133" t="s">
        <v>8223</v>
      </c>
      <c r="H133" t="s">
        <v>8245</v>
      </c>
      <c r="I133">
        <v>1410017131</v>
      </c>
      <c r="J133" s="12">
        <v>1406129131</v>
      </c>
      <c r="K133" s="10">
        <f t="shared" si="8"/>
        <v>41888.64271990741</v>
      </c>
      <c r="L133" s="10">
        <f t="shared" si="9"/>
        <v>41843.64271990741</v>
      </c>
      <c r="M133" s="15">
        <f t="shared" si="10"/>
        <v>2014</v>
      </c>
      <c r="N133" t="b">
        <v>1</v>
      </c>
      <c r="O133">
        <v>508</v>
      </c>
      <c r="P133" t="b">
        <v>1</v>
      </c>
      <c r="Q133" t="s">
        <v>8274</v>
      </c>
      <c r="R133" t="s">
        <v>8327</v>
      </c>
      <c r="S133" t="s">
        <v>8331</v>
      </c>
      <c r="T133" s="9">
        <f t="shared" si="11"/>
        <v>200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s="17" t="s">
        <v>8218</v>
      </c>
      <c r="G134" t="s">
        <v>8223</v>
      </c>
      <c r="H134" t="s">
        <v>8245</v>
      </c>
      <c r="I134">
        <v>1374858000</v>
      </c>
      <c r="J134" s="12">
        <v>1373408699</v>
      </c>
      <c r="K134" s="10">
        <f t="shared" si="8"/>
        <v>41481.708333333336</v>
      </c>
      <c r="L134" s="10">
        <f t="shared" si="9"/>
        <v>41464.934016203704</v>
      </c>
      <c r="M134" s="15">
        <f t="shared" si="10"/>
        <v>2013</v>
      </c>
      <c r="N134" t="b">
        <v>1</v>
      </c>
      <c r="O134">
        <v>635</v>
      </c>
      <c r="P134" t="b">
        <v>1</v>
      </c>
      <c r="Q134" t="s">
        <v>8286</v>
      </c>
      <c r="R134" t="s">
        <v>8311</v>
      </c>
      <c r="S134" t="s">
        <v>8312</v>
      </c>
      <c r="T134" s="9">
        <f t="shared" si="11"/>
        <v>117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s="17" t="s">
        <v>8218</v>
      </c>
      <c r="G135" t="s">
        <v>8228</v>
      </c>
      <c r="H135" t="s">
        <v>8250</v>
      </c>
      <c r="I135">
        <v>1488390735</v>
      </c>
      <c r="J135" s="12">
        <v>1484070735</v>
      </c>
      <c r="K135" s="10">
        <f t="shared" si="8"/>
        <v>42795.744618055556</v>
      </c>
      <c r="L135" s="10">
        <f t="shared" si="9"/>
        <v>42745.744618055556</v>
      </c>
      <c r="M135" s="15">
        <f t="shared" si="10"/>
        <v>2017</v>
      </c>
      <c r="N135" t="b">
        <v>0</v>
      </c>
      <c r="O135">
        <v>113</v>
      </c>
      <c r="P135" t="b">
        <v>1</v>
      </c>
      <c r="Q135" t="s">
        <v>8293</v>
      </c>
      <c r="R135" t="s">
        <v>8308</v>
      </c>
      <c r="S135" t="s">
        <v>8309</v>
      </c>
      <c r="T135" s="9">
        <f t="shared" si="11"/>
        <v>145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s="17" t="s">
        <v>8218</v>
      </c>
      <c r="G136" t="s">
        <v>8223</v>
      </c>
      <c r="H136" t="s">
        <v>8245</v>
      </c>
      <c r="I136">
        <v>1433538000</v>
      </c>
      <c r="J136" s="12">
        <v>1428541276</v>
      </c>
      <c r="K136" s="10">
        <f t="shared" si="8"/>
        <v>42160.875</v>
      </c>
      <c r="L136" s="10">
        <f t="shared" si="9"/>
        <v>42103.042546296296</v>
      </c>
      <c r="M136" s="15">
        <f t="shared" si="10"/>
        <v>2015</v>
      </c>
      <c r="N136" t="b">
        <v>0</v>
      </c>
      <c r="O136">
        <v>188</v>
      </c>
      <c r="P136" t="b">
        <v>1</v>
      </c>
      <c r="Q136" t="s">
        <v>8293</v>
      </c>
      <c r="R136" t="s">
        <v>8308</v>
      </c>
      <c r="S136" t="s">
        <v>8309</v>
      </c>
      <c r="T136" s="9">
        <f t="shared" si="11"/>
        <v>116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s="17" t="s">
        <v>8218</v>
      </c>
      <c r="G137" t="s">
        <v>8223</v>
      </c>
      <c r="H137" t="s">
        <v>8245</v>
      </c>
      <c r="I137">
        <v>1308359666</v>
      </c>
      <c r="J137" s="12">
        <v>1305767666</v>
      </c>
      <c r="K137" s="10">
        <f t="shared" si="8"/>
        <v>40712.051689814813</v>
      </c>
      <c r="L137" s="10">
        <f t="shared" si="9"/>
        <v>40682.051689814813</v>
      </c>
      <c r="M137" s="15">
        <f t="shared" si="10"/>
        <v>2011</v>
      </c>
      <c r="N137" t="b">
        <v>1</v>
      </c>
      <c r="O137">
        <v>688</v>
      </c>
      <c r="P137" t="b">
        <v>1</v>
      </c>
      <c r="Q137" t="s">
        <v>8267</v>
      </c>
      <c r="R137" t="s">
        <v>8321</v>
      </c>
      <c r="S137" t="s">
        <v>8322</v>
      </c>
      <c r="T137" s="9">
        <f t="shared" si="11"/>
        <v>191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s="17" t="s">
        <v>8219</v>
      </c>
      <c r="G138" t="s">
        <v>8223</v>
      </c>
      <c r="H138" t="s">
        <v>8245</v>
      </c>
      <c r="I138">
        <v>1448125935</v>
      </c>
      <c r="J138" s="12">
        <v>1444666335</v>
      </c>
      <c r="K138" s="10">
        <f t="shared" si="8"/>
        <v>42329.716840277775</v>
      </c>
      <c r="L138" s="10">
        <f t="shared" si="9"/>
        <v>42289.675173611111</v>
      </c>
      <c r="M138" s="15">
        <f t="shared" si="10"/>
        <v>2015</v>
      </c>
      <c r="N138" t="b">
        <v>0</v>
      </c>
      <c r="O138">
        <v>355</v>
      </c>
      <c r="P138" t="b">
        <v>0</v>
      </c>
      <c r="Q138" t="s">
        <v>8271</v>
      </c>
      <c r="R138" t="s">
        <v>8308</v>
      </c>
      <c r="S138" t="s">
        <v>8310</v>
      </c>
      <c r="T138" s="9">
        <f t="shared" si="11"/>
        <v>23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s="17" t="s">
        <v>8218</v>
      </c>
      <c r="G139" t="s">
        <v>8223</v>
      </c>
      <c r="H139" t="s">
        <v>8245</v>
      </c>
      <c r="I139">
        <v>1481328004</v>
      </c>
      <c r="J139" s="12">
        <v>1478736004</v>
      </c>
      <c r="K139" s="10">
        <f t="shared" si="8"/>
        <v>42714.000046296293</v>
      </c>
      <c r="L139" s="10">
        <f t="shared" si="9"/>
        <v>42684.000046296293</v>
      </c>
      <c r="M139" s="15">
        <f t="shared" si="10"/>
        <v>2016</v>
      </c>
      <c r="N139" t="b">
        <v>0</v>
      </c>
      <c r="O139">
        <v>1328</v>
      </c>
      <c r="P139" t="b">
        <v>1</v>
      </c>
      <c r="Q139" t="s">
        <v>8295</v>
      </c>
      <c r="R139" t="s">
        <v>8316</v>
      </c>
      <c r="S139" t="s">
        <v>8317</v>
      </c>
      <c r="T139" s="9">
        <f t="shared" si="11"/>
        <v>283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s="17" t="s">
        <v>8218</v>
      </c>
      <c r="G140" t="s">
        <v>8223</v>
      </c>
      <c r="H140" t="s">
        <v>8245</v>
      </c>
      <c r="I140">
        <v>1366429101</v>
      </c>
      <c r="J140" s="12">
        <v>1361248701</v>
      </c>
      <c r="K140" s="10">
        <f t="shared" si="8"/>
        <v>41384.151631944442</v>
      </c>
      <c r="L140" s="10">
        <f t="shared" si="9"/>
        <v>41324.193298611113</v>
      </c>
      <c r="M140" s="15">
        <f t="shared" si="10"/>
        <v>2013</v>
      </c>
      <c r="N140" t="b">
        <v>1</v>
      </c>
      <c r="O140">
        <v>701</v>
      </c>
      <c r="P140" t="b">
        <v>1</v>
      </c>
      <c r="Q140" t="s">
        <v>8293</v>
      </c>
      <c r="R140" t="s">
        <v>8308</v>
      </c>
      <c r="S140" t="s">
        <v>8309</v>
      </c>
      <c r="T140" s="9">
        <f t="shared" si="11"/>
        <v>1132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s="17" t="s">
        <v>8218</v>
      </c>
      <c r="G141" t="s">
        <v>8223</v>
      </c>
      <c r="H141" t="s">
        <v>8245</v>
      </c>
      <c r="I141">
        <v>1475390484</v>
      </c>
      <c r="J141" s="12">
        <v>1471502484</v>
      </c>
      <c r="K141" s="10">
        <f t="shared" si="8"/>
        <v>42645.278749999998</v>
      </c>
      <c r="L141" s="10">
        <f t="shared" si="9"/>
        <v>42600.278749999998</v>
      </c>
      <c r="M141" s="15">
        <f t="shared" si="10"/>
        <v>2016</v>
      </c>
      <c r="N141" t="b">
        <v>0</v>
      </c>
      <c r="O141">
        <v>278</v>
      </c>
      <c r="P141" t="b">
        <v>1</v>
      </c>
      <c r="Q141" t="s">
        <v>8293</v>
      </c>
      <c r="R141" t="s">
        <v>8308</v>
      </c>
      <c r="S141" t="s">
        <v>8309</v>
      </c>
      <c r="T141" s="9">
        <f t="shared" si="11"/>
        <v>281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s="17" t="s">
        <v>8218</v>
      </c>
      <c r="G142" t="s">
        <v>8223</v>
      </c>
      <c r="H142" t="s">
        <v>8245</v>
      </c>
      <c r="I142">
        <v>1416988740</v>
      </c>
      <c r="J142" s="12">
        <v>1414514153</v>
      </c>
      <c r="K142" s="10">
        <f t="shared" si="8"/>
        <v>41969.332638888889</v>
      </c>
      <c r="L142" s="10">
        <f t="shared" si="9"/>
        <v>41940.69158564815</v>
      </c>
      <c r="M142" s="15">
        <f t="shared" si="10"/>
        <v>2014</v>
      </c>
      <c r="N142" t="b">
        <v>1</v>
      </c>
      <c r="O142">
        <v>930</v>
      </c>
      <c r="P142" t="b">
        <v>1</v>
      </c>
      <c r="Q142" t="s">
        <v>8269</v>
      </c>
      <c r="R142" t="s">
        <v>8323</v>
      </c>
      <c r="S142" t="s">
        <v>8326</v>
      </c>
      <c r="T142" s="9">
        <f t="shared" si="11"/>
        <v>160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s="17" t="s">
        <v>8218</v>
      </c>
      <c r="G143" t="s">
        <v>8223</v>
      </c>
      <c r="H143" t="s">
        <v>8245</v>
      </c>
      <c r="I143">
        <v>1381424452</v>
      </c>
      <c r="J143" s="12">
        <v>1378746052</v>
      </c>
      <c r="K143" s="10">
        <f t="shared" si="8"/>
        <v>41557.708935185183</v>
      </c>
      <c r="L143" s="10">
        <f t="shared" si="9"/>
        <v>41526.708935185183</v>
      </c>
      <c r="M143" s="15">
        <f t="shared" si="10"/>
        <v>2013</v>
      </c>
      <c r="N143" t="b">
        <v>0</v>
      </c>
      <c r="O143">
        <v>351</v>
      </c>
      <c r="P143" t="b">
        <v>1</v>
      </c>
      <c r="Q143" t="s">
        <v>8267</v>
      </c>
      <c r="R143" t="s">
        <v>8321</v>
      </c>
      <c r="S143" t="s">
        <v>8322</v>
      </c>
      <c r="T143" s="9">
        <f t="shared" si="11"/>
        <v>110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s="17" t="s">
        <v>8218</v>
      </c>
      <c r="G144" t="s">
        <v>8223</v>
      </c>
      <c r="H144" t="s">
        <v>8245</v>
      </c>
      <c r="I144">
        <v>1461955465</v>
      </c>
      <c r="J144" s="12">
        <v>1459363465</v>
      </c>
      <c r="K144" s="10">
        <f t="shared" si="8"/>
        <v>42489.780844907407</v>
      </c>
      <c r="L144" s="10">
        <f t="shared" si="9"/>
        <v>42459.780844907407</v>
      </c>
      <c r="M144" s="15">
        <f t="shared" si="10"/>
        <v>2016</v>
      </c>
      <c r="N144" t="b">
        <v>1</v>
      </c>
      <c r="O144">
        <v>325</v>
      </c>
      <c r="P144" t="b">
        <v>1</v>
      </c>
      <c r="Q144" t="s">
        <v>8267</v>
      </c>
      <c r="R144" t="s">
        <v>8321</v>
      </c>
      <c r="S144" t="s">
        <v>8322</v>
      </c>
      <c r="T144" s="9">
        <f t="shared" si="11"/>
        <v>100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s="17" t="s">
        <v>8218</v>
      </c>
      <c r="G145" t="s">
        <v>8223</v>
      </c>
      <c r="H145" t="s">
        <v>8245</v>
      </c>
      <c r="I145">
        <v>1450555279</v>
      </c>
      <c r="J145" s="12">
        <v>1447963279</v>
      </c>
      <c r="K145" s="10">
        <f t="shared" si="8"/>
        <v>42357.834247685183</v>
      </c>
      <c r="L145" s="10">
        <f t="shared" si="9"/>
        <v>42327.834247685183</v>
      </c>
      <c r="M145" s="15">
        <f t="shared" si="10"/>
        <v>2015</v>
      </c>
      <c r="N145" t="b">
        <v>0</v>
      </c>
      <c r="O145">
        <v>284</v>
      </c>
      <c r="P145" t="b">
        <v>1</v>
      </c>
      <c r="Q145" t="s">
        <v>8263</v>
      </c>
      <c r="R145" t="s">
        <v>8321</v>
      </c>
      <c r="S145" t="s">
        <v>8332</v>
      </c>
      <c r="T145" s="9">
        <f t="shared" si="11"/>
        <v>123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s="17" t="s">
        <v>8218</v>
      </c>
      <c r="G146" t="s">
        <v>8223</v>
      </c>
      <c r="H146" t="s">
        <v>8245</v>
      </c>
      <c r="I146">
        <v>1417653540</v>
      </c>
      <c r="J146" s="12">
        <v>1414975346</v>
      </c>
      <c r="K146" s="10">
        <f t="shared" si="8"/>
        <v>41977.027083333334</v>
      </c>
      <c r="L146" s="10">
        <f t="shared" si="9"/>
        <v>41946.029467592591</v>
      </c>
      <c r="M146" s="15">
        <f t="shared" si="10"/>
        <v>2014</v>
      </c>
      <c r="N146" t="b">
        <v>0</v>
      </c>
      <c r="O146">
        <v>229</v>
      </c>
      <c r="P146" t="b">
        <v>1</v>
      </c>
      <c r="Q146" t="s">
        <v>8272</v>
      </c>
      <c r="R146" t="s">
        <v>8311</v>
      </c>
      <c r="S146" t="s">
        <v>8333</v>
      </c>
      <c r="T146" s="9">
        <f t="shared" si="11"/>
        <v>114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s="17" t="s">
        <v>8218</v>
      </c>
      <c r="G147" t="s">
        <v>8223</v>
      </c>
      <c r="H147" t="s">
        <v>8245</v>
      </c>
      <c r="I147">
        <v>1428643974</v>
      </c>
      <c r="J147" s="12">
        <v>1423463574</v>
      </c>
      <c r="K147" s="10">
        <f t="shared" si="8"/>
        <v>42104.231180555551</v>
      </c>
      <c r="L147" s="10">
        <f t="shared" si="9"/>
        <v>42044.272847222222</v>
      </c>
      <c r="M147" s="15">
        <f t="shared" si="10"/>
        <v>2015</v>
      </c>
      <c r="N147" t="b">
        <v>0</v>
      </c>
      <c r="O147">
        <v>119</v>
      </c>
      <c r="P147" t="b">
        <v>1</v>
      </c>
      <c r="Q147" t="s">
        <v>8293</v>
      </c>
      <c r="R147" t="s">
        <v>8308</v>
      </c>
      <c r="S147" t="s">
        <v>8309</v>
      </c>
      <c r="T147" s="9">
        <f t="shared" si="11"/>
        <v>108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s="17" t="s">
        <v>8218</v>
      </c>
      <c r="G148" t="s">
        <v>8223</v>
      </c>
      <c r="H148" t="s">
        <v>8245</v>
      </c>
      <c r="I148">
        <v>1459012290</v>
      </c>
      <c r="J148" s="12">
        <v>1456423890</v>
      </c>
      <c r="K148" s="10">
        <f t="shared" si="8"/>
        <v>42455.716319444444</v>
      </c>
      <c r="L148" s="10">
        <f t="shared" si="9"/>
        <v>42425.757986111115</v>
      </c>
      <c r="M148" s="15">
        <f t="shared" si="10"/>
        <v>2016</v>
      </c>
      <c r="N148" t="b">
        <v>0</v>
      </c>
      <c r="O148">
        <v>878</v>
      </c>
      <c r="P148" t="b">
        <v>1</v>
      </c>
      <c r="Q148" t="s">
        <v>8295</v>
      </c>
      <c r="R148" t="s">
        <v>8316</v>
      </c>
      <c r="S148" t="s">
        <v>8317</v>
      </c>
      <c r="T148" s="9">
        <f t="shared" si="11"/>
        <v>537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s="17" t="s">
        <v>8220</v>
      </c>
      <c r="G149" t="s">
        <v>8224</v>
      </c>
      <c r="H149" t="s">
        <v>8246</v>
      </c>
      <c r="I149">
        <v>1483286127</v>
      </c>
      <c r="J149" s="12">
        <v>1479830127</v>
      </c>
      <c r="K149" s="10">
        <f t="shared" si="8"/>
        <v>42736.663506944446</v>
      </c>
      <c r="L149" s="10">
        <f t="shared" si="9"/>
        <v>42696.663506944446</v>
      </c>
      <c r="M149" s="15">
        <f t="shared" si="10"/>
        <v>2017</v>
      </c>
      <c r="N149" t="b">
        <v>0</v>
      </c>
      <c r="O149">
        <v>456</v>
      </c>
      <c r="P149" t="b">
        <v>0</v>
      </c>
      <c r="Q149" t="s">
        <v>8271</v>
      </c>
      <c r="R149" t="s">
        <v>8308</v>
      </c>
      <c r="S149" t="s">
        <v>8310</v>
      </c>
      <c r="T149" s="9">
        <f t="shared" si="11"/>
        <v>79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s="17" t="s">
        <v>8218</v>
      </c>
      <c r="G150" t="s">
        <v>8223</v>
      </c>
      <c r="H150" t="s">
        <v>8245</v>
      </c>
      <c r="I150">
        <v>1447507200</v>
      </c>
      <c r="J150" s="12">
        <v>1444911600</v>
      </c>
      <c r="K150" s="10">
        <f t="shared" si="8"/>
        <v>42322.555555555555</v>
      </c>
      <c r="L150" s="10">
        <f t="shared" si="9"/>
        <v>42292.513888888891</v>
      </c>
      <c r="M150" s="15">
        <f t="shared" si="10"/>
        <v>2015</v>
      </c>
      <c r="N150" t="b">
        <v>0</v>
      </c>
      <c r="O150">
        <v>651</v>
      </c>
      <c r="P150" t="b">
        <v>1</v>
      </c>
      <c r="Q150" t="s">
        <v>8295</v>
      </c>
      <c r="R150" t="s">
        <v>8316</v>
      </c>
      <c r="S150" t="s">
        <v>8317</v>
      </c>
      <c r="T150" s="9">
        <f t="shared" si="11"/>
        <v>133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s="17" t="s">
        <v>8218</v>
      </c>
      <c r="G151" t="s">
        <v>8224</v>
      </c>
      <c r="H151" t="s">
        <v>8246</v>
      </c>
      <c r="I151">
        <v>1404986951</v>
      </c>
      <c r="J151" s="12">
        <v>1402394951</v>
      </c>
      <c r="K151" s="10">
        <f t="shared" si="8"/>
        <v>41830.423043981486</v>
      </c>
      <c r="L151" s="10">
        <f t="shared" si="9"/>
        <v>41800.423043981486</v>
      </c>
      <c r="M151" s="15">
        <f t="shared" si="10"/>
        <v>2014</v>
      </c>
      <c r="N151" t="b">
        <v>1</v>
      </c>
      <c r="O151">
        <v>943</v>
      </c>
      <c r="P151" t="b">
        <v>1</v>
      </c>
      <c r="Q151" t="s">
        <v>8293</v>
      </c>
      <c r="R151" t="s">
        <v>8308</v>
      </c>
      <c r="S151" t="s">
        <v>8309</v>
      </c>
      <c r="T151" s="9">
        <f t="shared" si="11"/>
        <v>106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s="17" t="s">
        <v>8218</v>
      </c>
      <c r="G152" t="s">
        <v>8223</v>
      </c>
      <c r="H152" t="s">
        <v>8245</v>
      </c>
      <c r="I152">
        <v>1426866851</v>
      </c>
      <c r="J152" s="12">
        <v>1424278451</v>
      </c>
      <c r="K152" s="10">
        <f t="shared" si="8"/>
        <v>42083.662627314814</v>
      </c>
      <c r="L152" s="10">
        <f t="shared" si="9"/>
        <v>42053.704293981486</v>
      </c>
      <c r="M152" s="15">
        <f t="shared" si="10"/>
        <v>2015</v>
      </c>
      <c r="N152" t="b">
        <v>0</v>
      </c>
      <c r="O152">
        <v>320</v>
      </c>
      <c r="P152" t="b">
        <v>1</v>
      </c>
      <c r="Q152" t="s">
        <v>8301</v>
      </c>
      <c r="R152" t="s">
        <v>8323</v>
      </c>
      <c r="S152" t="s">
        <v>8324</v>
      </c>
      <c r="T152" s="9">
        <f t="shared" si="11"/>
        <v>131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s="17" t="s">
        <v>8218</v>
      </c>
      <c r="G153" t="s">
        <v>8223</v>
      </c>
      <c r="H153" t="s">
        <v>8245</v>
      </c>
      <c r="I153">
        <v>1482208233</v>
      </c>
      <c r="J153" s="12">
        <v>1479184233</v>
      </c>
      <c r="K153" s="10">
        <f t="shared" si="8"/>
        <v>42724.187881944439</v>
      </c>
      <c r="L153" s="10">
        <f t="shared" si="9"/>
        <v>42689.187881944439</v>
      </c>
      <c r="M153" s="15">
        <f t="shared" si="10"/>
        <v>2016</v>
      </c>
      <c r="N153" t="b">
        <v>1</v>
      </c>
      <c r="O153">
        <v>736</v>
      </c>
      <c r="P153" t="b">
        <v>1</v>
      </c>
      <c r="Q153" t="s">
        <v>8267</v>
      </c>
      <c r="R153" t="s">
        <v>8321</v>
      </c>
      <c r="S153" t="s">
        <v>8322</v>
      </c>
      <c r="T153" s="9">
        <f t="shared" si="11"/>
        <v>104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s="17" t="s">
        <v>8218</v>
      </c>
      <c r="G154" t="s">
        <v>8223</v>
      </c>
      <c r="H154" t="s">
        <v>8245</v>
      </c>
      <c r="I154">
        <v>1312747970</v>
      </c>
      <c r="J154" s="12">
        <v>1310155970</v>
      </c>
      <c r="K154" s="10">
        <f t="shared" si="8"/>
        <v>40762.842245370368</v>
      </c>
      <c r="L154" s="10">
        <f t="shared" si="9"/>
        <v>40732.842245370368</v>
      </c>
      <c r="M154" s="15">
        <f t="shared" si="10"/>
        <v>2011</v>
      </c>
      <c r="N154" t="b">
        <v>0</v>
      </c>
      <c r="O154">
        <v>73</v>
      </c>
      <c r="P154" t="b">
        <v>1</v>
      </c>
      <c r="Q154" t="s">
        <v>8267</v>
      </c>
      <c r="R154" t="s">
        <v>8321</v>
      </c>
      <c r="S154" t="s">
        <v>8322</v>
      </c>
      <c r="T154" s="9">
        <f t="shared" si="11"/>
        <v>104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s="17" t="s">
        <v>8218</v>
      </c>
      <c r="G155" t="s">
        <v>8223</v>
      </c>
      <c r="H155" t="s">
        <v>8245</v>
      </c>
      <c r="I155">
        <v>1340683393</v>
      </c>
      <c r="J155" s="12">
        <v>1337659393</v>
      </c>
      <c r="K155" s="10">
        <f t="shared" si="8"/>
        <v>41086.168900462959</v>
      </c>
      <c r="L155" s="10">
        <f t="shared" si="9"/>
        <v>41051.168900462959</v>
      </c>
      <c r="M155" s="15">
        <f t="shared" si="10"/>
        <v>2012</v>
      </c>
      <c r="N155" t="b">
        <v>1</v>
      </c>
      <c r="O155">
        <v>447</v>
      </c>
      <c r="P155" t="b">
        <v>1</v>
      </c>
      <c r="Q155" t="s">
        <v>8267</v>
      </c>
      <c r="R155" t="s">
        <v>8321</v>
      </c>
      <c r="S155" t="s">
        <v>8322</v>
      </c>
      <c r="T155" s="9">
        <f t="shared" si="11"/>
        <v>103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s="17" t="s">
        <v>8218</v>
      </c>
      <c r="G156" t="s">
        <v>8223</v>
      </c>
      <c r="H156" t="s">
        <v>8245</v>
      </c>
      <c r="I156">
        <v>1466002800</v>
      </c>
      <c r="J156" s="12">
        <v>1463517521</v>
      </c>
      <c r="K156" s="10">
        <f t="shared" si="8"/>
        <v>42536.625</v>
      </c>
      <c r="L156" s="10">
        <f t="shared" si="9"/>
        <v>42507.860196759255</v>
      </c>
      <c r="M156" s="15">
        <f t="shared" si="10"/>
        <v>2016</v>
      </c>
      <c r="N156" t="b">
        <v>1</v>
      </c>
      <c r="O156">
        <v>267</v>
      </c>
      <c r="P156" t="b">
        <v>1</v>
      </c>
      <c r="Q156" t="s">
        <v>8267</v>
      </c>
      <c r="R156" t="s">
        <v>8321</v>
      </c>
      <c r="S156" t="s">
        <v>8322</v>
      </c>
      <c r="T156" s="9">
        <f t="shared" si="11"/>
        <v>103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s="17" t="s">
        <v>8218</v>
      </c>
      <c r="G157" t="s">
        <v>8223</v>
      </c>
      <c r="H157" t="s">
        <v>8245</v>
      </c>
      <c r="I157">
        <v>1402892700</v>
      </c>
      <c r="J157" s="12">
        <v>1400474329</v>
      </c>
      <c r="K157" s="10">
        <f t="shared" si="8"/>
        <v>41806.184027777781</v>
      </c>
      <c r="L157" s="10">
        <f t="shared" si="9"/>
        <v>41778.193622685183</v>
      </c>
      <c r="M157" s="15">
        <f t="shared" si="10"/>
        <v>2014</v>
      </c>
      <c r="N157" t="b">
        <v>0</v>
      </c>
      <c r="O157">
        <v>433</v>
      </c>
      <c r="P157" t="b">
        <v>1</v>
      </c>
      <c r="Q157" t="s">
        <v>8301</v>
      </c>
      <c r="R157" t="s">
        <v>8323</v>
      </c>
      <c r="S157" t="s">
        <v>8324</v>
      </c>
      <c r="T157" s="9">
        <f t="shared" si="11"/>
        <v>103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s="17" t="s">
        <v>8218</v>
      </c>
      <c r="G158" t="s">
        <v>8223</v>
      </c>
      <c r="H158" t="s">
        <v>8245</v>
      </c>
      <c r="I158">
        <v>1425272340</v>
      </c>
      <c r="J158" s="12">
        <v>1421426929</v>
      </c>
      <c r="K158" s="10">
        <f t="shared" si="8"/>
        <v>42065.207638888889</v>
      </c>
      <c r="L158" s="10">
        <f t="shared" si="9"/>
        <v>42020.700567129628</v>
      </c>
      <c r="M158" s="15">
        <f t="shared" si="10"/>
        <v>2015</v>
      </c>
      <c r="N158" t="b">
        <v>0</v>
      </c>
      <c r="O158">
        <v>274</v>
      </c>
      <c r="P158" t="b">
        <v>1</v>
      </c>
      <c r="Q158" t="s">
        <v>8269</v>
      </c>
      <c r="R158" t="s">
        <v>8323</v>
      </c>
      <c r="S158" t="s">
        <v>8326</v>
      </c>
      <c r="T158" s="9">
        <f t="shared" si="11"/>
        <v>128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s="17" t="s">
        <v>8219</v>
      </c>
      <c r="G159" t="s">
        <v>8223</v>
      </c>
      <c r="H159" t="s">
        <v>8245</v>
      </c>
      <c r="I159">
        <v>1471579140</v>
      </c>
      <c r="J159" s="12">
        <v>1466512683</v>
      </c>
      <c r="K159" s="10">
        <f t="shared" si="8"/>
        <v>42601.165972222225</v>
      </c>
      <c r="L159" s="10">
        <f t="shared" si="9"/>
        <v>42542.526423611111</v>
      </c>
      <c r="M159" s="15">
        <f t="shared" si="10"/>
        <v>2016</v>
      </c>
      <c r="N159" t="b">
        <v>0</v>
      </c>
      <c r="O159">
        <v>323</v>
      </c>
      <c r="P159" t="b">
        <v>0</v>
      </c>
      <c r="Q159" t="s">
        <v>8271</v>
      </c>
      <c r="R159" t="s">
        <v>8308</v>
      </c>
      <c r="S159" t="s">
        <v>8310</v>
      </c>
      <c r="T159" s="9">
        <f t="shared" si="11"/>
        <v>102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s="17" t="s">
        <v>8218</v>
      </c>
      <c r="G160" t="s">
        <v>8234</v>
      </c>
      <c r="H160" t="s">
        <v>8254</v>
      </c>
      <c r="I160">
        <v>1433106000</v>
      </c>
      <c r="J160" s="12">
        <v>1431124572</v>
      </c>
      <c r="K160" s="10">
        <f t="shared" si="8"/>
        <v>42155.875</v>
      </c>
      <c r="L160" s="10">
        <f t="shared" si="9"/>
        <v>42132.941805555558</v>
      </c>
      <c r="M160" s="15">
        <f t="shared" si="10"/>
        <v>2015</v>
      </c>
      <c r="N160" t="b">
        <v>0</v>
      </c>
      <c r="O160">
        <v>103</v>
      </c>
      <c r="P160" t="b">
        <v>1</v>
      </c>
      <c r="Q160" t="s">
        <v>8283</v>
      </c>
      <c r="R160" t="s">
        <v>8313</v>
      </c>
      <c r="S160" t="s">
        <v>8314</v>
      </c>
      <c r="T160" s="9">
        <f t="shared" si="11"/>
        <v>254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s="17" t="s">
        <v>8218</v>
      </c>
      <c r="G161" t="s">
        <v>8223</v>
      </c>
      <c r="H161" t="s">
        <v>8245</v>
      </c>
      <c r="I161">
        <v>1475553540</v>
      </c>
      <c r="J161" s="12">
        <v>1472528141</v>
      </c>
      <c r="K161" s="10">
        <f t="shared" si="8"/>
        <v>42647.165972222225</v>
      </c>
      <c r="L161" s="10">
        <f t="shared" si="9"/>
        <v>42612.149780092594</v>
      </c>
      <c r="M161" s="15">
        <f t="shared" si="10"/>
        <v>2016</v>
      </c>
      <c r="N161" t="b">
        <v>1</v>
      </c>
      <c r="O161">
        <v>308</v>
      </c>
      <c r="P161" t="b">
        <v>1</v>
      </c>
      <c r="Q161" t="s">
        <v>8301</v>
      </c>
      <c r="R161" t="s">
        <v>8323</v>
      </c>
      <c r="S161" t="s">
        <v>8324</v>
      </c>
      <c r="T161" s="9">
        <f t="shared" si="11"/>
        <v>102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s="17" t="s">
        <v>8218</v>
      </c>
      <c r="G162" t="s">
        <v>8223</v>
      </c>
      <c r="H162" t="s">
        <v>8245</v>
      </c>
      <c r="I162">
        <v>1409274000</v>
      </c>
      <c r="J162" s="12">
        <v>1406847996</v>
      </c>
      <c r="K162" s="10">
        <f t="shared" si="8"/>
        <v>41880.041666666664</v>
      </c>
      <c r="L162" s="10">
        <f t="shared" si="9"/>
        <v>41851.962916666671</v>
      </c>
      <c r="M162" s="15">
        <f t="shared" si="10"/>
        <v>2014</v>
      </c>
      <c r="N162" t="b">
        <v>1</v>
      </c>
      <c r="O162">
        <v>614</v>
      </c>
      <c r="P162" t="b">
        <v>1</v>
      </c>
      <c r="Q162" t="s">
        <v>8277</v>
      </c>
      <c r="R162" t="s">
        <v>8327</v>
      </c>
      <c r="S162" t="s">
        <v>8328</v>
      </c>
      <c r="T162" s="9">
        <f t="shared" si="11"/>
        <v>101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s="17" t="s">
        <v>8218</v>
      </c>
      <c r="G163" t="s">
        <v>8223</v>
      </c>
      <c r="H163" t="s">
        <v>8245</v>
      </c>
      <c r="I163">
        <v>1351304513</v>
      </c>
      <c r="J163" s="12">
        <v>1348712513</v>
      </c>
      <c r="K163" s="10">
        <f t="shared" si="8"/>
        <v>41209.098530092597</v>
      </c>
      <c r="L163" s="10">
        <f t="shared" si="9"/>
        <v>41179.098530092597</v>
      </c>
      <c r="M163" s="15">
        <f t="shared" si="10"/>
        <v>2012</v>
      </c>
      <c r="N163" t="b">
        <v>1</v>
      </c>
      <c r="O163">
        <v>660</v>
      </c>
      <c r="P163" t="b">
        <v>1</v>
      </c>
      <c r="Q163" t="s">
        <v>8293</v>
      </c>
      <c r="R163" t="s">
        <v>8308</v>
      </c>
      <c r="S163" t="s">
        <v>8309</v>
      </c>
      <c r="T163" s="9">
        <f t="shared" si="11"/>
        <v>168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s="17" t="s">
        <v>8218</v>
      </c>
      <c r="G164" t="s">
        <v>8223</v>
      </c>
      <c r="H164" t="s">
        <v>8245</v>
      </c>
      <c r="I164">
        <v>1460038591</v>
      </c>
      <c r="J164" s="12">
        <v>1457450191</v>
      </c>
      <c r="K164" s="10">
        <f t="shared" si="8"/>
        <v>42467.59480324074</v>
      </c>
      <c r="L164" s="10">
        <f t="shared" si="9"/>
        <v>42437.636469907404</v>
      </c>
      <c r="M164" s="15">
        <f t="shared" si="10"/>
        <v>2016</v>
      </c>
      <c r="N164" t="b">
        <v>1</v>
      </c>
      <c r="O164">
        <v>266</v>
      </c>
      <c r="P164" t="b">
        <v>1</v>
      </c>
      <c r="Q164" t="s">
        <v>8267</v>
      </c>
      <c r="R164" t="s">
        <v>8321</v>
      </c>
      <c r="S164" t="s">
        <v>8322</v>
      </c>
      <c r="T164" s="9">
        <f t="shared" si="11"/>
        <v>125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s="17" t="s">
        <v>8218</v>
      </c>
      <c r="G165" t="s">
        <v>8231</v>
      </c>
      <c r="H165" t="s">
        <v>8252</v>
      </c>
      <c r="I165">
        <v>1420648906</v>
      </c>
      <c r="J165" s="12">
        <v>1415464906</v>
      </c>
      <c r="K165" s="10">
        <f t="shared" si="8"/>
        <v>42011.6956712963</v>
      </c>
      <c r="L165" s="10">
        <f t="shared" si="9"/>
        <v>41951.6956712963</v>
      </c>
      <c r="M165" s="15">
        <f t="shared" si="10"/>
        <v>2015</v>
      </c>
      <c r="N165" t="b">
        <v>0</v>
      </c>
      <c r="O165">
        <v>144</v>
      </c>
      <c r="P165" t="b">
        <v>1</v>
      </c>
      <c r="Q165" t="s">
        <v>8274</v>
      </c>
      <c r="R165" t="s">
        <v>8327</v>
      </c>
      <c r="S165" t="s">
        <v>8331</v>
      </c>
      <c r="T165" s="9">
        <f t="shared" si="11"/>
        <v>119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s="17" t="s">
        <v>8218</v>
      </c>
      <c r="G166" t="s">
        <v>8225</v>
      </c>
      <c r="H166" t="s">
        <v>8247</v>
      </c>
      <c r="I166">
        <v>1435388154</v>
      </c>
      <c r="J166" s="12">
        <v>1432796154</v>
      </c>
      <c r="K166" s="10">
        <f t="shared" si="8"/>
        <v>42182.288819444446</v>
      </c>
      <c r="L166" s="10">
        <f t="shared" si="9"/>
        <v>42152.288819444446</v>
      </c>
      <c r="M166" s="15">
        <f t="shared" si="10"/>
        <v>2015</v>
      </c>
      <c r="N166" t="b">
        <v>0</v>
      </c>
      <c r="O166">
        <v>271</v>
      </c>
      <c r="P166" t="b">
        <v>1</v>
      </c>
      <c r="Q166" t="s">
        <v>8283</v>
      </c>
      <c r="R166" t="s">
        <v>8313</v>
      </c>
      <c r="S166" t="s">
        <v>8314</v>
      </c>
      <c r="T166" s="9">
        <f t="shared" si="11"/>
        <v>199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s="17" t="s">
        <v>8218</v>
      </c>
      <c r="G167" t="s">
        <v>8223</v>
      </c>
      <c r="H167" t="s">
        <v>8245</v>
      </c>
      <c r="I167">
        <v>1405479600</v>
      </c>
      <c r="J167" s="12">
        <v>1401642425</v>
      </c>
      <c r="K167" s="10">
        <f t="shared" si="8"/>
        <v>41836.125</v>
      </c>
      <c r="L167" s="10">
        <f t="shared" si="9"/>
        <v>41791.713252314818</v>
      </c>
      <c r="M167" s="15">
        <f t="shared" si="10"/>
        <v>2014</v>
      </c>
      <c r="N167" t="b">
        <v>0</v>
      </c>
      <c r="O167">
        <v>827</v>
      </c>
      <c r="P167" t="b">
        <v>1</v>
      </c>
      <c r="Q167" t="s">
        <v>8263</v>
      </c>
      <c r="R167" t="s">
        <v>8321</v>
      </c>
      <c r="S167" t="s">
        <v>8332</v>
      </c>
      <c r="T167" s="9">
        <f t="shared" si="11"/>
        <v>165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s="17" t="s">
        <v>8218</v>
      </c>
      <c r="G168" t="s">
        <v>8223</v>
      </c>
      <c r="H168" t="s">
        <v>8245</v>
      </c>
      <c r="I168">
        <v>1438964063</v>
      </c>
      <c r="J168" s="12">
        <v>1436804063</v>
      </c>
      <c r="K168" s="10">
        <f t="shared" si="8"/>
        <v>42223.676655092597</v>
      </c>
      <c r="L168" s="10">
        <f t="shared" si="9"/>
        <v>42198.676655092597</v>
      </c>
      <c r="M168" s="15">
        <f t="shared" si="10"/>
        <v>2015</v>
      </c>
      <c r="N168" t="b">
        <v>0</v>
      </c>
      <c r="O168">
        <v>707</v>
      </c>
      <c r="P168" t="b">
        <v>1</v>
      </c>
      <c r="Q168" t="s">
        <v>8293</v>
      </c>
      <c r="R168" t="s">
        <v>8308</v>
      </c>
      <c r="S168" t="s">
        <v>8309</v>
      </c>
      <c r="T168" s="9">
        <f t="shared" si="11"/>
        <v>493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s="17" t="s">
        <v>8218</v>
      </c>
      <c r="G169" t="s">
        <v>8223</v>
      </c>
      <c r="H169" t="s">
        <v>8245</v>
      </c>
      <c r="I169">
        <v>1406129150</v>
      </c>
      <c r="J169" s="12">
        <v>1400945150</v>
      </c>
      <c r="K169" s="10">
        <f t="shared" si="8"/>
        <v>41843.642939814818</v>
      </c>
      <c r="L169" s="10">
        <f t="shared" si="9"/>
        <v>41783.642939814818</v>
      </c>
      <c r="M169" s="15">
        <f t="shared" si="10"/>
        <v>2014</v>
      </c>
      <c r="N169" t="b">
        <v>0</v>
      </c>
      <c r="O169">
        <v>1364</v>
      </c>
      <c r="P169" t="b">
        <v>1</v>
      </c>
      <c r="Q169" t="s">
        <v>8293</v>
      </c>
      <c r="R169" t="s">
        <v>8308</v>
      </c>
      <c r="S169" t="s">
        <v>8309</v>
      </c>
      <c r="T169" s="9">
        <f t="shared" si="11"/>
        <v>196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s="17" t="s">
        <v>8218</v>
      </c>
      <c r="G170" t="s">
        <v>8223</v>
      </c>
      <c r="H170" t="s">
        <v>8245</v>
      </c>
      <c r="I170">
        <v>1349203203</v>
      </c>
      <c r="J170" s="12">
        <v>1345056003</v>
      </c>
      <c r="K170" s="10">
        <f t="shared" si="8"/>
        <v>41184.777812500004</v>
      </c>
      <c r="L170" s="10">
        <f t="shared" si="9"/>
        <v>41136.777812500004</v>
      </c>
      <c r="M170" s="15">
        <f t="shared" si="10"/>
        <v>2012</v>
      </c>
      <c r="N170" t="b">
        <v>0</v>
      </c>
      <c r="O170">
        <v>92</v>
      </c>
      <c r="P170" t="b">
        <v>1</v>
      </c>
      <c r="Q170" t="s">
        <v>8277</v>
      </c>
      <c r="R170" t="s">
        <v>8327</v>
      </c>
      <c r="S170" t="s">
        <v>8328</v>
      </c>
      <c r="T170" s="9">
        <f t="shared" si="11"/>
        <v>101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s="17" t="s">
        <v>8218</v>
      </c>
      <c r="G171" t="s">
        <v>8223</v>
      </c>
      <c r="H171" t="s">
        <v>8245</v>
      </c>
      <c r="I171">
        <v>1360938109</v>
      </c>
      <c r="J171" s="12">
        <v>1358346109</v>
      </c>
      <c r="K171" s="10">
        <f t="shared" si="8"/>
        <v>41320.598483796297</v>
      </c>
      <c r="L171" s="10">
        <f t="shared" si="9"/>
        <v>41290.598483796297</v>
      </c>
      <c r="M171" s="15">
        <f t="shared" si="10"/>
        <v>2013</v>
      </c>
      <c r="N171" t="b">
        <v>1</v>
      </c>
      <c r="O171">
        <v>321</v>
      </c>
      <c r="P171" t="b">
        <v>1</v>
      </c>
      <c r="Q171" t="s">
        <v>8286</v>
      </c>
      <c r="R171" t="s">
        <v>8311</v>
      </c>
      <c r="S171" t="s">
        <v>8312</v>
      </c>
      <c r="T171" s="9">
        <f t="shared" si="11"/>
        <v>108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s="17" t="s">
        <v>8218</v>
      </c>
      <c r="G172" t="s">
        <v>8223</v>
      </c>
      <c r="H172" t="s">
        <v>8245</v>
      </c>
      <c r="I172">
        <v>1439473248</v>
      </c>
      <c r="J172" s="12">
        <v>1436881248</v>
      </c>
      <c r="K172" s="10">
        <f t="shared" si="8"/>
        <v>42229.57</v>
      </c>
      <c r="L172" s="10">
        <f t="shared" si="9"/>
        <v>42199.57</v>
      </c>
      <c r="M172" s="15">
        <f t="shared" si="10"/>
        <v>2015</v>
      </c>
      <c r="N172" t="b">
        <v>0</v>
      </c>
      <c r="O172">
        <v>315</v>
      </c>
      <c r="P172" t="b">
        <v>1</v>
      </c>
      <c r="Q172" t="s">
        <v>8271</v>
      </c>
      <c r="R172" t="s">
        <v>8308</v>
      </c>
      <c r="S172" t="s">
        <v>8310</v>
      </c>
      <c r="T172" s="9">
        <f t="shared" si="11"/>
        <v>119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s="17" t="s">
        <v>8218</v>
      </c>
      <c r="G173" t="s">
        <v>8223</v>
      </c>
      <c r="H173" t="s">
        <v>8245</v>
      </c>
      <c r="I173">
        <v>1433036578</v>
      </c>
      <c r="J173" s="12">
        <v>1429580578</v>
      </c>
      <c r="K173" s="10">
        <f t="shared" si="8"/>
        <v>42155.071504629625</v>
      </c>
      <c r="L173" s="10">
        <f t="shared" si="9"/>
        <v>42115.071504629625</v>
      </c>
      <c r="M173" s="15">
        <f t="shared" si="10"/>
        <v>2015</v>
      </c>
      <c r="N173" t="b">
        <v>0</v>
      </c>
      <c r="O173">
        <v>170</v>
      </c>
      <c r="P173" t="b">
        <v>1</v>
      </c>
      <c r="Q173" t="s">
        <v>8293</v>
      </c>
      <c r="R173" t="s">
        <v>8308</v>
      </c>
      <c r="S173" t="s">
        <v>8309</v>
      </c>
      <c r="T173" s="9">
        <f t="shared" si="11"/>
        <v>473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s="17" t="s">
        <v>8218</v>
      </c>
      <c r="G174" t="s">
        <v>8223</v>
      </c>
      <c r="H174" t="s">
        <v>8245</v>
      </c>
      <c r="I174">
        <v>1445624695</v>
      </c>
      <c r="J174" s="12">
        <v>1443464695</v>
      </c>
      <c r="K174" s="10">
        <f t="shared" si="8"/>
        <v>42300.76730324074</v>
      </c>
      <c r="L174" s="10">
        <f t="shared" si="9"/>
        <v>42275.76730324074</v>
      </c>
      <c r="M174" s="15">
        <f t="shared" si="10"/>
        <v>2015</v>
      </c>
      <c r="N174" t="b">
        <v>1</v>
      </c>
      <c r="O174">
        <v>874</v>
      </c>
      <c r="P174" t="b">
        <v>1</v>
      </c>
      <c r="Q174" t="s">
        <v>8283</v>
      </c>
      <c r="R174" t="s">
        <v>8313</v>
      </c>
      <c r="S174" t="s">
        <v>8314</v>
      </c>
      <c r="T174" s="9">
        <f t="shared" si="11"/>
        <v>135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s="17" t="s">
        <v>8220</v>
      </c>
      <c r="G175" t="s">
        <v>8223</v>
      </c>
      <c r="H175" t="s">
        <v>8245</v>
      </c>
      <c r="I175">
        <v>1410426250</v>
      </c>
      <c r="J175" s="12">
        <v>1405674250</v>
      </c>
      <c r="K175" s="10">
        <f t="shared" si="8"/>
        <v>41893.377893518518</v>
      </c>
      <c r="L175" s="10">
        <f t="shared" si="9"/>
        <v>41838.377893518518</v>
      </c>
      <c r="M175" s="15">
        <f t="shared" si="10"/>
        <v>2014</v>
      </c>
      <c r="N175" t="b">
        <v>0</v>
      </c>
      <c r="O175">
        <v>975</v>
      </c>
      <c r="P175" t="b">
        <v>0</v>
      </c>
      <c r="Q175" t="s">
        <v>8280</v>
      </c>
      <c r="R175" t="s">
        <v>8316</v>
      </c>
      <c r="S175" t="s">
        <v>8334</v>
      </c>
      <c r="T175" s="9">
        <f t="shared" si="11"/>
        <v>63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s="17" t="s">
        <v>8218</v>
      </c>
      <c r="G176" t="s">
        <v>8224</v>
      </c>
      <c r="H176" t="s">
        <v>8246</v>
      </c>
      <c r="I176">
        <v>1469119526</v>
      </c>
      <c r="J176" s="12">
        <v>1463935526</v>
      </c>
      <c r="K176" s="10">
        <f t="shared" si="8"/>
        <v>42572.698217592595</v>
      </c>
      <c r="L176" s="10">
        <f t="shared" si="9"/>
        <v>42512.698217592595</v>
      </c>
      <c r="M176" s="15">
        <f t="shared" si="10"/>
        <v>2016</v>
      </c>
      <c r="N176" t="b">
        <v>1</v>
      </c>
      <c r="O176">
        <v>1049</v>
      </c>
      <c r="P176" t="b">
        <v>1</v>
      </c>
      <c r="Q176" t="s">
        <v>8301</v>
      </c>
      <c r="R176" t="s">
        <v>8323</v>
      </c>
      <c r="S176" t="s">
        <v>8324</v>
      </c>
      <c r="T176" s="9">
        <f t="shared" si="11"/>
        <v>233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s="17" t="s">
        <v>8218</v>
      </c>
      <c r="G177" t="s">
        <v>8223</v>
      </c>
      <c r="H177" t="s">
        <v>8245</v>
      </c>
      <c r="I177">
        <v>1410444068</v>
      </c>
      <c r="J177" s="12">
        <v>1407852068</v>
      </c>
      <c r="K177" s="10">
        <f t="shared" si="8"/>
        <v>41893.584120370375</v>
      </c>
      <c r="L177" s="10">
        <f t="shared" si="9"/>
        <v>41863.584120370375</v>
      </c>
      <c r="M177" s="15">
        <f t="shared" si="10"/>
        <v>2014</v>
      </c>
      <c r="N177" t="b">
        <v>0</v>
      </c>
      <c r="O177">
        <v>199</v>
      </c>
      <c r="P177" t="b">
        <v>1</v>
      </c>
      <c r="Q177" t="s">
        <v>8303</v>
      </c>
      <c r="R177" t="s">
        <v>8323</v>
      </c>
      <c r="S177" t="s">
        <v>8335</v>
      </c>
      <c r="T177" s="9">
        <f t="shared" si="11"/>
        <v>102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s="17" t="s">
        <v>8218</v>
      </c>
      <c r="G178" t="s">
        <v>8223</v>
      </c>
      <c r="H178" t="s">
        <v>8245</v>
      </c>
      <c r="I178">
        <v>1332699285</v>
      </c>
      <c r="J178" s="12">
        <v>1327518885</v>
      </c>
      <c r="K178" s="10">
        <f t="shared" si="8"/>
        <v>40993.760243055556</v>
      </c>
      <c r="L178" s="10">
        <f t="shared" si="9"/>
        <v>40933.80190972222</v>
      </c>
      <c r="M178" s="15">
        <f t="shared" si="10"/>
        <v>2012</v>
      </c>
      <c r="N178" t="b">
        <v>1</v>
      </c>
      <c r="O178">
        <v>600</v>
      </c>
      <c r="P178" t="b">
        <v>1</v>
      </c>
      <c r="Q178" t="s">
        <v>8286</v>
      </c>
      <c r="R178" t="s">
        <v>8311</v>
      </c>
      <c r="S178" t="s">
        <v>8312</v>
      </c>
      <c r="T178" s="9">
        <f t="shared" si="11"/>
        <v>115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s="17" t="s">
        <v>8218</v>
      </c>
      <c r="G179" t="s">
        <v>8223</v>
      </c>
      <c r="H179" t="s">
        <v>8245</v>
      </c>
      <c r="I179">
        <v>1366635575</v>
      </c>
      <c r="J179" s="12">
        <v>1363611575</v>
      </c>
      <c r="K179" s="10">
        <f t="shared" si="8"/>
        <v>41386.541377314818</v>
      </c>
      <c r="L179" s="10">
        <f t="shared" si="9"/>
        <v>41351.541377314818</v>
      </c>
      <c r="M179" s="15">
        <f t="shared" si="10"/>
        <v>2013</v>
      </c>
      <c r="N179" t="b">
        <v>0</v>
      </c>
      <c r="O179">
        <v>682</v>
      </c>
      <c r="P179" t="b">
        <v>1</v>
      </c>
      <c r="Q179" t="s">
        <v>8293</v>
      </c>
      <c r="R179" t="s">
        <v>8308</v>
      </c>
      <c r="S179" t="s">
        <v>8309</v>
      </c>
      <c r="T179" s="9">
        <f t="shared" si="11"/>
        <v>170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s="17" t="s">
        <v>8218</v>
      </c>
      <c r="G180" t="s">
        <v>8223</v>
      </c>
      <c r="H180" t="s">
        <v>8245</v>
      </c>
      <c r="I180">
        <v>1266876000</v>
      </c>
      <c r="J180" s="12">
        <v>1263679492</v>
      </c>
      <c r="K180" s="10">
        <f t="shared" si="8"/>
        <v>40231.916666666664</v>
      </c>
      <c r="L180" s="10">
        <f t="shared" si="9"/>
        <v>40194.920046296298</v>
      </c>
      <c r="M180" s="15">
        <f t="shared" si="10"/>
        <v>2010</v>
      </c>
      <c r="N180" t="b">
        <v>1</v>
      </c>
      <c r="O180">
        <v>179</v>
      </c>
      <c r="P180" t="b">
        <v>1</v>
      </c>
      <c r="Q180" t="s">
        <v>8267</v>
      </c>
      <c r="R180" t="s">
        <v>8321</v>
      </c>
      <c r="S180" t="s">
        <v>8322</v>
      </c>
      <c r="T180" s="9">
        <f t="shared" si="11"/>
        <v>101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s="17" t="s">
        <v>8218</v>
      </c>
      <c r="G181" t="s">
        <v>8223</v>
      </c>
      <c r="H181" t="s">
        <v>8245</v>
      </c>
      <c r="I181">
        <v>1416089324</v>
      </c>
      <c r="J181" s="12">
        <v>1413493724</v>
      </c>
      <c r="K181" s="10">
        <f t="shared" si="8"/>
        <v>41958.922731481478</v>
      </c>
      <c r="L181" s="10">
        <f t="shared" si="9"/>
        <v>41928.881064814814</v>
      </c>
      <c r="M181" s="15">
        <f t="shared" si="10"/>
        <v>2014</v>
      </c>
      <c r="N181" t="b">
        <v>0</v>
      </c>
      <c r="O181">
        <v>277</v>
      </c>
      <c r="P181" t="b">
        <v>1</v>
      </c>
      <c r="Q181" t="s">
        <v>8301</v>
      </c>
      <c r="R181" t="s">
        <v>8323</v>
      </c>
      <c r="S181" t="s">
        <v>8324</v>
      </c>
      <c r="T181" s="9">
        <f t="shared" si="11"/>
        <v>113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s="17" t="s">
        <v>8218</v>
      </c>
      <c r="G182" t="s">
        <v>8223</v>
      </c>
      <c r="H182" t="s">
        <v>8245</v>
      </c>
      <c r="I182">
        <v>1488862800</v>
      </c>
      <c r="J182" s="12">
        <v>1486745663</v>
      </c>
      <c r="K182" s="10">
        <f t="shared" si="8"/>
        <v>42801.208333333328</v>
      </c>
      <c r="L182" s="10">
        <f t="shared" si="9"/>
        <v>42776.704432870371</v>
      </c>
      <c r="M182" s="15">
        <f t="shared" si="10"/>
        <v>2017</v>
      </c>
      <c r="N182" t="b">
        <v>0</v>
      </c>
      <c r="O182">
        <v>902</v>
      </c>
      <c r="P182" t="b">
        <v>1</v>
      </c>
      <c r="Q182" t="s">
        <v>8295</v>
      </c>
      <c r="R182" t="s">
        <v>8316</v>
      </c>
      <c r="S182" t="s">
        <v>8317</v>
      </c>
      <c r="T182" s="9">
        <f t="shared" si="11"/>
        <v>1802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s="17" t="s">
        <v>8218</v>
      </c>
      <c r="G183" t="s">
        <v>8223</v>
      </c>
      <c r="H183" t="s">
        <v>8245</v>
      </c>
      <c r="I183">
        <v>1398477518</v>
      </c>
      <c r="J183" s="12">
        <v>1395885518</v>
      </c>
      <c r="K183" s="10">
        <f t="shared" si="8"/>
        <v>41755.082384259258</v>
      </c>
      <c r="L183" s="10">
        <f t="shared" si="9"/>
        <v>41725.082384259258</v>
      </c>
      <c r="M183" s="15">
        <f t="shared" si="10"/>
        <v>2014</v>
      </c>
      <c r="N183" t="b">
        <v>1</v>
      </c>
      <c r="O183">
        <v>158</v>
      </c>
      <c r="P183" t="b">
        <v>1</v>
      </c>
      <c r="Q183" t="s">
        <v>8293</v>
      </c>
      <c r="R183" t="s">
        <v>8308</v>
      </c>
      <c r="S183" t="s">
        <v>8309</v>
      </c>
      <c r="T183" s="9">
        <f t="shared" si="11"/>
        <v>179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s="17" t="s">
        <v>8218</v>
      </c>
      <c r="G184" t="s">
        <v>8223</v>
      </c>
      <c r="H184" t="s">
        <v>8245</v>
      </c>
      <c r="I184">
        <v>1447505609</v>
      </c>
      <c r="J184" s="12">
        <v>1444910009</v>
      </c>
      <c r="K184" s="10">
        <f t="shared" si="8"/>
        <v>42322.537141203706</v>
      </c>
      <c r="L184" s="10">
        <f t="shared" si="9"/>
        <v>42292.495474537034</v>
      </c>
      <c r="M184" s="15">
        <f t="shared" si="10"/>
        <v>2015</v>
      </c>
      <c r="N184" t="b">
        <v>1</v>
      </c>
      <c r="O184">
        <v>379</v>
      </c>
      <c r="P184" t="b">
        <v>1</v>
      </c>
      <c r="Q184" t="s">
        <v>8267</v>
      </c>
      <c r="R184" t="s">
        <v>8321</v>
      </c>
      <c r="S184" t="s">
        <v>8322</v>
      </c>
      <c r="T184" s="9">
        <f t="shared" si="11"/>
        <v>112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s="17" t="s">
        <v>8218</v>
      </c>
      <c r="G185" t="s">
        <v>8223</v>
      </c>
      <c r="H185" t="s">
        <v>8245</v>
      </c>
      <c r="I185">
        <v>1413304708</v>
      </c>
      <c r="J185" s="12">
        <v>1410280708</v>
      </c>
      <c r="K185" s="10">
        <f t="shared" si="8"/>
        <v>41926.693379629629</v>
      </c>
      <c r="L185" s="10">
        <f t="shared" si="9"/>
        <v>41891.693379629629</v>
      </c>
      <c r="M185" s="15">
        <f t="shared" si="10"/>
        <v>2014</v>
      </c>
      <c r="N185" t="b">
        <v>0</v>
      </c>
      <c r="O185">
        <v>27</v>
      </c>
      <c r="P185" t="b">
        <v>1</v>
      </c>
      <c r="Q185" t="s">
        <v>8271</v>
      </c>
      <c r="R185" t="s">
        <v>8308</v>
      </c>
      <c r="S185" t="s">
        <v>8310</v>
      </c>
      <c r="T185" s="9">
        <f t="shared" si="11"/>
        <v>127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s="17" t="s">
        <v>8218</v>
      </c>
      <c r="G186" t="s">
        <v>8223</v>
      </c>
      <c r="H186" t="s">
        <v>8245</v>
      </c>
      <c r="I186">
        <v>1489006800</v>
      </c>
      <c r="J186" s="12">
        <v>1486397007</v>
      </c>
      <c r="K186" s="10">
        <f t="shared" si="8"/>
        <v>42802.875</v>
      </c>
      <c r="L186" s="10">
        <f t="shared" si="9"/>
        <v>42772.669062500005</v>
      </c>
      <c r="M186" s="15">
        <f t="shared" si="10"/>
        <v>2017</v>
      </c>
      <c r="N186" t="b">
        <v>1</v>
      </c>
      <c r="O186">
        <v>299</v>
      </c>
      <c r="P186" t="b">
        <v>1</v>
      </c>
      <c r="Q186" t="s">
        <v>8267</v>
      </c>
      <c r="R186" t="s">
        <v>8321</v>
      </c>
      <c r="S186" t="s">
        <v>8322</v>
      </c>
      <c r="T186" s="9">
        <f t="shared" si="11"/>
        <v>125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s="17" t="s">
        <v>8218</v>
      </c>
      <c r="G187" t="s">
        <v>8226</v>
      </c>
      <c r="H187" t="s">
        <v>8248</v>
      </c>
      <c r="I187">
        <v>1460066954</v>
      </c>
      <c r="J187" s="12">
        <v>1456614554</v>
      </c>
      <c r="K187" s="10">
        <f t="shared" si="8"/>
        <v>42467.923078703709</v>
      </c>
      <c r="L187" s="10">
        <f t="shared" si="9"/>
        <v>42427.964745370366</v>
      </c>
      <c r="M187" s="15">
        <f t="shared" si="10"/>
        <v>2016</v>
      </c>
      <c r="N187" t="b">
        <v>1</v>
      </c>
      <c r="O187">
        <v>964</v>
      </c>
      <c r="P187" t="b">
        <v>1</v>
      </c>
      <c r="Q187" t="s">
        <v>8267</v>
      </c>
      <c r="R187" t="s">
        <v>8321</v>
      </c>
      <c r="S187" t="s">
        <v>8322</v>
      </c>
      <c r="T187" s="9">
        <f t="shared" si="11"/>
        <v>127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s="17" t="s">
        <v>8218</v>
      </c>
      <c r="G188" t="s">
        <v>8223</v>
      </c>
      <c r="H188" t="s">
        <v>8245</v>
      </c>
      <c r="I188">
        <v>1454277540</v>
      </c>
      <c r="J188" s="12">
        <v>1450880854</v>
      </c>
      <c r="K188" s="10">
        <f t="shared" si="8"/>
        <v>42400.915972222225</v>
      </c>
      <c r="L188" s="10">
        <f t="shared" si="9"/>
        <v>42361.602476851855</v>
      </c>
      <c r="M188" s="15">
        <f t="shared" si="10"/>
        <v>2016</v>
      </c>
      <c r="N188" t="b">
        <v>0</v>
      </c>
      <c r="O188">
        <v>375</v>
      </c>
      <c r="P188" t="b">
        <v>1</v>
      </c>
      <c r="Q188" t="s">
        <v>8293</v>
      </c>
      <c r="R188" t="s">
        <v>8308</v>
      </c>
      <c r="S188" t="s">
        <v>8309</v>
      </c>
      <c r="T188" s="9">
        <f t="shared" si="11"/>
        <v>143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s="17" t="s">
        <v>8220</v>
      </c>
      <c r="G189" t="s">
        <v>8234</v>
      </c>
      <c r="H189" t="s">
        <v>8254</v>
      </c>
      <c r="I189">
        <v>1467817258</v>
      </c>
      <c r="J189" s="12">
        <v>1465225258</v>
      </c>
      <c r="K189" s="10">
        <f t="shared" si="8"/>
        <v>42557.625671296293</v>
      </c>
      <c r="L189" s="10">
        <f t="shared" si="9"/>
        <v>42527.625671296293</v>
      </c>
      <c r="M189" s="15">
        <f t="shared" si="10"/>
        <v>2016</v>
      </c>
      <c r="N189" t="b">
        <v>0</v>
      </c>
      <c r="O189">
        <v>28</v>
      </c>
      <c r="P189" t="b">
        <v>0</v>
      </c>
      <c r="Q189" t="s">
        <v>8271</v>
      </c>
      <c r="R189" t="s">
        <v>8308</v>
      </c>
      <c r="S189" t="s">
        <v>8310</v>
      </c>
      <c r="T189" s="9">
        <f t="shared" si="11"/>
        <v>22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s="17" t="s">
        <v>8218</v>
      </c>
      <c r="G190" t="s">
        <v>8223</v>
      </c>
      <c r="H190" t="s">
        <v>8245</v>
      </c>
      <c r="I190">
        <v>1466171834</v>
      </c>
      <c r="J190" s="12">
        <v>1463493434</v>
      </c>
      <c r="K190" s="10">
        <f t="shared" si="8"/>
        <v>42538.581412037034</v>
      </c>
      <c r="L190" s="10">
        <f t="shared" si="9"/>
        <v>42507.581412037034</v>
      </c>
      <c r="M190" s="15">
        <f t="shared" si="10"/>
        <v>2016</v>
      </c>
      <c r="N190" t="b">
        <v>1</v>
      </c>
      <c r="O190">
        <v>438</v>
      </c>
      <c r="P190" t="b">
        <v>1</v>
      </c>
      <c r="Q190" t="s">
        <v>8267</v>
      </c>
      <c r="R190" t="s">
        <v>8321</v>
      </c>
      <c r="S190" t="s">
        <v>8322</v>
      </c>
      <c r="T190" s="9">
        <f t="shared" si="11"/>
        <v>107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s="17" t="s">
        <v>8218</v>
      </c>
      <c r="G191" t="s">
        <v>8223</v>
      </c>
      <c r="H191" t="s">
        <v>8245</v>
      </c>
      <c r="I191">
        <v>1477841138</v>
      </c>
      <c r="J191" s="12">
        <v>1475249138</v>
      </c>
      <c r="K191" s="10">
        <f t="shared" si="8"/>
        <v>42673.642800925925</v>
      </c>
      <c r="L191" s="10">
        <f t="shared" si="9"/>
        <v>42643.642800925925</v>
      </c>
      <c r="M191" s="15">
        <f t="shared" si="10"/>
        <v>2016</v>
      </c>
      <c r="N191" t="b">
        <v>1</v>
      </c>
      <c r="O191">
        <v>403</v>
      </c>
      <c r="P191" t="b">
        <v>1</v>
      </c>
      <c r="Q191" t="s">
        <v>8296</v>
      </c>
      <c r="R191" t="s">
        <v>8319</v>
      </c>
      <c r="S191" t="s">
        <v>8320</v>
      </c>
      <c r="T191" s="9">
        <f t="shared" si="11"/>
        <v>106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s="17" t="s">
        <v>8219</v>
      </c>
      <c r="G192" t="s">
        <v>8223</v>
      </c>
      <c r="H192" t="s">
        <v>8245</v>
      </c>
      <c r="I192">
        <v>1441783869</v>
      </c>
      <c r="J192" s="12">
        <v>1439191869</v>
      </c>
      <c r="K192" s="10">
        <f t="shared" si="8"/>
        <v>42256.313298611116</v>
      </c>
      <c r="L192" s="10">
        <f t="shared" si="9"/>
        <v>42226.313298611116</v>
      </c>
      <c r="M192" s="15">
        <f t="shared" si="10"/>
        <v>2015</v>
      </c>
      <c r="N192" t="b">
        <v>1</v>
      </c>
      <c r="O192">
        <v>535</v>
      </c>
      <c r="P192" t="b">
        <v>0</v>
      </c>
      <c r="Q192" t="s">
        <v>8299</v>
      </c>
      <c r="R192" t="s">
        <v>8308</v>
      </c>
      <c r="S192" t="s">
        <v>8315</v>
      </c>
      <c r="T192" s="9">
        <f t="shared" si="11"/>
        <v>8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s="17" t="s">
        <v>8220</v>
      </c>
      <c r="G193" t="s">
        <v>8225</v>
      </c>
      <c r="H193" t="s">
        <v>8247</v>
      </c>
      <c r="I193">
        <v>1468128537</v>
      </c>
      <c r="J193" s="12">
        <v>1465536537</v>
      </c>
      <c r="K193" s="10">
        <f t="shared" si="8"/>
        <v>42561.228437500002</v>
      </c>
      <c r="L193" s="10">
        <f t="shared" si="9"/>
        <v>42531.228437500002</v>
      </c>
      <c r="M193" s="15">
        <f t="shared" si="10"/>
        <v>2016</v>
      </c>
      <c r="N193" t="b">
        <v>0</v>
      </c>
      <c r="O193">
        <v>15</v>
      </c>
      <c r="P193" t="b">
        <v>0</v>
      </c>
      <c r="Q193" t="s">
        <v>8301</v>
      </c>
      <c r="R193" t="s">
        <v>8323</v>
      </c>
      <c r="S193" t="s">
        <v>8324</v>
      </c>
      <c r="T193" s="9">
        <f t="shared" si="11"/>
        <v>12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s="17" t="s">
        <v>8218</v>
      </c>
      <c r="G194" t="s">
        <v>8223</v>
      </c>
      <c r="H194" t="s">
        <v>8245</v>
      </c>
      <c r="I194">
        <v>1327167780</v>
      </c>
      <c r="J194" s="12">
        <v>1325007780</v>
      </c>
      <c r="K194" s="10">
        <f t="shared" si="8"/>
        <v>40929.738194444442</v>
      </c>
      <c r="L194" s="10">
        <f t="shared" si="9"/>
        <v>40904.738194444442</v>
      </c>
      <c r="M194" s="15">
        <f t="shared" si="10"/>
        <v>2012</v>
      </c>
      <c r="N194" t="b">
        <v>1</v>
      </c>
      <c r="O194">
        <v>760</v>
      </c>
      <c r="P194" t="b">
        <v>1</v>
      </c>
      <c r="Q194" t="s">
        <v>8267</v>
      </c>
      <c r="R194" t="s">
        <v>8321</v>
      </c>
      <c r="S194" t="s">
        <v>8322</v>
      </c>
      <c r="T194" s="9">
        <f t="shared" si="11"/>
        <v>105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s="17" t="s">
        <v>8221</v>
      </c>
      <c r="G195" t="s">
        <v>8237</v>
      </c>
      <c r="H195" t="s">
        <v>8255</v>
      </c>
      <c r="I195">
        <v>1490196830</v>
      </c>
      <c r="J195" s="12">
        <v>1485016430</v>
      </c>
      <c r="K195" s="10">
        <f t="shared" ref="K195:K258" si="12">(I195/86400)+DATE(1970,1,1)</f>
        <v>42816.648495370369</v>
      </c>
      <c r="L195" s="10">
        <f t="shared" ref="L195:L258" si="13">(J195/86400)+DATE(1970,1,1)</f>
        <v>42756.690162037034</v>
      </c>
      <c r="M195" s="15">
        <f t="shared" ref="M195:M258" si="14">+YEAR(K195)</f>
        <v>2017</v>
      </c>
      <c r="N195" t="b">
        <v>0</v>
      </c>
      <c r="O195">
        <v>45</v>
      </c>
      <c r="P195" t="b">
        <v>0</v>
      </c>
      <c r="Q195" t="s">
        <v>8301</v>
      </c>
      <c r="R195" t="s">
        <v>8323</v>
      </c>
      <c r="S195" t="s">
        <v>8324</v>
      </c>
      <c r="T195" s="9">
        <f t="shared" ref="T195:T258" si="15">ROUND(E195/D195*100,0)</f>
        <v>104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s="17" t="s">
        <v>8218</v>
      </c>
      <c r="G196" t="s">
        <v>8223</v>
      </c>
      <c r="H196" t="s">
        <v>8245</v>
      </c>
      <c r="I196">
        <v>1419180304</v>
      </c>
      <c r="J196" s="12">
        <v>1415292304</v>
      </c>
      <c r="K196" s="10">
        <f t="shared" si="12"/>
        <v>41994.697962962964</v>
      </c>
      <c r="L196" s="10">
        <f t="shared" si="13"/>
        <v>41949.697962962964</v>
      </c>
      <c r="M196" s="15">
        <f t="shared" si="14"/>
        <v>2014</v>
      </c>
      <c r="N196" t="b">
        <v>1</v>
      </c>
      <c r="O196">
        <v>376</v>
      </c>
      <c r="P196" t="b">
        <v>1</v>
      </c>
      <c r="Q196" t="s">
        <v>8267</v>
      </c>
      <c r="R196" t="s">
        <v>8321</v>
      </c>
      <c r="S196" t="s">
        <v>8322</v>
      </c>
      <c r="T196" s="9">
        <f t="shared" si="15"/>
        <v>113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s="17" t="s">
        <v>8220</v>
      </c>
      <c r="G197" t="s">
        <v>8228</v>
      </c>
      <c r="H197" t="s">
        <v>8250</v>
      </c>
      <c r="I197">
        <v>1450297080</v>
      </c>
      <c r="J197" s="12">
        <v>1448565459</v>
      </c>
      <c r="K197" s="10">
        <f t="shared" si="12"/>
        <v>42354.845833333333</v>
      </c>
      <c r="L197" s="10">
        <f t="shared" si="13"/>
        <v>42334.803923611107</v>
      </c>
      <c r="M197" s="15">
        <f t="shared" si="14"/>
        <v>2015</v>
      </c>
      <c r="N197" t="b">
        <v>0</v>
      </c>
      <c r="O197">
        <v>202</v>
      </c>
      <c r="P197" t="b">
        <v>0</v>
      </c>
      <c r="Q197" t="s">
        <v>8301</v>
      </c>
      <c r="R197" t="s">
        <v>8323</v>
      </c>
      <c r="S197" t="s">
        <v>8324</v>
      </c>
      <c r="T197" s="9">
        <f t="shared" si="15"/>
        <v>20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s="17" t="s">
        <v>8218</v>
      </c>
      <c r="G198" t="s">
        <v>8223</v>
      </c>
      <c r="H198" t="s">
        <v>8245</v>
      </c>
      <c r="I198">
        <v>1417420994</v>
      </c>
      <c r="J198" s="12">
        <v>1414738994</v>
      </c>
      <c r="K198" s="10">
        <f t="shared" si="12"/>
        <v>41974.3355787037</v>
      </c>
      <c r="L198" s="10">
        <f t="shared" si="13"/>
        <v>41943.293912037036</v>
      </c>
      <c r="M198" s="15">
        <f t="shared" si="14"/>
        <v>2014</v>
      </c>
      <c r="N198" t="b">
        <v>1</v>
      </c>
      <c r="O198">
        <v>165</v>
      </c>
      <c r="P198" t="b">
        <v>1</v>
      </c>
      <c r="Q198" t="s">
        <v>8267</v>
      </c>
      <c r="R198" t="s">
        <v>8321</v>
      </c>
      <c r="S198" t="s">
        <v>8322</v>
      </c>
      <c r="T198" s="9">
        <f t="shared" si="15"/>
        <v>116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s="17" t="s">
        <v>8218</v>
      </c>
      <c r="G199" t="s">
        <v>8223</v>
      </c>
      <c r="H199" t="s">
        <v>8245</v>
      </c>
      <c r="I199">
        <v>1350003539</v>
      </c>
      <c r="J199" s="12">
        <v>1347411539</v>
      </c>
      <c r="K199" s="10">
        <f t="shared" si="12"/>
        <v>41194.040960648148</v>
      </c>
      <c r="L199" s="10">
        <f t="shared" si="13"/>
        <v>41164.040960648148</v>
      </c>
      <c r="M199" s="15">
        <f t="shared" si="14"/>
        <v>2012</v>
      </c>
      <c r="N199" t="b">
        <v>1</v>
      </c>
      <c r="O199">
        <v>415</v>
      </c>
      <c r="P199" t="b">
        <v>1</v>
      </c>
      <c r="Q199" t="s">
        <v>8267</v>
      </c>
      <c r="R199" t="s">
        <v>8321</v>
      </c>
      <c r="S199" t="s">
        <v>8322</v>
      </c>
      <c r="T199" s="9">
        <f t="shared" si="15"/>
        <v>150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s="17" t="s">
        <v>8218</v>
      </c>
      <c r="G200" t="s">
        <v>8223</v>
      </c>
      <c r="H200" t="s">
        <v>8245</v>
      </c>
      <c r="I200">
        <v>1408114822</v>
      </c>
      <c r="J200" s="12">
        <v>1405522822</v>
      </c>
      <c r="K200" s="10">
        <f t="shared" si="12"/>
        <v>41866.625254629631</v>
      </c>
      <c r="L200" s="10">
        <f t="shared" si="13"/>
        <v>41836.625254629631</v>
      </c>
      <c r="M200" s="15">
        <f t="shared" si="14"/>
        <v>2014</v>
      </c>
      <c r="N200" t="b">
        <v>0</v>
      </c>
      <c r="O200">
        <v>311</v>
      </c>
      <c r="P200" t="b">
        <v>1</v>
      </c>
      <c r="Q200" t="s">
        <v>8296</v>
      </c>
      <c r="R200" t="s">
        <v>8319</v>
      </c>
      <c r="S200" t="s">
        <v>8320</v>
      </c>
      <c r="T200" s="9">
        <f t="shared" si="15"/>
        <v>203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s="17" t="s">
        <v>8219</v>
      </c>
      <c r="G201" t="s">
        <v>8223</v>
      </c>
      <c r="H201" t="s">
        <v>8245</v>
      </c>
      <c r="I201">
        <v>1446771600</v>
      </c>
      <c r="J201" s="12">
        <v>1443700648</v>
      </c>
      <c r="K201" s="10">
        <f t="shared" si="12"/>
        <v>42314.041666666672</v>
      </c>
      <c r="L201" s="10">
        <f t="shared" si="13"/>
        <v>42278.498240740737</v>
      </c>
      <c r="M201" s="15">
        <f t="shared" si="14"/>
        <v>2015</v>
      </c>
      <c r="N201" t="b">
        <v>0</v>
      </c>
      <c r="O201">
        <v>248</v>
      </c>
      <c r="P201" t="b">
        <v>0</v>
      </c>
      <c r="Q201" t="s">
        <v>8271</v>
      </c>
      <c r="R201" t="s">
        <v>8308</v>
      </c>
      <c r="S201" t="s">
        <v>8310</v>
      </c>
      <c r="T201" s="9">
        <f t="shared" si="15"/>
        <v>40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s="17" t="s">
        <v>8218</v>
      </c>
      <c r="G202" t="s">
        <v>8223</v>
      </c>
      <c r="H202" t="s">
        <v>8245</v>
      </c>
      <c r="I202">
        <v>1425055079</v>
      </c>
      <c r="J202" s="12">
        <v>1422463079</v>
      </c>
      <c r="K202" s="10">
        <f t="shared" si="12"/>
        <v>42062.693043981482</v>
      </c>
      <c r="L202" s="10">
        <f t="shared" si="13"/>
        <v>42032.693043981482</v>
      </c>
      <c r="M202" s="15">
        <f t="shared" si="14"/>
        <v>2015</v>
      </c>
      <c r="N202" t="b">
        <v>0</v>
      </c>
      <c r="O202">
        <v>253</v>
      </c>
      <c r="P202" t="b">
        <v>1</v>
      </c>
      <c r="Q202" t="s">
        <v>8263</v>
      </c>
      <c r="R202" t="s">
        <v>8321</v>
      </c>
      <c r="S202" t="s">
        <v>8332</v>
      </c>
      <c r="T202" s="9">
        <f t="shared" si="15"/>
        <v>183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s="17" t="s">
        <v>8218</v>
      </c>
      <c r="G203" t="s">
        <v>8240</v>
      </c>
      <c r="H203" t="s">
        <v>8248</v>
      </c>
      <c r="I203">
        <v>1428493379</v>
      </c>
      <c r="J203" s="12">
        <v>1425901379</v>
      </c>
      <c r="K203" s="10">
        <f t="shared" si="12"/>
        <v>42102.488182870366</v>
      </c>
      <c r="L203" s="10">
        <f t="shared" si="13"/>
        <v>42072.488182870366</v>
      </c>
      <c r="M203" s="15">
        <f t="shared" si="14"/>
        <v>2015</v>
      </c>
      <c r="N203" t="b">
        <v>0</v>
      </c>
      <c r="O203">
        <v>714</v>
      </c>
      <c r="P203" t="b">
        <v>1</v>
      </c>
      <c r="Q203" t="s">
        <v>8283</v>
      </c>
      <c r="R203" t="s">
        <v>8313</v>
      </c>
      <c r="S203" t="s">
        <v>8314</v>
      </c>
      <c r="T203" s="9">
        <f t="shared" si="15"/>
        <v>322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s="17" t="s">
        <v>8218</v>
      </c>
      <c r="G204" t="s">
        <v>8223</v>
      </c>
      <c r="H204" t="s">
        <v>8245</v>
      </c>
      <c r="I204">
        <v>1412492445</v>
      </c>
      <c r="J204" s="12">
        <v>1409900445</v>
      </c>
      <c r="K204" s="10">
        <f t="shared" si="12"/>
        <v>41917.292187500003</v>
      </c>
      <c r="L204" s="10">
        <f t="shared" si="13"/>
        <v>41887.292187500003</v>
      </c>
      <c r="M204" s="15">
        <f t="shared" si="14"/>
        <v>2014</v>
      </c>
      <c r="N204" t="b">
        <v>0</v>
      </c>
      <c r="O204">
        <v>73</v>
      </c>
      <c r="P204" t="b">
        <v>1</v>
      </c>
      <c r="Q204" t="s">
        <v>8269</v>
      </c>
      <c r="R204" t="s">
        <v>8323</v>
      </c>
      <c r="S204" t="s">
        <v>8326</v>
      </c>
      <c r="T204" s="9">
        <f t="shared" si="15"/>
        <v>100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s="17" t="s">
        <v>8218</v>
      </c>
      <c r="G205" t="s">
        <v>8223</v>
      </c>
      <c r="H205" t="s">
        <v>8245</v>
      </c>
      <c r="I205">
        <v>1341799647</v>
      </c>
      <c r="J205" s="12">
        <v>1339207647</v>
      </c>
      <c r="K205" s="10">
        <f t="shared" si="12"/>
        <v>41099.088506944448</v>
      </c>
      <c r="L205" s="10">
        <f t="shared" si="13"/>
        <v>41069.088506944448</v>
      </c>
      <c r="M205" s="15">
        <f t="shared" si="14"/>
        <v>2012</v>
      </c>
      <c r="N205" t="b">
        <v>0</v>
      </c>
      <c r="O205">
        <v>263</v>
      </c>
      <c r="P205" t="b">
        <v>1</v>
      </c>
      <c r="Q205" t="s">
        <v>8293</v>
      </c>
      <c r="R205" t="s">
        <v>8308</v>
      </c>
      <c r="S205" t="s">
        <v>8309</v>
      </c>
      <c r="T205" s="9">
        <f t="shared" si="15"/>
        <v>819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s="17" t="s">
        <v>8220</v>
      </c>
      <c r="G206" t="s">
        <v>8223</v>
      </c>
      <c r="H206" t="s">
        <v>8245</v>
      </c>
      <c r="I206">
        <v>1487617200</v>
      </c>
      <c r="J206" s="12">
        <v>1483634335</v>
      </c>
      <c r="K206" s="10">
        <f t="shared" si="12"/>
        <v>42786.791666666672</v>
      </c>
      <c r="L206" s="10">
        <f t="shared" si="13"/>
        <v>42740.693692129629</v>
      </c>
      <c r="M206" s="15">
        <f t="shared" si="14"/>
        <v>2017</v>
      </c>
      <c r="N206" t="b">
        <v>0</v>
      </c>
      <c r="O206">
        <v>110</v>
      </c>
      <c r="P206" t="b">
        <v>0</v>
      </c>
      <c r="Q206" t="s">
        <v>8271</v>
      </c>
      <c r="R206" t="s">
        <v>8308</v>
      </c>
      <c r="S206" t="s">
        <v>8310</v>
      </c>
      <c r="T206" s="9">
        <f t="shared" si="15"/>
        <v>42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s="17" t="s">
        <v>8218</v>
      </c>
      <c r="G207" t="s">
        <v>8223</v>
      </c>
      <c r="H207" t="s">
        <v>8245</v>
      </c>
      <c r="I207">
        <v>1465272091</v>
      </c>
      <c r="J207" s="12">
        <v>1462248091</v>
      </c>
      <c r="K207" s="10">
        <f t="shared" si="12"/>
        <v>42528.167719907404</v>
      </c>
      <c r="L207" s="10">
        <f t="shared" si="13"/>
        <v>42493.167719907404</v>
      </c>
      <c r="M207" s="15">
        <f t="shared" si="14"/>
        <v>2016</v>
      </c>
      <c r="N207" t="b">
        <v>1</v>
      </c>
      <c r="O207">
        <v>235</v>
      </c>
      <c r="P207" t="b">
        <v>1</v>
      </c>
      <c r="Q207" t="s">
        <v>8283</v>
      </c>
      <c r="R207" t="s">
        <v>8313</v>
      </c>
      <c r="S207" t="s">
        <v>8314</v>
      </c>
      <c r="T207" s="9">
        <f t="shared" si="15"/>
        <v>107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s="17" t="s">
        <v>8218</v>
      </c>
      <c r="G208" t="s">
        <v>8223</v>
      </c>
      <c r="H208" t="s">
        <v>8245</v>
      </c>
      <c r="I208">
        <v>1463198340</v>
      </c>
      <c r="J208" s="12">
        <v>1461117201</v>
      </c>
      <c r="K208" s="10">
        <f t="shared" si="12"/>
        <v>42504.165972222225</v>
      </c>
      <c r="L208" s="10">
        <f t="shared" si="13"/>
        <v>42480.078715277778</v>
      </c>
      <c r="M208" s="15">
        <f t="shared" si="14"/>
        <v>2016</v>
      </c>
      <c r="N208" t="b">
        <v>0</v>
      </c>
      <c r="O208">
        <v>336</v>
      </c>
      <c r="P208" t="b">
        <v>1</v>
      </c>
      <c r="Q208" t="s">
        <v>8269</v>
      </c>
      <c r="R208" t="s">
        <v>8323</v>
      </c>
      <c r="S208" t="s">
        <v>8326</v>
      </c>
      <c r="T208" s="9">
        <f t="shared" si="15"/>
        <v>114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s="17" t="s">
        <v>8218</v>
      </c>
      <c r="G209" t="s">
        <v>8224</v>
      </c>
      <c r="H209" t="s">
        <v>8246</v>
      </c>
      <c r="I209">
        <v>1399033810</v>
      </c>
      <c r="J209" s="12">
        <v>1396441810</v>
      </c>
      <c r="K209" s="10">
        <f t="shared" si="12"/>
        <v>41761.520949074074</v>
      </c>
      <c r="L209" s="10">
        <f t="shared" si="13"/>
        <v>41731.520949074074</v>
      </c>
      <c r="M209" s="15">
        <f t="shared" si="14"/>
        <v>2014</v>
      </c>
      <c r="N209" t="b">
        <v>0</v>
      </c>
      <c r="O209">
        <v>621</v>
      </c>
      <c r="P209" t="b">
        <v>1</v>
      </c>
      <c r="Q209" t="s">
        <v>8293</v>
      </c>
      <c r="R209" t="s">
        <v>8308</v>
      </c>
      <c r="S209" t="s">
        <v>8309</v>
      </c>
      <c r="T209" s="9">
        <f t="shared" si="15"/>
        <v>114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s="17" t="s">
        <v>8218</v>
      </c>
      <c r="G210" t="s">
        <v>8223</v>
      </c>
      <c r="H210" t="s">
        <v>8245</v>
      </c>
      <c r="I210">
        <v>1315616422</v>
      </c>
      <c r="J210" s="12">
        <v>1313024422</v>
      </c>
      <c r="K210" s="10">
        <f t="shared" si="12"/>
        <v>40796.041921296295</v>
      </c>
      <c r="L210" s="10">
        <f t="shared" si="13"/>
        <v>40766.041921296295</v>
      </c>
      <c r="M210" s="15">
        <f t="shared" si="14"/>
        <v>2011</v>
      </c>
      <c r="N210" t="b">
        <v>1</v>
      </c>
      <c r="O210">
        <v>916</v>
      </c>
      <c r="P210" t="b">
        <v>1</v>
      </c>
      <c r="Q210" t="s">
        <v>8286</v>
      </c>
      <c r="R210" t="s">
        <v>8311</v>
      </c>
      <c r="S210" t="s">
        <v>8312</v>
      </c>
      <c r="T210" s="9">
        <f t="shared" si="15"/>
        <v>662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s="17" t="s">
        <v>8218</v>
      </c>
      <c r="G211" t="s">
        <v>8223</v>
      </c>
      <c r="H211" t="s">
        <v>8245</v>
      </c>
      <c r="I211">
        <v>1442501991</v>
      </c>
      <c r="J211" s="12">
        <v>1439909991</v>
      </c>
      <c r="K211" s="10">
        <f t="shared" si="12"/>
        <v>42264.624895833331</v>
      </c>
      <c r="L211" s="10">
        <f t="shared" si="13"/>
        <v>42234.624895833331</v>
      </c>
      <c r="M211" s="15">
        <f t="shared" si="14"/>
        <v>2015</v>
      </c>
      <c r="N211" t="b">
        <v>0</v>
      </c>
      <c r="O211">
        <v>480</v>
      </c>
      <c r="P211" t="b">
        <v>1</v>
      </c>
      <c r="Q211" t="s">
        <v>8295</v>
      </c>
      <c r="R211" t="s">
        <v>8316</v>
      </c>
      <c r="S211" t="s">
        <v>8317</v>
      </c>
      <c r="T211" s="9">
        <f t="shared" si="15"/>
        <v>404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s="17" t="s">
        <v>8218</v>
      </c>
      <c r="G212" t="s">
        <v>8223</v>
      </c>
      <c r="H212" t="s">
        <v>8245</v>
      </c>
      <c r="I212">
        <v>1399668319</v>
      </c>
      <c r="J212" s="12">
        <v>1397076319</v>
      </c>
      <c r="K212" s="10">
        <f t="shared" si="12"/>
        <v>41768.864803240736</v>
      </c>
      <c r="L212" s="10">
        <f t="shared" si="13"/>
        <v>41738.864803240736</v>
      </c>
      <c r="M212" s="15">
        <f t="shared" si="14"/>
        <v>2014</v>
      </c>
      <c r="N212" t="b">
        <v>1</v>
      </c>
      <c r="O212">
        <v>848</v>
      </c>
      <c r="P212" t="b">
        <v>1</v>
      </c>
      <c r="Q212" t="s">
        <v>8293</v>
      </c>
      <c r="R212" t="s">
        <v>8308</v>
      </c>
      <c r="S212" t="s">
        <v>8309</v>
      </c>
      <c r="T212" s="9">
        <f t="shared" si="15"/>
        <v>132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s="17" t="s">
        <v>8218</v>
      </c>
      <c r="G213" t="s">
        <v>8223</v>
      </c>
      <c r="H213" t="s">
        <v>8245</v>
      </c>
      <c r="I213">
        <v>1401487756</v>
      </c>
      <c r="J213" s="12">
        <v>1398895756</v>
      </c>
      <c r="K213" s="10">
        <f t="shared" si="12"/>
        <v>41789.923101851848</v>
      </c>
      <c r="L213" s="10">
        <f t="shared" si="13"/>
        <v>41759.923101851848</v>
      </c>
      <c r="M213" s="15">
        <f t="shared" si="14"/>
        <v>2014</v>
      </c>
      <c r="N213" t="b">
        <v>0</v>
      </c>
      <c r="O213">
        <v>549</v>
      </c>
      <c r="P213" t="b">
        <v>1</v>
      </c>
      <c r="Q213" t="s">
        <v>8283</v>
      </c>
      <c r="R213" t="s">
        <v>8313</v>
      </c>
      <c r="S213" t="s">
        <v>8314</v>
      </c>
      <c r="T213" s="9">
        <f t="shared" si="15"/>
        <v>786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s="17" t="s">
        <v>8218</v>
      </c>
      <c r="G214" t="s">
        <v>8223</v>
      </c>
      <c r="H214" t="s">
        <v>8245</v>
      </c>
      <c r="I214">
        <v>1413442740</v>
      </c>
      <c r="J214" s="12">
        <v>1410937483</v>
      </c>
      <c r="K214" s="10">
        <f t="shared" si="12"/>
        <v>41928.290972222225</v>
      </c>
      <c r="L214" s="10">
        <f t="shared" si="13"/>
        <v>41899.294942129629</v>
      </c>
      <c r="M214" s="15">
        <f t="shared" si="14"/>
        <v>2014</v>
      </c>
      <c r="N214" t="b">
        <v>1</v>
      </c>
      <c r="O214">
        <v>263</v>
      </c>
      <c r="P214" t="b">
        <v>1</v>
      </c>
      <c r="Q214" t="s">
        <v>8301</v>
      </c>
      <c r="R214" t="s">
        <v>8323</v>
      </c>
      <c r="S214" t="s">
        <v>8324</v>
      </c>
      <c r="T214" s="9">
        <f t="shared" si="15"/>
        <v>112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s="17" t="s">
        <v>8218</v>
      </c>
      <c r="G215" t="s">
        <v>8224</v>
      </c>
      <c r="H215" t="s">
        <v>8246</v>
      </c>
      <c r="I215">
        <v>1450467539</v>
      </c>
      <c r="J215" s="12">
        <v>1447875539</v>
      </c>
      <c r="K215" s="10">
        <f t="shared" si="12"/>
        <v>42356.818738425922</v>
      </c>
      <c r="L215" s="10">
        <f t="shared" si="13"/>
        <v>42326.818738425922</v>
      </c>
      <c r="M215" s="15">
        <f t="shared" si="14"/>
        <v>2015</v>
      </c>
      <c r="N215" t="b">
        <v>0</v>
      </c>
      <c r="O215">
        <v>512</v>
      </c>
      <c r="P215" t="b">
        <v>1</v>
      </c>
      <c r="Q215" t="s">
        <v>8283</v>
      </c>
      <c r="R215" t="s">
        <v>8313</v>
      </c>
      <c r="S215" t="s">
        <v>8314</v>
      </c>
      <c r="T215" s="9">
        <f t="shared" si="15"/>
        <v>270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s="17" t="s">
        <v>8218</v>
      </c>
      <c r="G216" t="s">
        <v>8223</v>
      </c>
      <c r="H216" t="s">
        <v>8245</v>
      </c>
      <c r="I216">
        <v>1415827200</v>
      </c>
      <c r="J216" s="12">
        <v>1412358968</v>
      </c>
      <c r="K216" s="10">
        <f t="shared" si="12"/>
        <v>41955.888888888891</v>
      </c>
      <c r="L216" s="10">
        <f t="shared" si="13"/>
        <v>41915.747314814813</v>
      </c>
      <c r="M216" s="15">
        <f t="shared" si="14"/>
        <v>2014</v>
      </c>
      <c r="N216" t="b">
        <v>1</v>
      </c>
      <c r="O216">
        <v>489</v>
      </c>
      <c r="P216" t="b">
        <v>1</v>
      </c>
      <c r="Q216" t="s">
        <v>8299</v>
      </c>
      <c r="R216" t="s">
        <v>8308</v>
      </c>
      <c r="S216" t="s">
        <v>8315</v>
      </c>
      <c r="T216" s="9">
        <f t="shared" si="15"/>
        <v>326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s="17" t="s">
        <v>8218</v>
      </c>
      <c r="G217" t="s">
        <v>8223</v>
      </c>
      <c r="H217" t="s">
        <v>8245</v>
      </c>
      <c r="I217">
        <v>1416704506</v>
      </c>
      <c r="J217" s="12">
        <v>1414108906</v>
      </c>
      <c r="K217" s="10">
        <f t="shared" si="12"/>
        <v>41966.042893518519</v>
      </c>
      <c r="L217" s="10">
        <f t="shared" si="13"/>
        <v>41936.001226851848</v>
      </c>
      <c r="M217" s="15">
        <f t="shared" si="14"/>
        <v>2014</v>
      </c>
      <c r="N217" t="b">
        <v>0</v>
      </c>
      <c r="O217">
        <v>354</v>
      </c>
      <c r="P217" t="b">
        <v>1</v>
      </c>
      <c r="Q217" t="s">
        <v>8267</v>
      </c>
      <c r="R217" t="s">
        <v>8321</v>
      </c>
      <c r="S217" t="s">
        <v>8322</v>
      </c>
      <c r="T217" s="9">
        <f t="shared" si="15"/>
        <v>111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s="17" t="s">
        <v>8218</v>
      </c>
      <c r="G218" t="s">
        <v>8223</v>
      </c>
      <c r="H218" t="s">
        <v>8245</v>
      </c>
      <c r="I218">
        <v>1346344425</v>
      </c>
      <c r="J218" s="12">
        <v>1343320425</v>
      </c>
      <c r="K218" s="10">
        <f t="shared" si="12"/>
        <v>41151.690104166664</v>
      </c>
      <c r="L218" s="10">
        <f t="shared" si="13"/>
        <v>41116.690104166664</v>
      </c>
      <c r="M218" s="15">
        <f t="shared" si="14"/>
        <v>2012</v>
      </c>
      <c r="N218" t="b">
        <v>1</v>
      </c>
      <c r="O218">
        <v>467</v>
      </c>
      <c r="P218" t="b">
        <v>1</v>
      </c>
      <c r="Q218" t="s">
        <v>8274</v>
      </c>
      <c r="R218" t="s">
        <v>8327</v>
      </c>
      <c r="S218" t="s">
        <v>8331</v>
      </c>
      <c r="T218" s="9">
        <f t="shared" si="15"/>
        <v>155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s="17" t="s">
        <v>8218</v>
      </c>
      <c r="G219" t="s">
        <v>8223</v>
      </c>
      <c r="H219" t="s">
        <v>8245</v>
      </c>
      <c r="I219">
        <v>1337540518</v>
      </c>
      <c r="J219" s="12">
        <v>1334948518</v>
      </c>
      <c r="K219" s="10">
        <f t="shared" si="12"/>
        <v>41049.793032407411</v>
      </c>
      <c r="L219" s="10">
        <f t="shared" si="13"/>
        <v>41019.793032407411</v>
      </c>
      <c r="M219" s="15">
        <f t="shared" si="14"/>
        <v>2012</v>
      </c>
      <c r="N219" t="b">
        <v>0</v>
      </c>
      <c r="O219">
        <v>134</v>
      </c>
      <c r="P219" t="b">
        <v>1</v>
      </c>
      <c r="Q219" t="s">
        <v>8267</v>
      </c>
      <c r="R219" t="s">
        <v>8321</v>
      </c>
      <c r="S219" t="s">
        <v>8322</v>
      </c>
      <c r="T219" s="9">
        <f t="shared" si="15"/>
        <v>101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s="17" t="s">
        <v>8218</v>
      </c>
      <c r="G220" t="s">
        <v>8223</v>
      </c>
      <c r="H220" t="s">
        <v>8245</v>
      </c>
      <c r="I220">
        <v>1442345940</v>
      </c>
      <c r="J220" s="12">
        <v>1439494863</v>
      </c>
      <c r="K220" s="10">
        <f t="shared" si="12"/>
        <v>42262.818749999999</v>
      </c>
      <c r="L220" s="10">
        <f t="shared" si="13"/>
        <v>42229.820173611108</v>
      </c>
      <c r="M220" s="15">
        <f t="shared" si="14"/>
        <v>2015</v>
      </c>
      <c r="N220" t="b">
        <v>0</v>
      </c>
      <c r="O220">
        <v>574</v>
      </c>
      <c r="P220" t="b">
        <v>1</v>
      </c>
      <c r="Q220" t="s">
        <v>8263</v>
      </c>
      <c r="R220" t="s">
        <v>8321</v>
      </c>
      <c r="S220" t="s">
        <v>8332</v>
      </c>
      <c r="T220" s="9">
        <f t="shared" si="15"/>
        <v>109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s="17" t="s">
        <v>8218</v>
      </c>
      <c r="G221" t="s">
        <v>8223</v>
      </c>
      <c r="H221" t="s">
        <v>8245</v>
      </c>
      <c r="I221">
        <v>1465797540</v>
      </c>
      <c r="J221" s="12">
        <v>1463155034</v>
      </c>
      <c r="K221" s="10">
        <f t="shared" si="12"/>
        <v>42534.249305555553</v>
      </c>
      <c r="L221" s="10">
        <f t="shared" si="13"/>
        <v>42503.66474537037</v>
      </c>
      <c r="M221" s="15">
        <f t="shared" si="14"/>
        <v>2016</v>
      </c>
      <c r="N221" t="b">
        <v>0</v>
      </c>
      <c r="O221">
        <v>314</v>
      </c>
      <c r="P221" t="b">
        <v>1</v>
      </c>
      <c r="Q221" t="s">
        <v>8283</v>
      </c>
      <c r="R221" t="s">
        <v>8313</v>
      </c>
      <c r="S221" t="s">
        <v>8314</v>
      </c>
      <c r="T221" s="9">
        <f t="shared" si="15"/>
        <v>253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s="17" t="s">
        <v>8218</v>
      </c>
      <c r="G222" t="s">
        <v>8223</v>
      </c>
      <c r="H222" t="s">
        <v>8245</v>
      </c>
      <c r="I222">
        <v>1463670162</v>
      </c>
      <c r="J222" s="12">
        <v>1461078162</v>
      </c>
      <c r="K222" s="10">
        <f t="shared" si="12"/>
        <v>42509.626875000002</v>
      </c>
      <c r="L222" s="10">
        <f t="shared" si="13"/>
        <v>42479.626875000002</v>
      </c>
      <c r="M222" s="15">
        <f t="shared" si="14"/>
        <v>2016</v>
      </c>
      <c r="N222" t="b">
        <v>1</v>
      </c>
      <c r="O222">
        <v>560</v>
      </c>
      <c r="P222" t="b">
        <v>1</v>
      </c>
      <c r="Q222" t="s">
        <v>8267</v>
      </c>
      <c r="R222" t="s">
        <v>8321</v>
      </c>
      <c r="S222" t="s">
        <v>8322</v>
      </c>
      <c r="T222" s="9">
        <f t="shared" si="15"/>
        <v>107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s="17" t="s">
        <v>8218</v>
      </c>
      <c r="G223" t="s">
        <v>8223</v>
      </c>
      <c r="H223" t="s">
        <v>8245</v>
      </c>
      <c r="I223">
        <v>1381895940</v>
      </c>
      <c r="J223" s="12">
        <v>1379532618</v>
      </c>
      <c r="K223" s="10">
        <f t="shared" si="12"/>
        <v>41563.165972222225</v>
      </c>
      <c r="L223" s="10">
        <f t="shared" si="13"/>
        <v>41535.812708333331</v>
      </c>
      <c r="M223" s="15">
        <f t="shared" si="14"/>
        <v>2013</v>
      </c>
      <c r="N223" t="b">
        <v>1</v>
      </c>
      <c r="O223">
        <v>191</v>
      </c>
      <c r="P223" t="b">
        <v>1</v>
      </c>
      <c r="Q223" t="s">
        <v>8293</v>
      </c>
      <c r="R223" t="s">
        <v>8308</v>
      </c>
      <c r="S223" t="s">
        <v>8309</v>
      </c>
      <c r="T223" s="9">
        <f t="shared" si="15"/>
        <v>124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s="17" t="s">
        <v>8218</v>
      </c>
      <c r="G224" t="s">
        <v>8223</v>
      </c>
      <c r="H224" t="s">
        <v>8245</v>
      </c>
      <c r="I224">
        <v>1391641440</v>
      </c>
      <c r="J224" s="12">
        <v>1389107062</v>
      </c>
      <c r="K224" s="10">
        <f t="shared" si="12"/>
        <v>41675.961111111115</v>
      </c>
      <c r="L224" s="10">
        <f t="shared" si="13"/>
        <v>41646.628032407403</v>
      </c>
      <c r="M224" s="15">
        <f t="shared" si="14"/>
        <v>2014</v>
      </c>
      <c r="N224" t="b">
        <v>0</v>
      </c>
      <c r="O224">
        <v>271</v>
      </c>
      <c r="P224" t="b">
        <v>1</v>
      </c>
      <c r="Q224" t="s">
        <v>8267</v>
      </c>
      <c r="R224" t="s">
        <v>8321</v>
      </c>
      <c r="S224" t="s">
        <v>8322</v>
      </c>
      <c r="T224" s="9">
        <f t="shared" si="15"/>
        <v>103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s="17" t="s">
        <v>8218</v>
      </c>
      <c r="G225" t="s">
        <v>8235</v>
      </c>
      <c r="H225" t="s">
        <v>8248</v>
      </c>
      <c r="I225">
        <v>1478605386</v>
      </c>
      <c r="J225" s="12">
        <v>1475577786</v>
      </c>
      <c r="K225" s="10">
        <f t="shared" si="12"/>
        <v>42682.488263888888</v>
      </c>
      <c r="L225" s="10">
        <f t="shared" si="13"/>
        <v>42647.446597222224</v>
      </c>
      <c r="M225" s="15">
        <f t="shared" si="14"/>
        <v>2016</v>
      </c>
      <c r="N225" t="b">
        <v>1</v>
      </c>
      <c r="O225">
        <v>337</v>
      </c>
      <c r="P225" t="b">
        <v>1</v>
      </c>
      <c r="Q225" t="s">
        <v>8267</v>
      </c>
      <c r="R225" t="s">
        <v>8321</v>
      </c>
      <c r="S225" t="s">
        <v>8322</v>
      </c>
      <c r="T225" s="9">
        <f t="shared" si="15"/>
        <v>103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s="17" t="s">
        <v>8218</v>
      </c>
      <c r="G226" t="s">
        <v>8223</v>
      </c>
      <c r="H226" t="s">
        <v>8245</v>
      </c>
      <c r="I226">
        <v>1451001600</v>
      </c>
      <c r="J226" s="12">
        <v>1448400943</v>
      </c>
      <c r="K226" s="10">
        <f t="shared" si="12"/>
        <v>42363</v>
      </c>
      <c r="L226" s="10">
        <f t="shared" si="13"/>
        <v>42332.89980324074</v>
      </c>
      <c r="M226" s="15">
        <f t="shared" si="14"/>
        <v>2015</v>
      </c>
      <c r="N226" t="b">
        <v>1</v>
      </c>
      <c r="O226">
        <v>163</v>
      </c>
      <c r="P226" t="b">
        <v>1</v>
      </c>
      <c r="Q226" t="s">
        <v>8296</v>
      </c>
      <c r="R226" t="s">
        <v>8319</v>
      </c>
      <c r="S226" t="s">
        <v>8320</v>
      </c>
      <c r="T226" s="9">
        <f t="shared" si="15"/>
        <v>102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s="17" t="s">
        <v>8218</v>
      </c>
      <c r="G227" t="s">
        <v>8223</v>
      </c>
      <c r="H227" t="s">
        <v>8245</v>
      </c>
      <c r="I227">
        <v>1368763140</v>
      </c>
      <c r="J227" s="12">
        <v>1366028563</v>
      </c>
      <c r="K227" s="10">
        <f t="shared" si="12"/>
        <v>41411.165972222225</v>
      </c>
      <c r="L227" s="10">
        <f t="shared" si="13"/>
        <v>41379.515775462962</v>
      </c>
      <c r="M227" s="15">
        <f t="shared" si="14"/>
        <v>2013</v>
      </c>
      <c r="N227" t="b">
        <v>1</v>
      </c>
      <c r="O227">
        <v>340</v>
      </c>
      <c r="P227" t="b">
        <v>1</v>
      </c>
      <c r="Q227" t="s">
        <v>8267</v>
      </c>
      <c r="R227" t="s">
        <v>8321</v>
      </c>
      <c r="S227" t="s">
        <v>8322</v>
      </c>
      <c r="T227" s="9">
        <f t="shared" si="15"/>
        <v>102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s="17" t="s">
        <v>8218</v>
      </c>
      <c r="G228" t="s">
        <v>8223</v>
      </c>
      <c r="H228" t="s">
        <v>8245</v>
      </c>
      <c r="I228">
        <v>1329084231</v>
      </c>
      <c r="J228" s="12">
        <v>1326492231</v>
      </c>
      <c r="K228" s="10">
        <f t="shared" si="12"/>
        <v>40951.919340277775</v>
      </c>
      <c r="L228" s="10">
        <f t="shared" si="13"/>
        <v>40921.919340277775</v>
      </c>
      <c r="M228" s="15">
        <f t="shared" si="14"/>
        <v>2012</v>
      </c>
      <c r="N228" t="b">
        <v>1</v>
      </c>
      <c r="O228">
        <v>361</v>
      </c>
      <c r="P228" t="b">
        <v>1</v>
      </c>
      <c r="Q228" t="s">
        <v>8274</v>
      </c>
      <c r="R228" t="s">
        <v>8327</v>
      </c>
      <c r="S228" t="s">
        <v>8331</v>
      </c>
      <c r="T228" s="9">
        <f t="shared" si="15"/>
        <v>118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s="17" t="s">
        <v>8220</v>
      </c>
      <c r="G229" t="s">
        <v>8223</v>
      </c>
      <c r="H229" t="s">
        <v>8245</v>
      </c>
      <c r="I229">
        <v>1430421827</v>
      </c>
      <c r="J229" s="12">
        <v>1427829827</v>
      </c>
      <c r="K229" s="10">
        <f t="shared" si="12"/>
        <v>42124.808182870373</v>
      </c>
      <c r="L229" s="10">
        <f t="shared" si="13"/>
        <v>42094.808182870373</v>
      </c>
      <c r="M229" s="15">
        <f t="shared" si="14"/>
        <v>2015</v>
      </c>
      <c r="N229" t="b">
        <v>0</v>
      </c>
      <c r="O229">
        <v>296</v>
      </c>
      <c r="P229" t="b">
        <v>0</v>
      </c>
      <c r="Q229" t="s">
        <v>8271</v>
      </c>
      <c r="R229" t="s">
        <v>8308</v>
      </c>
      <c r="S229" t="s">
        <v>8310</v>
      </c>
      <c r="T229" s="9">
        <f t="shared" si="15"/>
        <v>35</v>
      </c>
    </row>
    <row r="230" spans="1:20" ht="15.75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s="17" t="s">
        <v>8218</v>
      </c>
      <c r="G230" t="s">
        <v>8223</v>
      </c>
      <c r="H230" t="s">
        <v>8245</v>
      </c>
      <c r="I230">
        <v>1450673940</v>
      </c>
      <c r="J230" s="12">
        <v>1448756962</v>
      </c>
      <c r="K230" s="10">
        <f t="shared" si="12"/>
        <v>42359.207638888889</v>
      </c>
      <c r="L230" s="10">
        <f t="shared" si="13"/>
        <v>42337.02039351852</v>
      </c>
      <c r="M230" s="15">
        <f t="shared" si="14"/>
        <v>2015</v>
      </c>
      <c r="N230" t="b">
        <v>0</v>
      </c>
      <c r="O230">
        <v>364</v>
      </c>
      <c r="P230" t="b">
        <v>1</v>
      </c>
      <c r="Q230" t="s">
        <v>8301</v>
      </c>
      <c r="R230" t="s">
        <v>8323</v>
      </c>
      <c r="S230" t="s">
        <v>8324</v>
      </c>
      <c r="T230" s="9">
        <f t="shared" si="15"/>
        <v>177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s="17" t="s">
        <v>8218</v>
      </c>
      <c r="G231" t="s">
        <v>8223</v>
      </c>
      <c r="H231" t="s">
        <v>8245</v>
      </c>
      <c r="I231">
        <v>1489207808</v>
      </c>
      <c r="J231" s="12">
        <v>1486183808</v>
      </c>
      <c r="K231" s="10">
        <f t="shared" si="12"/>
        <v>42805.201481481483</v>
      </c>
      <c r="L231" s="10">
        <f t="shared" si="13"/>
        <v>42770.201481481483</v>
      </c>
      <c r="M231" s="15">
        <f t="shared" si="14"/>
        <v>2017</v>
      </c>
      <c r="N231" t="b">
        <v>0</v>
      </c>
      <c r="O231">
        <v>130</v>
      </c>
      <c r="P231" t="b">
        <v>1</v>
      </c>
      <c r="Q231" t="s">
        <v>8296</v>
      </c>
      <c r="R231" t="s">
        <v>8319</v>
      </c>
      <c r="S231" t="s">
        <v>8320</v>
      </c>
      <c r="T231" s="9">
        <f t="shared" si="15"/>
        <v>101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s="17" t="s">
        <v>8218</v>
      </c>
      <c r="G232" t="s">
        <v>8223</v>
      </c>
      <c r="H232" t="s">
        <v>8245</v>
      </c>
      <c r="I232">
        <v>1443499140</v>
      </c>
      <c r="J232" s="12">
        <v>1441452184</v>
      </c>
      <c r="K232" s="10">
        <f t="shared" si="12"/>
        <v>42276.165972222225</v>
      </c>
      <c r="L232" s="10">
        <f t="shared" si="13"/>
        <v>42252.474351851852</v>
      </c>
      <c r="M232" s="15">
        <f t="shared" si="14"/>
        <v>2015</v>
      </c>
      <c r="N232" t="b">
        <v>1</v>
      </c>
      <c r="O232">
        <v>269</v>
      </c>
      <c r="P232" t="b">
        <v>1</v>
      </c>
      <c r="Q232" t="s">
        <v>8269</v>
      </c>
      <c r="R232" t="s">
        <v>8323</v>
      </c>
      <c r="S232" t="s">
        <v>8326</v>
      </c>
      <c r="T232" s="9">
        <f t="shared" si="15"/>
        <v>101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s="17" t="s">
        <v>8220</v>
      </c>
      <c r="G233" t="s">
        <v>8228</v>
      </c>
      <c r="H233" t="s">
        <v>8250</v>
      </c>
      <c r="I233">
        <v>1447909401</v>
      </c>
      <c r="J233" s="12">
        <v>1444017801</v>
      </c>
      <c r="K233" s="10">
        <f t="shared" si="12"/>
        <v>42327.210659722223</v>
      </c>
      <c r="L233" s="10">
        <f t="shared" si="13"/>
        <v>42282.168993055559</v>
      </c>
      <c r="M233" s="15">
        <f t="shared" si="14"/>
        <v>2015</v>
      </c>
      <c r="N233" t="b">
        <v>0</v>
      </c>
      <c r="O233">
        <v>229</v>
      </c>
      <c r="P233" t="b">
        <v>0</v>
      </c>
      <c r="Q233" t="s">
        <v>8271</v>
      </c>
      <c r="R233" t="s">
        <v>8308</v>
      </c>
      <c r="S233" t="s">
        <v>8310</v>
      </c>
      <c r="T233" s="9">
        <f t="shared" si="15"/>
        <v>59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s="17" t="s">
        <v>8218</v>
      </c>
      <c r="G234" t="s">
        <v>8223</v>
      </c>
      <c r="H234" t="s">
        <v>8245</v>
      </c>
      <c r="I234">
        <v>1441857540</v>
      </c>
      <c r="J234" s="12">
        <v>1438617471</v>
      </c>
      <c r="K234" s="10">
        <f t="shared" si="12"/>
        <v>42257.165972222225</v>
      </c>
      <c r="L234" s="10">
        <f t="shared" si="13"/>
        <v>42219.665173611109</v>
      </c>
      <c r="M234" s="15">
        <f t="shared" si="14"/>
        <v>2015</v>
      </c>
      <c r="N234" t="b">
        <v>1</v>
      </c>
      <c r="O234">
        <v>134</v>
      </c>
      <c r="P234" t="b">
        <v>1</v>
      </c>
      <c r="Q234" t="s">
        <v>8269</v>
      </c>
      <c r="R234" t="s">
        <v>8323</v>
      </c>
      <c r="S234" t="s">
        <v>8326</v>
      </c>
      <c r="T234" s="9">
        <f t="shared" si="15"/>
        <v>100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s="17" t="s">
        <v>8218</v>
      </c>
      <c r="G235" t="s">
        <v>8223</v>
      </c>
      <c r="H235" t="s">
        <v>8245</v>
      </c>
      <c r="I235">
        <v>1458716340</v>
      </c>
      <c r="J235" s="12">
        <v>1455721204</v>
      </c>
      <c r="K235" s="10">
        <f t="shared" si="12"/>
        <v>42452.290972222225</v>
      </c>
      <c r="L235" s="10">
        <f t="shared" si="13"/>
        <v>42417.625046296293</v>
      </c>
      <c r="M235" s="15">
        <f t="shared" si="14"/>
        <v>2016</v>
      </c>
      <c r="N235" t="b">
        <v>0</v>
      </c>
      <c r="O235">
        <v>537</v>
      </c>
      <c r="P235" t="b">
        <v>1</v>
      </c>
      <c r="Q235" t="s">
        <v>8295</v>
      </c>
      <c r="R235" t="s">
        <v>8316</v>
      </c>
      <c r="S235" t="s">
        <v>8317</v>
      </c>
      <c r="T235" s="9">
        <f t="shared" si="15"/>
        <v>185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s="17" t="s">
        <v>8218</v>
      </c>
      <c r="G236" t="s">
        <v>8223</v>
      </c>
      <c r="H236" t="s">
        <v>8245</v>
      </c>
      <c r="I236">
        <v>1381928503</v>
      </c>
      <c r="J236" s="12">
        <v>1379336503</v>
      </c>
      <c r="K236" s="10">
        <f t="shared" si="12"/>
        <v>41563.542858796296</v>
      </c>
      <c r="L236" s="10">
        <f t="shared" si="13"/>
        <v>41533.542858796296</v>
      </c>
      <c r="M236" s="15">
        <f t="shared" si="14"/>
        <v>2013</v>
      </c>
      <c r="N236" t="b">
        <v>1</v>
      </c>
      <c r="O236">
        <v>336</v>
      </c>
      <c r="P236" t="b">
        <v>1</v>
      </c>
      <c r="Q236" t="s">
        <v>8286</v>
      </c>
      <c r="R236" t="s">
        <v>8311</v>
      </c>
      <c r="S236" t="s">
        <v>8312</v>
      </c>
      <c r="T236" s="9">
        <f t="shared" si="15"/>
        <v>139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s="17" t="s">
        <v>8218</v>
      </c>
      <c r="G237" t="s">
        <v>8223</v>
      </c>
      <c r="H237" t="s">
        <v>8245</v>
      </c>
      <c r="I237">
        <v>1484752597</v>
      </c>
      <c r="J237" s="12">
        <v>1482160597</v>
      </c>
      <c r="K237" s="10">
        <f t="shared" si="12"/>
        <v>42753.63653935185</v>
      </c>
      <c r="L237" s="10">
        <f t="shared" si="13"/>
        <v>42723.63653935185</v>
      </c>
      <c r="M237" s="15">
        <f t="shared" si="14"/>
        <v>2017</v>
      </c>
      <c r="N237" t="b">
        <v>0</v>
      </c>
      <c r="O237">
        <v>859</v>
      </c>
      <c r="P237" t="b">
        <v>1</v>
      </c>
      <c r="Q237" t="s">
        <v>8274</v>
      </c>
      <c r="R237" t="s">
        <v>8327</v>
      </c>
      <c r="S237" t="s">
        <v>8331</v>
      </c>
      <c r="T237" s="9">
        <f t="shared" si="15"/>
        <v>139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s="17" t="s">
        <v>8218</v>
      </c>
      <c r="G238" t="s">
        <v>8223</v>
      </c>
      <c r="H238" t="s">
        <v>8245</v>
      </c>
      <c r="I238">
        <v>1433125200</v>
      </c>
      <c r="J238" s="12">
        <v>1429312694</v>
      </c>
      <c r="K238" s="10">
        <f t="shared" si="12"/>
        <v>42156.097222222219</v>
      </c>
      <c r="L238" s="10">
        <f t="shared" si="13"/>
        <v>42111.970995370371</v>
      </c>
      <c r="M238" s="15">
        <f t="shared" si="14"/>
        <v>2015</v>
      </c>
      <c r="N238" t="b">
        <v>1</v>
      </c>
      <c r="O238">
        <v>285</v>
      </c>
      <c r="P238" t="b">
        <v>1</v>
      </c>
      <c r="Q238" t="s">
        <v>8267</v>
      </c>
      <c r="R238" t="s">
        <v>8321</v>
      </c>
      <c r="S238" t="s">
        <v>8322</v>
      </c>
      <c r="T238" s="9">
        <f t="shared" si="15"/>
        <v>102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s="17" t="s">
        <v>8218</v>
      </c>
      <c r="G239" t="s">
        <v>8223</v>
      </c>
      <c r="H239" t="s">
        <v>8245</v>
      </c>
      <c r="I239">
        <v>1397225746</v>
      </c>
      <c r="J239" s="12">
        <v>1394633746</v>
      </c>
      <c r="K239" s="10">
        <f t="shared" si="12"/>
        <v>41740.594282407408</v>
      </c>
      <c r="L239" s="10">
        <f t="shared" si="13"/>
        <v>41710.594282407408</v>
      </c>
      <c r="M239" s="15">
        <f t="shared" si="14"/>
        <v>2014</v>
      </c>
      <c r="N239" t="b">
        <v>0</v>
      </c>
      <c r="O239">
        <v>406</v>
      </c>
      <c r="P239" t="b">
        <v>1</v>
      </c>
      <c r="Q239" t="s">
        <v>8274</v>
      </c>
      <c r="R239" t="s">
        <v>8327</v>
      </c>
      <c r="S239" t="s">
        <v>8331</v>
      </c>
      <c r="T239" s="9">
        <f t="shared" si="15"/>
        <v>105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s="17" t="s">
        <v>8218</v>
      </c>
      <c r="G240" t="s">
        <v>8223</v>
      </c>
      <c r="H240" t="s">
        <v>8245</v>
      </c>
      <c r="I240">
        <v>1330657200</v>
      </c>
      <c r="J240" s="12">
        <v>1328158065</v>
      </c>
      <c r="K240" s="10">
        <f t="shared" si="12"/>
        <v>40970.125</v>
      </c>
      <c r="L240" s="10">
        <f t="shared" si="13"/>
        <v>40941.199826388889</v>
      </c>
      <c r="M240" s="15">
        <f t="shared" si="14"/>
        <v>2012</v>
      </c>
      <c r="N240" t="b">
        <v>1</v>
      </c>
      <c r="O240">
        <v>147</v>
      </c>
      <c r="P240" t="b">
        <v>1</v>
      </c>
      <c r="Q240" t="s">
        <v>8293</v>
      </c>
      <c r="R240" t="s">
        <v>8308</v>
      </c>
      <c r="S240" t="s">
        <v>8309</v>
      </c>
      <c r="T240" s="9">
        <f t="shared" si="15"/>
        <v>226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s="17" t="s">
        <v>8220</v>
      </c>
      <c r="G241" t="s">
        <v>8232</v>
      </c>
      <c r="H241" t="s">
        <v>8248</v>
      </c>
      <c r="I241">
        <v>1481716868</v>
      </c>
      <c r="J241" s="12">
        <v>1478257268</v>
      </c>
      <c r="K241" s="10">
        <f t="shared" si="12"/>
        <v>42718.500787037032</v>
      </c>
      <c r="L241" s="10">
        <f t="shared" si="13"/>
        <v>42678.459120370375</v>
      </c>
      <c r="M241" s="15">
        <f t="shared" si="14"/>
        <v>2016</v>
      </c>
      <c r="N241" t="b">
        <v>0</v>
      </c>
      <c r="O241">
        <v>338</v>
      </c>
      <c r="P241" t="b">
        <v>0</v>
      </c>
      <c r="Q241" t="s">
        <v>8271</v>
      </c>
      <c r="R241" t="s">
        <v>8308</v>
      </c>
      <c r="S241" t="s">
        <v>8310</v>
      </c>
      <c r="T241" s="9">
        <f t="shared" si="15"/>
        <v>34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s="17" t="s">
        <v>8218</v>
      </c>
      <c r="G242" t="s">
        <v>8224</v>
      </c>
      <c r="H242" t="s">
        <v>8246</v>
      </c>
      <c r="I242">
        <v>1372701600</v>
      </c>
      <c r="J242" s="12">
        <v>1369895421</v>
      </c>
      <c r="K242" s="10">
        <f t="shared" si="12"/>
        <v>41456.75</v>
      </c>
      <c r="L242" s="10">
        <f t="shared" si="13"/>
        <v>41424.27107638889</v>
      </c>
      <c r="M242" s="15">
        <f t="shared" si="14"/>
        <v>2013</v>
      </c>
      <c r="N242" t="b">
        <v>1</v>
      </c>
      <c r="O242">
        <v>204</v>
      </c>
      <c r="P242" t="b">
        <v>1</v>
      </c>
      <c r="Q242" t="s">
        <v>8293</v>
      </c>
      <c r="R242" t="s">
        <v>8308</v>
      </c>
      <c r="S242" t="s">
        <v>8309</v>
      </c>
      <c r="T242" s="9">
        <f t="shared" si="15"/>
        <v>421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s="17" t="s">
        <v>8220</v>
      </c>
      <c r="G243" t="s">
        <v>8232</v>
      </c>
      <c r="H243" t="s">
        <v>8248</v>
      </c>
      <c r="I243">
        <v>1446331500</v>
      </c>
      <c r="J243" s="12">
        <v>1442531217</v>
      </c>
      <c r="K243" s="10">
        <f t="shared" si="12"/>
        <v>42308.947916666672</v>
      </c>
      <c r="L243" s="10">
        <f t="shared" si="13"/>
        <v>42264.963159722218</v>
      </c>
      <c r="M243" s="15">
        <f t="shared" si="14"/>
        <v>2015</v>
      </c>
      <c r="N243" t="b">
        <v>0</v>
      </c>
      <c r="O243">
        <v>285</v>
      </c>
      <c r="P243" t="b">
        <v>0</v>
      </c>
      <c r="Q243" t="s">
        <v>8292</v>
      </c>
      <c r="R243" t="s">
        <v>8308</v>
      </c>
      <c r="S243" t="s">
        <v>8318</v>
      </c>
      <c r="T243" s="9">
        <f t="shared" si="15"/>
        <v>39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s="17" t="s">
        <v>8218</v>
      </c>
      <c r="G244" t="s">
        <v>8223</v>
      </c>
      <c r="H244" t="s">
        <v>8245</v>
      </c>
      <c r="I244">
        <v>1362938851</v>
      </c>
      <c r="J244" s="12">
        <v>1360346851</v>
      </c>
      <c r="K244" s="10">
        <f t="shared" si="12"/>
        <v>41343.755219907405</v>
      </c>
      <c r="L244" s="10">
        <f t="shared" si="13"/>
        <v>41313.755219907405</v>
      </c>
      <c r="M244" s="15">
        <f t="shared" si="14"/>
        <v>2013</v>
      </c>
      <c r="N244" t="b">
        <v>1</v>
      </c>
      <c r="O244">
        <v>253</v>
      </c>
      <c r="P244" t="b">
        <v>1</v>
      </c>
      <c r="Q244" t="s">
        <v>8293</v>
      </c>
      <c r="R244" t="s">
        <v>8308</v>
      </c>
      <c r="S244" t="s">
        <v>8309</v>
      </c>
      <c r="T244" s="9">
        <f t="shared" si="15"/>
        <v>209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s="17" t="s">
        <v>8218</v>
      </c>
      <c r="G245" t="s">
        <v>8223</v>
      </c>
      <c r="H245" t="s">
        <v>8245</v>
      </c>
      <c r="I245">
        <v>1324609200</v>
      </c>
      <c r="J245" s="12">
        <v>1319467604</v>
      </c>
      <c r="K245" s="10">
        <f t="shared" si="12"/>
        <v>40900.125</v>
      </c>
      <c r="L245" s="10">
        <f t="shared" si="13"/>
        <v>40840.615787037037</v>
      </c>
      <c r="M245" s="15">
        <f t="shared" si="14"/>
        <v>2011</v>
      </c>
      <c r="N245" t="b">
        <v>1</v>
      </c>
      <c r="O245">
        <v>369</v>
      </c>
      <c r="P245" t="b">
        <v>1</v>
      </c>
      <c r="Q245" t="s">
        <v>8286</v>
      </c>
      <c r="R245" t="s">
        <v>8311</v>
      </c>
      <c r="S245" t="s">
        <v>8312</v>
      </c>
      <c r="T245" s="9">
        <f t="shared" si="15"/>
        <v>111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s="17" t="s">
        <v>8218</v>
      </c>
      <c r="G246" t="s">
        <v>8223</v>
      </c>
      <c r="H246" t="s">
        <v>8245</v>
      </c>
      <c r="I246">
        <v>1398052740</v>
      </c>
      <c r="J246" s="12">
        <v>1394127585</v>
      </c>
      <c r="K246" s="10">
        <f t="shared" si="12"/>
        <v>41750.165972222225</v>
      </c>
      <c r="L246" s="10">
        <f t="shared" si="13"/>
        <v>41704.735937500001</v>
      </c>
      <c r="M246" s="15">
        <f t="shared" si="14"/>
        <v>2014</v>
      </c>
      <c r="N246" t="b">
        <v>1</v>
      </c>
      <c r="O246">
        <v>454</v>
      </c>
      <c r="P246" t="b">
        <v>1</v>
      </c>
      <c r="Q246" t="s">
        <v>8293</v>
      </c>
      <c r="R246" t="s">
        <v>8308</v>
      </c>
      <c r="S246" t="s">
        <v>8309</v>
      </c>
      <c r="T246" s="9">
        <f t="shared" si="15"/>
        <v>133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s="17" t="s">
        <v>8218</v>
      </c>
      <c r="G247" t="s">
        <v>8223</v>
      </c>
      <c r="H247" t="s">
        <v>8245</v>
      </c>
      <c r="I247">
        <v>1428620334</v>
      </c>
      <c r="J247" s="12">
        <v>1426028334</v>
      </c>
      <c r="K247" s="10">
        <f t="shared" si="12"/>
        <v>42103.957569444443</v>
      </c>
      <c r="L247" s="10">
        <f t="shared" si="13"/>
        <v>42073.957569444443</v>
      </c>
      <c r="M247" s="15">
        <f t="shared" si="14"/>
        <v>2015</v>
      </c>
      <c r="N247" t="b">
        <v>1</v>
      </c>
      <c r="O247">
        <v>343</v>
      </c>
      <c r="P247" t="b">
        <v>1</v>
      </c>
      <c r="Q247" t="s">
        <v>8286</v>
      </c>
      <c r="R247" t="s">
        <v>8311</v>
      </c>
      <c r="S247" t="s">
        <v>8312</v>
      </c>
      <c r="T247" s="9">
        <f t="shared" si="15"/>
        <v>104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s="17" t="s">
        <v>8218</v>
      </c>
      <c r="G248" t="s">
        <v>8223</v>
      </c>
      <c r="H248" t="s">
        <v>8245</v>
      </c>
      <c r="I248">
        <v>1333909178</v>
      </c>
      <c r="J248" s="12">
        <v>1331320778</v>
      </c>
      <c r="K248" s="10">
        <f t="shared" si="12"/>
        <v>41007.76363425926</v>
      </c>
      <c r="L248" s="10">
        <f t="shared" si="13"/>
        <v>40977.805300925924</v>
      </c>
      <c r="M248" s="15">
        <f t="shared" si="14"/>
        <v>2012</v>
      </c>
      <c r="N248" t="b">
        <v>0</v>
      </c>
      <c r="O248">
        <v>153</v>
      </c>
      <c r="P248" t="b">
        <v>1</v>
      </c>
      <c r="Q248" t="s">
        <v>8272</v>
      </c>
      <c r="R248" t="s">
        <v>8311</v>
      </c>
      <c r="S248" t="s">
        <v>8333</v>
      </c>
      <c r="T248" s="9">
        <f t="shared" si="15"/>
        <v>132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s="17" t="s">
        <v>8218</v>
      </c>
      <c r="G249" t="s">
        <v>8223</v>
      </c>
      <c r="H249" t="s">
        <v>8245</v>
      </c>
      <c r="I249">
        <v>1416285300</v>
      </c>
      <c r="J249" s="12">
        <v>1413824447</v>
      </c>
      <c r="K249" s="10">
        <f t="shared" si="12"/>
        <v>41961.190972222219</v>
      </c>
      <c r="L249" s="10">
        <f t="shared" si="13"/>
        <v>41932.708877314813</v>
      </c>
      <c r="M249" s="15">
        <f t="shared" si="14"/>
        <v>2014</v>
      </c>
      <c r="N249" t="b">
        <v>0</v>
      </c>
      <c r="O249">
        <v>348</v>
      </c>
      <c r="P249" t="b">
        <v>1</v>
      </c>
      <c r="Q249" t="s">
        <v>8301</v>
      </c>
      <c r="R249" t="s">
        <v>8323</v>
      </c>
      <c r="S249" t="s">
        <v>8324</v>
      </c>
      <c r="T249" s="9">
        <f t="shared" si="15"/>
        <v>110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s="17" t="s">
        <v>8218</v>
      </c>
      <c r="G250" t="s">
        <v>8223</v>
      </c>
      <c r="H250" t="s">
        <v>8245</v>
      </c>
      <c r="I250">
        <v>1482901546</v>
      </c>
      <c r="J250" s="12">
        <v>1480309546</v>
      </c>
      <c r="K250" s="10">
        <f t="shared" si="12"/>
        <v>42732.212337962963</v>
      </c>
      <c r="L250" s="10">
        <f t="shared" si="13"/>
        <v>42702.212337962963</v>
      </c>
      <c r="M250" s="15">
        <f t="shared" si="14"/>
        <v>2016</v>
      </c>
      <c r="N250" t="b">
        <v>0</v>
      </c>
      <c r="O250">
        <v>499</v>
      </c>
      <c r="P250" t="b">
        <v>1</v>
      </c>
      <c r="Q250" t="s">
        <v>8275</v>
      </c>
      <c r="R250" t="s">
        <v>8327</v>
      </c>
      <c r="S250" t="s">
        <v>8336</v>
      </c>
      <c r="T250" s="9">
        <f t="shared" si="15"/>
        <v>118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s="17" t="s">
        <v>8218</v>
      </c>
      <c r="G251" t="s">
        <v>8224</v>
      </c>
      <c r="H251" t="s">
        <v>8246</v>
      </c>
      <c r="I251">
        <v>1401058740</v>
      </c>
      <c r="J251" s="12">
        <v>1398388068</v>
      </c>
      <c r="K251" s="10">
        <f t="shared" si="12"/>
        <v>41784.957638888889</v>
      </c>
      <c r="L251" s="10">
        <f t="shared" si="13"/>
        <v>41754.047083333331</v>
      </c>
      <c r="M251" s="15">
        <f t="shared" si="14"/>
        <v>2014</v>
      </c>
      <c r="N251" t="b">
        <v>0</v>
      </c>
      <c r="O251">
        <v>217</v>
      </c>
      <c r="P251" t="b">
        <v>1</v>
      </c>
      <c r="Q251" t="s">
        <v>8263</v>
      </c>
      <c r="R251" t="s">
        <v>8321</v>
      </c>
      <c r="S251" t="s">
        <v>8332</v>
      </c>
      <c r="T251" s="9">
        <f t="shared" si="15"/>
        <v>131</v>
      </c>
    </row>
    <row r="252" spans="1:20" ht="45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s="17" t="s">
        <v>8218</v>
      </c>
      <c r="G252" t="s">
        <v>8223</v>
      </c>
      <c r="H252" t="s">
        <v>8245</v>
      </c>
      <c r="I252">
        <v>1439344800</v>
      </c>
      <c r="J252" s="12">
        <v>1435611572</v>
      </c>
      <c r="K252" s="10">
        <f t="shared" si="12"/>
        <v>42228.083333333328</v>
      </c>
      <c r="L252" s="10">
        <f t="shared" si="13"/>
        <v>42184.874675925923</v>
      </c>
      <c r="M252" s="15">
        <f t="shared" si="14"/>
        <v>2015</v>
      </c>
      <c r="N252" t="b">
        <v>1</v>
      </c>
      <c r="O252">
        <v>398</v>
      </c>
      <c r="P252" t="b">
        <v>1</v>
      </c>
      <c r="Q252" t="s">
        <v>8299</v>
      </c>
      <c r="R252" t="s">
        <v>8308</v>
      </c>
      <c r="S252" t="s">
        <v>8315</v>
      </c>
      <c r="T252" s="9">
        <f t="shared" si="15"/>
        <v>408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s="17" t="s">
        <v>8218</v>
      </c>
      <c r="G253" t="s">
        <v>8223</v>
      </c>
      <c r="H253" t="s">
        <v>8245</v>
      </c>
      <c r="I253">
        <v>1471849140</v>
      </c>
      <c r="J253" s="12">
        <v>1468444125</v>
      </c>
      <c r="K253" s="10">
        <f t="shared" si="12"/>
        <v>42604.290972222225</v>
      </c>
      <c r="L253" s="10">
        <f t="shared" si="13"/>
        <v>42564.881076388891</v>
      </c>
      <c r="M253" s="15">
        <f t="shared" si="14"/>
        <v>2016</v>
      </c>
      <c r="N253" t="b">
        <v>1</v>
      </c>
      <c r="O253">
        <v>577</v>
      </c>
      <c r="P253" t="b">
        <v>1</v>
      </c>
      <c r="Q253" t="s">
        <v>8299</v>
      </c>
      <c r="R253" t="s">
        <v>8308</v>
      </c>
      <c r="S253" t="s">
        <v>8315</v>
      </c>
      <c r="T253" s="9">
        <f t="shared" si="15"/>
        <v>141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s="17" t="s">
        <v>8218</v>
      </c>
      <c r="G254" t="s">
        <v>8223</v>
      </c>
      <c r="H254" t="s">
        <v>8245</v>
      </c>
      <c r="I254">
        <v>1436396313</v>
      </c>
      <c r="J254" s="12">
        <v>1433804313</v>
      </c>
      <c r="K254" s="10">
        <f t="shared" si="12"/>
        <v>42193.957326388889</v>
      </c>
      <c r="L254" s="10">
        <f t="shared" si="13"/>
        <v>42163.957326388889</v>
      </c>
      <c r="M254" s="15">
        <f t="shared" si="14"/>
        <v>2015</v>
      </c>
      <c r="N254" t="b">
        <v>0</v>
      </c>
      <c r="O254">
        <v>1013</v>
      </c>
      <c r="P254" t="b">
        <v>1</v>
      </c>
      <c r="Q254" t="s">
        <v>8271</v>
      </c>
      <c r="R254" t="s">
        <v>8308</v>
      </c>
      <c r="S254" t="s">
        <v>8310</v>
      </c>
      <c r="T254" s="9">
        <f t="shared" si="15"/>
        <v>267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s="17" t="s">
        <v>8218</v>
      </c>
      <c r="G255" t="s">
        <v>8223</v>
      </c>
      <c r="H255" t="s">
        <v>8245</v>
      </c>
      <c r="I255">
        <v>1379614128</v>
      </c>
      <c r="J255" s="12">
        <v>1377022128</v>
      </c>
      <c r="K255" s="10">
        <f t="shared" si="12"/>
        <v>41536.756111111114</v>
      </c>
      <c r="L255" s="10">
        <f t="shared" si="13"/>
        <v>41506.756111111114</v>
      </c>
      <c r="M255" s="15">
        <f t="shared" si="14"/>
        <v>2013</v>
      </c>
      <c r="N255" t="b">
        <v>1</v>
      </c>
      <c r="O255">
        <v>563</v>
      </c>
      <c r="P255" t="b">
        <v>1</v>
      </c>
      <c r="Q255" t="s">
        <v>8267</v>
      </c>
      <c r="R255" t="s">
        <v>8321</v>
      </c>
      <c r="S255" t="s">
        <v>8322</v>
      </c>
      <c r="T255" s="9">
        <f t="shared" si="15"/>
        <v>229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s="17" t="s">
        <v>8218</v>
      </c>
      <c r="G256" t="s">
        <v>8223</v>
      </c>
      <c r="H256" t="s">
        <v>8245</v>
      </c>
      <c r="I256">
        <v>1385870520</v>
      </c>
      <c r="J256" s="12">
        <v>1382742014</v>
      </c>
      <c r="K256" s="10">
        <f t="shared" si="12"/>
        <v>41609.168055555558</v>
      </c>
      <c r="L256" s="10">
        <f t="shared" si="13"/>
        <v>41572.958495370374</v>
      </c>
      <c r="M256" s="15">
        <f t="shared" si="14"/>
        <v>2013</v>
      </c>
      <c r="N256" t="b">
        <v>0</v>
      </c>
      <c r="O256">
        <v>426</v>
      </c>
      <c r="P256" t="b">
        <v>1</v>
      </c>
      <c r="Q256" t="s">
        <v>8295</v>
      </c>
      <c r="R256" t="s">
        <v>8316</v>
      </c>
      <c r="S256" t="s">
        <v>8317</v>
      </c>
      <c r="T256" s="9">
        <f t="shared" si="15"/>
        <v>128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s="17" t="s">
        <v>8218</v>
      </c>
      <c r="G257" t="s">
        <v>8223</v>
      </c>
      <c r="H257" t="s">
        <v>8245</v>
      </c>
      <c r="I257">
        <v>1410958856</v>
      </c>
      <c r="J257" s="12">
        <v>1408366856</v>
      </c>
      <c r="K257" s="10">
        <f t="shared" si="12"/>
        <v>41899.542314814811</v>
      </c>
      <c r="L257" s="10">
        <f t="shared" si="13"/>
        <v>41869.542314814811</v>
      </c>
      <c r="M257" s="15">
        <f t="shared" si="14"/>
        <v>2014</v>
      </c>
      <c r="N257" t="b">
        <v>0</v>
      </c>
      <c r="O257">
        <v>342</v>
      </c>
      <c r="P257" t="b">
        <v>1</v>
      </c>
      <c r="Q257" t="s">
        <v>8263</v>
      </c>
      <c r="R257" t="s">
        <v>8321</v>
      </c>
      <c r="S257" t="s">
        <v>8332</v>
      </c>
      <c r="T257" s="9">
        <f t="shared" si="15"/>
        <v>106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s="17" t="s">
        <v>8218</v>
      </c>
      <c r="G258" t="s">
        <v>8223</v>
      </c>
      <c r="H258" t="s">
        <v>8245</v>
      </c>
      <c r="I258">
        <v>1461904788</v>
      </c>
      <c r="J258" s="12">
        <v>1458103188</v>
      </c>
      <c r="K258" s="10">
        <f t="shared" si="12"/>
        <v>42489.19430555556</v>
      </c>
      <c r="L258" s="10">
        <f t="shared" si="13"/>
        <v>42445.19430555556</v>
      </c>
      <c r="M258" s="15">
        <f t="shared" si="14"/>
        <v>2016</v>
      </c>
      <c r="N258" t="b">
        <v>0</v>
      </c>
      <c r="O258">
        <v>237</v>
      </c>
      <c r="P258" t="b">
        <v>1</v>
      </c>
      <c r="Q258" t="s">
        <v>8269</v>
      </c>
      <c r="R258" t="s">
        <v>8323</v>
      </c>
      <c r="S258" t="s">
        <v>8326</v>
      </c>
      <c r="T258" s="9">
        <f t="shared" si="15"/>
        <v>103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s="17" t="s">
        <v>8218</v>
      </c>
      <c r="G259" t="s">
        <v>8223</v>
      </c>
      <c r="H259" t="s">
        <v>8245</v>
      </c>
      <c r="I259">
        <v>1456047228</v>
      </c>
      <c r="J259" s="12">
        <v>1453109628</v>
      </c>
      <c r="K259" s="10">
        <f t="shared" ref="K259:K322" si="16">(I259/86400)+DATE(1970,1,1)</f>
        <v>42421.398472222223</v>
      </c>
      <c r="L259" s="10">
        <f t="shared" ref="L259:L322" si="17">(J259/86400)+DATE(1970,1,1)</f>
        <v>42387.398472222223</v>
      </c>
      <c r="M259" s="15">
        <f t="shared" ref="M259:M322" si="18">+YEAR(K259)</f>
        <v>2016</v>
      </c>
      <c r="N259" t="b">
        <v>1</v>
      </c>
      <c r="O259">
        <v>551</v>
      </c>
      <c r="P259" t="b">
        <v>1</v>
      </c>
      <c r="Q259" t="s">
        <v>8301</v>
      </c>
      <c r="R259" t="s">
        <v>8323</v>
      </c>
      <c r="S259" t="s">
        <v>8324</v>
      </c>
      <c r="T259" s="9">
        <f t="shared" ref="T259:T322" si="19">ROUND(E259/D259*100,0)</f>
        <v>265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s="17" t="s">
        <v>8218</v>
      </c>
      <c r="G260" t="s">
        <v>8223</v>
      </c>
      <c r="H260" t="s">
        <v>8245</v>
      </c>
      <c r="I260">
        <v>1376654340</v>
      </c>
      <c r="J260" s="12">
        <v>1373568644</v>
      </c>
      <c r="K260" s="10">
        <f t="shared" si="16"/>
        <v>41502.499305555553</v>
      </c>
      <c r="L260" s="10">
        <f t="shared" si="17"/>
        <v>41466.785231481481</v>
      </c>
      <c r="M260" s="15">
        <f t="shared" si="18"/>
        <v>2013</v>
      </c>
      <c r="N260" t="b">
        <v>0</v>
      </c>
      <c r="O260">
        <v>329</v>
      </c>
      <c r="P260" t="b">
        <v>1</v>
      </c>
      <c r="Q260" t="s">
        <v>8301</v>
      </c>
      <c r="R260" t="s">
        <v>8323</v>
      </c>
      <c r="S260" t="s">
        <v>8324</v>
      </c>
      <c r="T260" s="9">
        <f t="shared" si="19"/>
        <v>127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s="17" t="s">
        <v>8218</v>
      </c>
      <c r="G261" t="s">
        <v>8223</v>
      </c>
      <c r="H261" t="s">
        <v>8245</v>
      </c>
      <c r="I261">
        <v>1370525691</v>
      </c>
      <c r="J261" s="12">
        <v>1367933691</v>
      </c>
      <c r="K261" s="10">
        <f t="shared" si="16"/>
        <v>41431.565868055557</v>
      </c>
      <c r="L261" s="10">
        <f t="shared" si="17"/>
        <v>41401.565868055557</v>
      </c>
      <c r="M261" s="15">
        <f t="shared" si="18"/>
        <v>2013</v>
      </c>
      <c r="N261" t="b">
        <v>1</v>
      </c>
      <c r="O261">
        <v>437</v>
      </c>
      <c r="P261" t="b">
        <v>1</v>
      </c>
      <c r="Q261" t="s">
        <v>8267</v>
      </c>
      <c r="R261" t="s">
        <v>8321</v>
      </c>
      <c r="S261" t="s">
        <v>8322</v>
      </c>
      <c r="T261" s="9">
        <f t="shared" si="19"/>
        <v>106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s="17" t="s">
        <v>8218</v>
      </c>
      <c r="G262" t="s">
        <v>8223</v>
      </c>
      <c r="H262" t="s">
        <v>8245</v>
      </c>
      <c r="I262">
        <v>1395861033</v>
      </c>
      <c r="J262" s="12">
        <v>1393272633</v>
      </c>
      <c r="K262" s="10">
        <f t="shared" si="16"/>
        <v>41724.798993055556</v>
      </c>
      <c r="L262" s="10">
        <f t="shared" si="17"/>
        <v>41694.84065972222</v>
      </c>
      <c r="M262" s="15">
        <f t="shared" si="18"/>
        <v>2014</v>
      </c>
      <c r="N262" t="b">
        <v>0</v>
      </c>
      <c r="O262">
        <v>288</v>
      </c>
      <c r="P262" t="b">
        <v>1</v>
      </c>
      <c r="Q262" t="s">
        <v>8274</v>
      </c>
      <c r="R262" t="s">
        <v>8327</v>
      </c>
      <c r="S262" t="s">
        <v>8331</v>
      </c>
      <c r="T262" s="9">
        <f t="shared" si="19"/>
        <v>105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s="17" t="s">
        <v>8218</v>
      </c>
      <c r="G263" t="s">
        <v>8223</v>
      </c>
      <c r="H263" t="s">
        <v>8245</v>
      </c>
      <c r="I263">
        <v>1388649600</v>
      </c>
      <c r="J263" s="12">
        <v>1386123861</v>
      </c>
      <c r="K263" s="10">
        <f t="shared" si="16"/>
        <v>41641.333333333336</v>
      </c>
      <c r="L263" s="10">
        <f t="shared" si="17"/>
        <v>41612.100243055553</v>
      </c>
      <c r="M263" s="15">
        <f t="shared" si="18"/>
        <v>2014</v>
      </c>
      <c r="N263" t="b">
        <v>1</v>
      </c>
      <c r="O263">
        <v>287</v>
      </c>
      <c r="P263" t="b">
        <v>1</v>
      </c>
      <c r="Q263" t="s">
        <v>8267</v>
      </c>
      <c r="R263" t="s">
        <v>8321</v>
      </c>
      <c r="S263" t="s">
        <v>8322</v>
      </c>
      <c r="T263" s="9">
        <f t="shared" si="19"/>
        <v>105</v>
      </c>
    </row>
    <row r="264" spans="1:20" ht="45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s="17" t="s">
        <v>8218</v>
      </c>
      <c r="G264" t="s">
        <v>8223</v>
      </c>
      <c r="H264" t="s">
        <v>8245</v>
      </c>
      <c r="I264">
        <v>1441383062</v>
      </c>
      <c r="J264" s="12">
        <v>1438791062</v>
      </c>
      <c r="K264" s="10">
        <f t="shared" si="16"/>
        <v>42251.674328703702</v>
      </c>
      <c r="L264" s="10">
        <f t="shared" si="17"/>
        <v>42221.674328703702</v>
      </c>
      <c r="M264" s="15">
        <f t="shared" si="18"/>
        <v>2015</v>
      </c>
      <c r="N264" t="b">
        <v>1</v>
      </c>
      <c r="O264">
        <v>369</v>
      </c>
      <c r="P264" t="b">
        <v>1</v>
      </c>
      <c r="Q264" t="s">
        <v>8283</v>
      </c>
      <c r="R264" t="s">
        <v>8313</v>
      </c>
      <c r="S264" t="s">
        <v>8314</v>
      </c>
      <c r="T264" s="9">
        <f t="shared" si="19"/>
        <v>418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s="17" t="s">
        <v>8218</v>
      </c>
      <c r="G265" t="s">
        <v>8223</v>
      </c>
      <c r="H265" t="s">
        <v>8245</v>
      </c>
      <c r="I265">
        <v>1413604800</v>
      </c>
      <c r="J265" s="12">
        <v>1408624622</v>
      </c>
      <c r="K265" s="10">
        <f t="shared" si="16"/>
        <v>41930.166666666664</v>
      </c>
      <c r="L265" s="10">
        <f t="shared" si="17"/>
        <v>41872.525717592594</v>
      </c>
      <c r="M265" s="15">
        <f t="shared" si="18"/>
        <v>2014</v>
      </c>
      <c r="N265" t="b">
        <v>0</v>
      </c>
      <c r="O265">
        <v>37</v>
      </c>
      <c r="P265" t="b">
        <v>1</v>
      </c>
      <c r="Q265" t="s">
        <v>8293</v>
      </c>
      <c r="R265" t="s">
        <v>8308</v>
      </c>
      <c r="S265" t="s">
        <v>8309</v>
      </c>
      <c r="T265" s="9">
        <f t="shared" si="19"/>
        <v>104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s="17" t="s">
        <v>8218</v>
      </c>
      <c r="G266" t="s">
        <v>8223</v>
      </c>
      <c r="H266" t="s">
        <v>8245</v>
      </c>
      <c r="I266">
        <v>1332561600</v>
      </c>
      <c r="J266" s="12">
        <v>1329873755</v>
      </c>
      <c r="K266" s="10">
        <f t="shared" si="16"/>
        <v>40992.166666666664</v>
      </c>
      <c r="L266" s="10">
        <f t="shared" si="17"/>
        <v>40961.057349537034</v>
      </c>
      <c r="M266" s="15">
        <f t="shared" si="18"/>
        <v>2012</v>
      </c>
      <c r="N266" t="b">
        <v>1</v>
      </c>
      <c r="O266">
        <v>426</v>
      </c>
      <c r="P266" t="b">
        <v>1</v>
      </c>
      <c r="Q266" t="s">
        <v>8293</v>
      </c>
      <c r="R266" t="s">
        <v>8308</v>
      </c>
      <c r="S266" t="s">
        <v>8309</v>
      </c>
      <c r="T266" s="9">
        <f t="shared" si="19"/>
        <v>125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s="17" t="s">
        <v>8220</v>
      </c>
      <c r="G267" t="s">
        <v>8223</v>
      </c>
      <c r="H267" t="s">
        <v>8245</v>
      </c>
      <c r="I267">
        <v>1421656200</v>
      </c>
      <c r="J267" s="12">
        <v>1416507211</v>
      </c>
      <c r="K267" s="10">
        <f t="shared" si="16"/>
        <v>42023.354166666672</v>
      </c>
      <c r="L267" s="10">
        <f t="shared" si="17"/>
        <v>41963.759386574078</v>
      </c>
      <c r="M267" s="15">
        <f t="shared" si="18"/>
        <v>2015</v>
      </c>
      <c r="N267" t="b">
        <v>0</v>
      </c>
      <c r="O267">
        <v>312</v>
      </c>
      <c r="P267" t="b">
        <v>0</v>
      </c>
      <c r="Q267" t="s">
        <v>8280</v>
      </c>
      <c r="R267" t="s">
        <v>8316</v>
      </c>
      <c r="S267" t="s">
        <v>8334</v>
      </c>
      <c r="T267" s="9">
        <f t="shared" si="19"/>
        <v>36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s="17" t="s">
        <v>8218</v>
      </c>
      <c r="G268" t="s">
        <v>8223</v>
      </c>
      <c r="H268" t="s">
        <v>8245</v>
      </c>
      <c r="I268">
        <v>1412434136</v>
      </c>
      <c r="J268" s="12">
        <v>1409669336</v>
      </c>
      <c r="K268" s="10">
        <f t="shared" si="16"/>
        <v>41916.617314814815</v>
      </c>
      <c r="L268" s="10">
        <f t="shared" si="17"/>
        <v>41884.617314814815</v>
      </c>
      <c r="M268" s="15">
        <f t="shared" si="18"/>
        <v>2014</v>
      </c>
      <c r="N268" t="b">
        <v>0</v>
      </c>
      <c r="O268">
        <v>104</v>
      </c>
      <c r="P268" t="b">
        <v>1</v>
      </c>
      <c r="Q268" t="s">
        <v>8269</v>
      </c>
      <c r="R268" t="s">
        <v>8323</v>
      </c>
      <c r="S268" t="s">
        <v>8326</v>
      </c>
      <c r="T268" s="9">
        <f t="shared" si="19"/>
        <v>103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s="17" t="s">
        <v>8218</v>
      </c>
      <c r="G269" t="s">
        <v>8223</v>
      </c>
      <c r="H269" t="s">
        <v>8245</v>
      </c>
      <c r="I269">
        <v>1405209600</v>
      </c>
      <c r="J269" s="12">
        <v>1402599486</v>
      </c>
      <c r="K269" s="10">
        <f t="shared" si="16"/>
        <v>41833</v>
      </c>
      <c r="L269" s="10">
        <f t="shared" si="17"/>
        <v>41802.790347222224</v>
      </c>
      <c r="M269" s="15">
        <f t="shared" si="18"/>
        <v>2014</v>
      </c>
      <c r="N269" t="b">
        <v>0</v>
      </c>
      <c r="O269">
        <v>263</v>
      </c>
      <c r="P269" t="b">
        <v>1</v>
      </c>
      <c r="Q269" t="s">
        <v>8263</v>
      </c>
      <c r="R269" t="s">
        <v>8321</v>
      </c>
      <c r="S269" t="s">
        <v>8332</v>
      </c>
      <c r="T269" s="9">
        <f t="shared" si="19"/>
        <v>309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s="17" t="s">
        <v>8218</v>
      </c>
      <c r="G270" t="s">
        <v>8223</v>
      </c>
      <c r="H270" t="s">
        <v>8245</v>
      </c>
      <c r="I270">
        <v>1401565252</v>
      </c>
      <c r="J270" s="12">
        <v>1398973252</v>
      </c>
      <c r="K270" s="10">
        <f t="shared" si="16"/>
        <v>41790.8200462963</v>
      </c>
      <c r="L270" s="10">
        <f t="shared" si="17"/>
        <v>41760.8200462963</v>
      </c>
      <c r="M270" s="15">
        <f t="shared" si="18"/>
        <v>2014</v>
      </c>
      <c r="N270" t="b">
        <v>1</v>
      </c>
      <c r="O270">
        <v>236</v>
      </c>
      <c r="P270" t="b">
        <v>1</v>
      </c>
      <c r="Q270" t="s">
        <v>8283</v>
      </c>
      <c r="R270" t="s">
        <v>8313</v>
      </c>
      <c r="S270" t="s">
        <v>8314</v>
      </c>
      <c r="T270" s="9">
        <f t="shared" si="19"/>
        <v>205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s="17" t="s">
        <v>8220</v>
      </c>
      <c r="G271" t="s">
        <v>8226</v>
      </c>
      <c r="H271" t="s">
        <v>8248</v>
      </c>
      <c r="I271">
        <v>1471985640</v>
      </c>
      <c r="J271" s="12">
        <v>1469289685</v>
      </c>
      <c r="K271" s="10">
        <f t="shared" si="16"/>
        <v>42605.870833333334</v>
      </c>
      <c r="L271" s="10">
        <f t="shared" si="17"/>
        <v>42574.667650462958</v>
      </c>
      <c r="M271" s="15">
        <f t="shared" si="18"/>
        <v>2016</v>
      </c>
      <c r="N271" t="b">
        <v>0</v>
      </c>
      <c r="O271">
        <v>179</v>
      </c>
      <c r="P271" t="b">
        <v>0</v>
      </c>
      <c r="Q271" t="s">
        <v>8271</v>
      </c>
      <c r="R271" t="s">
        <v>8308</v>
      </c>
      <c r="S271" t="s">
        <v>8310</v>
      </c>
      <c r="T271" s="9">
        <f t="shared" si="19"/>
        <v>30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s="17" t="s">
        <v>8218</v>
      </c>
      <c r="G272" t="s">
        <v>8223</v>
      </c>
      <c r="H272" t="s">
        <v>8245</v>
      </c>
      <c r="I272">
        <v>1458742685</v>
      </c>
      <c r="J272" s="12">
        <v>1454858285</v>
      </c>
      <c r="K272" s="10">
        <f t="shared" si="16"/>
        <v>42452.595891203702</v>
      </c>
      <c r="L272" s="10">
        <f t="shared" si="17"/>
        <v>42407.637557870374</v>
      </c>
      <c r="M272" s="15">
        <f t="shared" si="18"/>
        <v>2016</v>
      </c>
      <c r="N272" t="b">
        <v>0</v>
      </c>
      <c r="O272">
        <v>282</v>
      </c>
      <c r="P272" t="b">
        <v>1</v>
      </c>
      <c r="Q272" t="s">
        <v>8296</v>
      </c>
      <c r="R272" t="s">
        <v>8319</v>
      </c>
      <c r="S272" t="s">
        <v>8320</v>
      </c>
      <c r="T272" s="9">
        <f t="shared" si="19"/>
        <v>102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s="17" t="s">
        <v>8218</v>
      </c>
      <c r="G273" t="s">
        <v>8223</v>
      </c>
      <c r="H273" t="s">
        <v>8245</v>
      </c>
      <c r="I273">
        <v>1484024400</v>
      </c>
      <c r="J273" s="12">
        <v>1479932713</v>
      </c>
      <c r="K273" s="10">
        <f t="shared" si="16"/>
        <v>42745.208333333328</v>
      </c>
      <c r="L273" s="10">
        <f t="shared" si="17"/>
        <v>42697.850844907407</v>
      </c>
      <c r="M273" s="15">
        <f t="shared" si="18"/>
        <v>2017</v>
      </c>
      <c r="N273" t="b">
        <v>1</v>
      </c>
      <c r="O273">
        <v>216</v>
      </c>
      <c r="P273" t="b">
        <v>1</v>
      </c>
      <c r="Q273" t="s">
        <v>8269</v>
      </c>
      <c r="R273" t="s">
        <v>8323</v>
      </c>
      <c r="S273" t="s">
        <v>8326</v>
      </c>
      <c r="T273" s="9">
        <f t="shared" si="19"/>
        <v>102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s="17" t="s">
        <v>8218</v>
      </c>
      <c r="G274" t="s">
        <v>8223</v>
      </c>
      <c r="H274" t="s">
        <v>8245</v>
      </c>
      <c r="I274">
        <v>1415934000</v>
      </c>
      <c r="J274" s="12">
        <v>1413308545</v>
      </c>
      <c r="K274" s="10">
        <f t="shared" si="16"/>
        <v>41957.125</v>
      </c>
      <c r="L274" s="10">
        <f t="shared" si="17"/>
        <v>41926.73778935185</v>
      </c>
      <c r="M274" s="15">
        <f t="shared" si="18"/>
        <v>2014</v>
      </c>
      <c r="N274" t="b">
        <v>1</v>
      </c>
      <c r="O274">
        <v>524</v>
      </c>
      <c r="P274" t="b">
        <v>1</v>
      </c>
      <c r="Q274" t="s">
        <v>8267</v>
      </c>
      <c r="R274" t="s">
        <v>8321</v>
      </c>
      <c r="S274" t="s">
        <v>8322</v>
      </c>
      <c r="T274" s="9">
        <f t="shared" si="19"/>
        <v>102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s="17" t="s">
        <v>8218</v>
      </c>
      <c r="G275" t="s">
        <v>8223</v>
      </c>
      <c r="H275" t="s">
        <v>8245</v>
      </c>
      <c r="I275">
        <v>1483729500</v>
      </c>
      <c r="J275" s="12">
        <v>1481137500</v>
      </c>
      <c r="K275" s="10">
        <f t="shared" si="16"/>
        <v>42741.795138888891</v>
      </c>
      <c r="L275" s="10">
        <f t="shared" si="17"/>
        <v>42711.795138888891</v>
      </c>
      <c r="M275" s="15">
        <f t="shared" si="18"/>
        <v>2017</v>
      </c>
      <c r="N275" t="b">
        <v>0</v>
      </c>
      <c r="O275">
        <v>43</v>
      </c>
      <c r="P275" t="b">
        <v>1</v>
      </c>
      <c r="Q275" t="s">
        <v>8267</v>
      </c>
      <c r="R275" t="s">
        <v>8321</v>
      </c>
      <c r="S275" t="s">
        <v>8322</v>
      </c>
      <c r="T275" s="9">
        <f t="shared" si="19"/>
        <v>122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s="17" t="s">
        <v>8218</v>
      </c>
      <c r="G276" t="s">
        <v>8223</v>
      </c>
      <c r="H276" t="s">
        <v>8245</v>
      </c>
      <c r="I276">
        <v>1409770107</v>
      </c>
      <c r="J276" s="12">
        <v>1407178107</v>
      </c>
      <c r="K276" s="10">
        <f t="shared" si="16"/>
        <v>41885.783645833333</v>
      </c>
      <c r="L276" s="10">
        <f t="shared" si="17"/>
        <v>41855.783645833333</v>
      </c>
      <c r="M276" s="15">
        <f t="shared" si="18"/>
        <v>2014</v>
      </c>
      <c r="N276" t="b">
        <v>1</v>
      </c>
      <c r="O276">
        <v>711</v>
      </c>
      <c r="P276" t="b">
        <v>1</v>
      </c>
      <c r="Q276" t="s">
        <v>8274</v>
      </c>
      <c r="R276" t="s">
        <v>8327</v>
      </c>
      <c r="S276" t="s">
        <v>8331</v>
      </c>
      <c r="T276" s="9">
        <f t="shared" si="19"/>
        <v>303833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s="17" t="s">
        <v>8218</v>
      </c>
      <c r="G277" t="s">
        <v>8224</v>
      </c>
      <c r="H277" t="s">
        <v>8246</v>
      </c>
      <c r="I277">
        <v>1456487532</v>
      </c>
      <c r="J277" s="12">
        <v>1453895532</v>
      </c>
      <c r="K277" s="10">
        <f t="shared" si="16"/>
        <v>42426.494583333333</v>
      </c>
      <c r="L277" s="10">
        <f t="shared" si="17"/>
        <v>42396.494583333333</v>
      </c>
      <c r="M277" s="15">
        <f t="shared" si="18"/>
        <v>2016</v>
      </c>
      <c r="N277" t="b">
        <v>0</v>
      </c>
      <c r="O277">
        <v>666</v>
      </c>
      <c r="P277" t="b">
        <v>1</v>
      </c>
      <c r="Q277" t="s">
        <v>8293</v>
      </c>
      <c r="R277" t="s">
        <v>8308</v>
      </c>
      <c r="S277" t="s">
        <v>8309</v>
      </c>
      <c r="T277" s="9">
        <f t="shared" si="19"/>
        <v>202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s="17" t="s">
        <v>8218</v>
      </c>
      <c r="G278" t="s">
        <v>8223</v>
      </c>
      <c r="H278" t="s">
        <v>8245</v>
      </c>
      <c r="I278">
        <v>1387688400</v>
      </c>
      <c r="J278" s="12">
        <v>1384920804</v>
      </c>
      <c r="K278" s="10">
        <f t="shared" si="16"/>
        <v>41630.208333333336</v>
      </c>
      <c r="L278" s="10">
        <f t="shared" si="17"/>
        <v>41598.17597222222</v>
      </c>
      <c r="M278" s="15">
        <f t="shared" si="18"/>
        <v>2013</v>
      </c>
      <c r="N278" t="b">
        <v>0</v>
      </c>
      <c r="O278">
        <v>241</v>
      </c>
      <c r="P278" t="b">
        <v>1</v>
      </c>
      <c r="Q278" t="s">
        <v>8267</v>
      </c>
      <c r="R278" t="s">
        <v>8321</v>
      </c>
      <c r="S278" t="s">
        <v>8322</v>
      </c>
      <c r="T278" s="9">
        <f t="shared" si="19"/>
        <v>101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s="17" t="s">
        <v>8218</v>
      </c>
      <c r="G279" t="s">
        <v>8223</v>
      </c>
      <c r="H279" t="s">
        <v>8245</v>
      </c>
      <c r="I279">
        <v>1372136400</v>
      </c>
      <c r="J279" s="12">
        <v>1369864301</v>
      </c>
      <c r="K279" s="10">
        <f t="shared" si="16"/>
        <v>41450.208333333336</v>
      </c>
      <c r="L279" s="10">
        <f t="shared" si="17"/>
        <v>41423.910891203705</v>
      </c>
      <c r="M279" s="15">
        <f t="shared" si="18"/>
        <v>2013</v>
      </c>
      <c r="N279" t="b">
        <v>0</v>
      </c>
      <c r="O279">
        <v>1113</v>
      </c>
      <c r="P279" t="b">
        <v>1</v>
      </c>
      <c r="Q279" t="s">
        <v>8295</v>
      </c>
      <c r="R279" t="s">
        <v>8316</v>
      </c>
      <c r="S279" t="s">
        <v>8317</v>
      </c>
      <c r="T279" s="9">
        <f t="shared" si="19"/>
        <v>1212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s="17" t="s">
        <v>8218</v>
      </c>
      <c r="G280" t="s">
        <v>8223</v>
      </c>
      <c r="H280" t="s">
        <v>8245</v>
      </c>
      <c r="I280">
        <v>1451485434</v>
      </c>
      <c r="J280" s="12">
        <v>1448461434</v>
      </c>
      <c r="K280" s="10">
        <f t="shared" si="16"/>
        <v>42368.59993055556</v>
      </c>
      <c r="L280" s="10">
        <f t="shared" si="17"/>
        <v>42333.59993055556</v>
      </c>
      <c r="M280" s="15">
        <f t="shared" si="18"/>
        <v>2015</v>
      </c>
      <c r="N280" t="b">
        <v>0</v>
      </c>
      <c r="O280">
        <v>392</v>
      </c>
      <c r="P280" t="b">
        <v>1</v>
      </c>
      <c r="Q280" t="s">
        <v>8293</v>
      </c>
      <c r="R280" t="s">
        <v>8308</v>
      </c>
      <c r="S280" t="s">
        <v>8309</v>
      </c>
      <c r="T280" s="9">
        <f t="shared" si="19"/>
        <v>202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s="17" t="s">
        <v>8218</v>
      </c>
      <c r="G281" t="s">
        <v>8223</v>
      </c>
      <c r="H281" t="s">
        <v>8245</v>
      </c>
      <c r="I281">
        <v>1386778483</v>
      </c>
      <c r="J281" s="12">
        <v>1384186483</v>
      </c>
      <c r="K281" s="10">
        <f t="shared" si="16"/>
        <v>41619.676886574074</v>
      </c>
      <c r="L281" s="10">
        <f t="shared" si="17"/>
        <v>41589.676886574074</v>
      </c>
      <c r="M281" s="15">
        <f t="shared" si="18"/>
        <v>2013</v>
      </c>
      <c r="N281" t="b">
        <v>1</v>
      </c>
      <c r="O281">
        <v>316</v>
      </c>
      <c r="P281" t="b">
        <v>1</v>
      </c>
      <c r="Q281" t="s">
        <v>8267</v>
      </c>
      <c r="R281" t="s">
        <v>8321</v>
      </c>
      <c r="S281" t="s">
        <v>8322</v>
      </c>
      <c r="T281" s="9">
        <f t="shared" si="19"/>
        <v>101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s="17" t="s">
        <v>8218</v>
      </c>
      <c r="G282" t="s">
        <v>8223</v>
      </c>
      <c r="H282" t="s">
        <v>8245</v>
      </c>
      <c r="I282">
        <v>1426777228</v>
      </c>
      <c r="J282" s="12">
        <v>1424188828</v>
      </c>
      <c r="K282" s="10">
        <f t="shared" si="16"/>
        <v>42082.625324074077</v>
      </c>
      <c r="L282" s="10">
        <f t="shared" si="17"/>
        <v>42052.666990740741</v>
      </c>
      <c r="M282" s="15">
        <f t="shared" si="18"/>
        <v>2015</v>
      </c>
      <c r="N282" t="b">
        <v>0</v>
      </c>
      <c r="O282">
        <v>372</v>
      </c>
      <c r="P282" t="b">
        <v>1</v>
      </c>
      <c r="Q282" t="s">
        <v>8296</v>
      </c>
      <c r="R282" t="s">
        <v>8319</v>
      </c>
      <c r="S282" t="s">
        <v>8320</v>
      </c>
      <c r="T282" s="9">
        <f t="shared" si="19"/>
        <v>126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s="17" t="s">
        <v>8218</v>
      </c>
      <c r="G283" t="s">
        <v>8223</v>
      </c>
      <c r="H283" t="s">
        <v>8245</v>
      </c>
      <c r="I283">
        <v>1437933600</v>
      </c>
      <c r="J283" s="12">
        <v>1435117889</v>
      </c>
      <c r="K283" s="10">
        <f t="shared" si="16"/>
        <v>42211.75</v>
      </c>
      <c r="L283" s="10">
        <f t="shared" si="17"/>
        <v>42179.160752314812</v>
      </c>
      <c r="M283" s="15">
        <f t="shared" si="18"/>
        <v>2015</v>
      </c>
      <c r="N283" t="b">
        <v>0</v>
      </c>
      <c r="O283">
        <v>276</v>
      </c>
      <c r="P283" t="b">
        <v>1</v>
      </c>
      <c r="Q283" t="s">
        <v>8271</v>
      </c>
      <c r="R283" t="s">
        <v>8308</v>
      </c>
      <c r="S283" t="s">
        <v>8310</v>
      </c>
      <c r="T283" s="9">
        <f t="shared" si="19"/>
        <v>104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s="17" t="s">
        <v>8219</v>
      </c>
      <c r="G284" t="s">
        <v>8223</v>
      </c>
      <c r="H284" t="s">
        <v>8245</v>
      </c>
      <c r="I284">
        <v>1432612382</v>
      </c>
      <c r="J284" s="12">
        <v>1427428382</v>
      </c>
      <c r="K284" s="10">
        <f t="shared" si="16"/>
        <v>42150.161828703705</v>
      </c>
      <c r="L284" s="10">
        <f t="shared" si="17"/>
        <v>42090.161828703705</v>
      </c>
      <c r="M284" s="15">
        <f t="shared" si="18"/>
        <v>2015</v>
      </c>
      <c r="N284" t="b">
        <v>0</v>
      </c>
      <c r="O284">
        <v>67</v>
      </c>
      <c r="P284" t="b">
        <v>0</v>
      </c>
      <c r="Q284" t="s">
        <v>8265</v>
      </c>
      <c r="R284" t="s">
        <v>8321</v>
      </c>
      <c r="S284" t="s">
        <v>8337</v>
      </c>
      <c r="T284" s="9">
        <f t="shared" si="19"/>
        <v>23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s="17" t="s">
        <v>8218</v>
      </c>
      <c r="G285" t="s">
        <v>8223</v>
      </c>
      <c r="H285" t="s">
        <v>8245</v>
      </c>
      <c r="I285">
        <v>1388383353</v>
      </c>
      <c r="J285" s="12">
        <v>1383195753</v>
      </c>
      <c r="K285" s="10">
        <f t="shared" si="16"/>
        <v>41638.251770833333</v>
      </c>
      <c r="L285" s="10">
        <f t="shared" si="17"/>
        <v>41578.210104166668</v>
      </c>
      <c r="M285" s="15">
        <f t="shared" si="18"/>
        <v>2013</v>
      </c>
      <c r="N285" t="b">
        <v>1</v>
      </c>
      <c r="O285">
        <v>429</v>
      </c>
      <c r="P285" t="b">
        <v>1</v>
      </c>
      <c r="Q285" t="s">
        <v>8293</v>
      </c>
      <c r="R285" t="s">
        <v>8308</v>
      </c>
      <c r="S285" t="s">
        <v>8309</v>
      </c>
      <c r="T285" s="9">
        <f t="shared" si="19"/>
        <v>300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s="17" t="s">
        <v>8218</v>
      </c>
      <c r="G286" t="s">
        <v>8223</v>
      </c>
      <c r="H286" t="s">
        <v>8245</v>
      </c>
      <c r="I286">
        <v>1440702910</v>
      </c>
      <c r="J286" s="12">
        <v>1438110910</v>
      </c>
      <c r="K286" s="10">
        <f t="shared" si="16"/>
        <v>42243.802199074074</v>
      </c>
      <c r="L286" s="10">
        <f t="shared" si="17"/>
        <v>42213.802199074074</v>
      </c>
      <c r="M286" s="15">
        <f t="shared" si="18"/>
        <v>2015</v>
      </c>
      <c r="N286" t="b">
        <v>1</v>
      </c>
      <c r="O286">
        <v>455</v>
      </c>
      <c r="P286" t="b">
        <v>1</v>
      </c>
      <c r="Q286" t="s">
        <v>8283</v>
      </c>
      <c r="R286" t="s">
        <v>8313</v>
      </c>
      <c r="S286" t="s">
        <v>8314</v>
      </c>
      <c r="T286" s="9">
        <f t="shared" si="19"/>
        <v>250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s="17" t="s">
        <v>8218</v>
      </c>
      <c r="G287" t="s">
        <v>8223</v>
      </c>
      <c r="H287" t="s">
        <v>8245</v>
      </c>
      <c r="I287">
        <v>1417906649</v>
      </c>
      <c r="J287" s="12">
        <v>1414015049</v>
      </c>
      <c r="K287" s="10">
        <f t="shared" si="16"/>
        <v>41979.956585648149</v>
      </c>
      <c r="L287" s="10">
        <f t="shared" si="17"/>
        <v>41934.914918981478</v>
      </c>
      <c r="M287" s="15">
        <f t="shared" si="18"/>
        <v>2014</v>
      </c>
      <c r="N287" t="b">
        <v>1</v>
      </c>
      <c r="O287">
        <v>325</v>
      </c>
      <c r="P287" t="b">
        <v>1</v>
      </c>
      <c r="Q287" t="s">
        <v>8301</v>
      </c>
      <c r="R287" t="s">
        <v>8323</v>
      </c>
      <c r="S287" t="s">
        <v>8324</v>
      </c>
      <c r="T287" s="9">
        <f t="shared" si="19"/>
        <v>120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s="17" t="s">
        <v>8218</v>
      </c>
      <c r="G288" t="s">
        <v>8223</v>
      </c>
      <c r="H288" t="s">
        <v>8245</v>
      </c>
      <c r="I288">
        <v>1417012840</v>
      </c>
      <c r="J288" s="12">
        <v>1414417240</v>
      </c>
      <c r="K288" s="10">
        <f t="shared" si="16"/>
        <v>41969.611574074079</v>
      </c>
      <c r="L288" s="10">
        <f t="shared" si="17"/>
        <v>41939.569907407407</v>
      </c>
      <c r="M288" s="15">
        <f t="shared" si="18"/>
        <v>2014</v>
      </c>
      <c r="N288" t="b">
        <v>0</v>
      </c>
      <c r="O288">
        <v>128</v>
      </c>
      <c r="P288" t="b">
        <v>1</v>
      </c>
      <c r="Q288" t="s">
        <v>8301</v>
      </c>
      <c r="R288" t="s">
        <v>8323</v>
      </c>
      <c r="S288" t="s">
        <v>8324</v>
      </c>
      <c r="T288" s="9">
        <f t="shared" si="19"/>
        <v>120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s="17" t="s">
        <v>8218</v>
      </c>
      <c r="G289" t="s">
        <v>8223</v>
      </c>
      <c r="H289" t="s">
        <v>8245</v>
      </c>
      <c r="I289">
        <v>1347017083</v>
      </c>
      <c r="J289" s="12">
        <v>1344857083</v>
      </c>
      <c r="K289" s="10">
        <f t="shared" si="16"/>
        <v>41159.475497685184</v>
      </c>
      <c r="L289" s="10">
        <f t="shared" si="17"/>
        <v>41134.475497685184</v>
      </c>
      <c r="M289" s="15">
        <f t="shared" si="18"/>
        <v>2012</v>
      </c>
      <c r="N289" t="b">
        <v>1</v>
      </c>
      <c r="O289">
        <v>129</v>
      </c>
      <c r="P289" t="b">
        <v>1</v>
      </c>
      <c r="Q289" t="s">
        <v>8267</v>
      </c>
      <c r="R289" t="s">
        <v>8321</v>
      </c>
      <c r="S289" t="s">
        <v>8322</v>
      </c>
      <c r="T289" s="9">
        <f t="shared" si="19"/>
        <v>119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s="17" t="s">
        <v>8218</v>
      </c>
      <c r="G290" t="s">
        <v>8223</v>
      </c>
      <c r="H290" t="s">
        <v>8245</v>
      </c>
      <c r="I290">
        <v>1478866253</v>
      </c>
      <c r="J290" s="12">
        <v>1476270653</v>
      </c>
      <c r="K290" s="10">
        <f t="shared" si="16"/>
        <v>42685.507557870369</v>
      </c>
      <c r="L290" s="10">
        <f t="shared" si="17"/>
        <v>42655.465891203705</v>
      </c>
      <c r="M290" s="15">
        <f t="shared" si="18"/>
        <v>2016</v>
      </c>
      <c r="N290" t="b">
        <v>0</v>
      </c>
      <c r="O290">
        <v>173</v>
      </c>
      <c r="P290" t="b">
        <v>1</v>
      </c>
      <c r="Q290" t="s">
        <v>8301</v>
      </c>
      <c r="R290" t="s">
        <v>8323</v>
      </c>
      <c r="S290" t="s">
        <v>8324</v>
      </c>
      <c r="T290" s="9">
        <f t="shared" si="19"/>
        <v>118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s="17" t="s">
        <v>8218</v>
      </c>
      <c r="G291" t="s">
        <v>8223</v>
      </c>
      <c r="H291" t="s">
        <v>8245</v>
      </c>
      <c r="I291">
        <v>1348786494</v>
      </c>
      <c r="J291" s="12">
        <v>1346194494</v>
      </c>
      <c r="K291" s="10">
        <f t="shared" si="16"/>
        <v>41179.954791666663</v>
      </c>
      <c r="L291" s="10">
        <f t="shared" si="17"/>
        <v>41149.954791666663</v>
      </c>
      <c r="M291" s="15">
        <f t="shared" si="18"/>
        <v>2012</v>
      </c>
      <c r="N291" t="b">
        <v>1</v>
      </c>
      <c r="O291">
        <v>963</v>
      </c>
      <c r="P291" t="b">
        <v>1</v>
      </c>
      <c r="Q291" t="s">
        <v>8267</v>
      </c>
      <c r="R291" t="s">
        <v>8321</v>
      </c>
      <c r="S291" t="s">
        <v>8322</v>
      </c>
      <c r="T291" s="9">
        <f t="shared" si="19"/>
        <v>118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s="17" t="s">
        <v>8218</v>
      </c>
      <c r="G292" t="s">
        <v>8223</v>
      </c>
      <c r="H292" t="s">
        <v>8245</v>
      </c>
      <c r="I292">
        <v>1447427918</v>
      </c>
      <c r="J292" s="12">
        <v>1444832318</v>
      </c>
      <c r="K292" s="10">
        <f t="shared" si="16"/>
        <v>42321.637939814813</v>
      </c>
      <c r="L292" s="10">
        <f t="shared" si="17"/>
        <v>42291.596273148149</v>
      </c>
      <c r="M292" s="15">
        <f t="shared" si="18"/>
        <v>2015</v>
      </c>
      <c r="N292" t="b">
        <v>1</v>
      </c>
      <c r="O292">
        <v>493</v>
      </c>
      <c r="P292" t="b">
        <v>1</v>
      </c>
      <c r="Q292" t="s">
        <v>8267</v>
      </c>
      <c r="R292" t="s">
        <v>8321</v>
      </c>
      <c r="S292" t="s">
        <v>8322</v>
      </c>
      <c r="T292" s="9">
        <f t="shared" si="19"/>
        <v>117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s="17" t="s">
        <v>8218</v>
      </c>
      <c r="G293" t="s">
        <v>8223</v>
      </c>
      <c r="H293" t="s">
        <v>8245</v>
      </c>
      <c r="I293">
        <v>1476486000</v>
      </c>
      <c r="J293" s="12">
        <v>1474040596</v>
      </c>
      <c r="K293" s="10">
        <f t="shared" si="16"/>
        <v>42657.958333333328</v>
      </c>
      <c r="L293" s="10">
        <f t="shared" si="17"/>
        <v>42629.655046296291</v>
      </c>
      <c r="M293" s="15">
        <f t="shared" si="18"/>
        <v>2016</v>
      </c>
      <c r="N293" t="b">
        <v>1</v>
      </c>
      <c r="O293">
        <v>305</v>
      </c>
      <c r="P293" t="b">
        <v>1</v>
      </c>
      <c r="Q293" t="s">
        <v>8301</v>
      </c>
      <c r="R293" t="s">
        <v>8323</v>
      </c>
      <c r="S293" t="s">
        <v>8324</v>
      </c>
      <c r="T293" s="9">
        <f t="shared" si="19"/>
        <v>116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s="17" t="s">
        <v>8220</v>
      </c>
      <c r="G294" t="s">
        <v>8223</v>
      </c>
      <c r="H294" t="s">
        <v>8245</v>
      </c>
      <c r="I294">
        <v>1466449140</v>
      </c>
      <c r="J294" s="12">
        <v>1463392828</v>
      </c>
      <c r="K294" s="10">
        <f t="shared" si="16"/>
        <v>42541.790972222225</v>
      </c>
      <c r="L294" s="10">
        <f t="shared" si="17"/>
        <v>42506.416990740741</v>
      </c>
      <c r="M294" s="15">
        <f t="shared" si="18"/>
        <v>2016</v>
      </c>
      <c r="N294" t="b">
        <v>0</v>
      </c>
      <c r="O294">
        <v>96</v>
      </c>
      <c r="P294" t="b">
        <v>0</v>
      </c>
      <c r="Q294" t="s">
        <v>8271</v>
      </c>
      <c r="R294" t="s">
        <v>8308</v>
      </c>
      <c r="S294" t="s">
        <v>8310</v>
      </c>
      <c r="T294" s="9">
        <f t="shared" si="19"/>
        <v>83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s="17" t="s">
        <v>8218</v>
      </c>
      <c r="G295" t="s">
        <v>8224</v>
      </c>
      <c r="H295" t="s">
        <v>8246</v>
      </c>
      <c r="I295">
        <v>1435258800</v>
      </c>
      <c r="J295" s="12">
        <v>1432659793</v>
      </c>
      <c r="K295" s="10">
        <f t="shared" si="16"/>
        <v>42180.791666666672</v>
      </c>
      <c r="L295" s="10">
        <f t="shared" si="17"/>
        <v>42150.71056712963</v>
      </c>
      <c r="M295" s="15">
        <f t="shared" si="18"/>
        <v>2015</v>
      </c>
      <c r="N295" t="b">
        <v>0</v>
      </c>
      <c r="O295">
        <v>607</v>
      </c>
      <c r="P295" t="b">
        <v>1</v>
      </c>
      <c r="Q295" t="s">
        <v>8293</v>
      </c>
      <c r="R295" t="s">
        <v>8308</v>
      </c>
      <c r="S295" t="s">
        <v>8309</v>
      </c>
      <c r="T295" s="9">
        <f t="shared" si="19"/>
        <v>288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s="17" t="s">
        <v>8218</v>
      </c>
      <c r="G296" t="s">
        <v>8223</v>
      </c>
      <c r="H296" t="s">
        <v>8245</v>
      </c>
      <c r="I296">
        <v>1489283915</v>
      </c>
      <c r="J296" s="12">
        <v>1486691915</v>
      </c>
      <c r="K296" s="10">
        <f t="shared" si="16"/>
        <v>42806.082349537042</v>
      </c>
      <c r="L296" s="10">
        <f t="shared" si="17"/>
        <v>42776.082349537042</v>
      </c>
      <c r="M296" s="15">
        <f t="shared" si="18"/>
        <v>2017</v>
      </c>
      <c r="N296" t="b">
        <v>0</v>
      </c>
      <c r="O296">
        <v>194</v>
      </c>
      <c r="P296" t="b">
        <v>1</v>
      </c>
      <c r="Q296" t="s">
        <v>8295</v>
      </c>
      <c r="R296" t="s">
        <v>8316</v>
      </c>
      <c r="S296" t="s">
        <v>8317</v>
      </c>
      <c r="T296" s="9">
        <f t="shared" si="19"/>
        <v>103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s="17" t="s">
        <v>8218</v>
      </c>
      <c r="G297" t="s">
        <v>8223</v>
      </c>
      <c r="H297" t="s">
        <v>8245</v>
      </c>
      <c r="I297">
        <v>1473566340</v>
      </c>
      <c r="J297" s="12">
        <v>1470274509</v>
      </c>
      <c r="K297" s="10">
        <f t="shared" si="16"/>
        <v>42624.165972222225</v>
      </c>
      <c r="L297" s="10">
        <f t="shared" si="17"/>
        <v>42586.066076388888</v>
      </c>
      <c r="M297" s="15">
        <f t="shared" si="18"/>
        <v>2016</v>
      </c>
      <c r="N297" t="b">
        <v>1</v>
      </c>
      <c r="O297">
        <v>221</v>
      </c>
      <c r="P297" t="b">
        <v>1</v>
      </c>
      <c r="Q297" t="s">
        <v>8267</v>
      </c>
      <c r="R297" t="s">
        <v>8321</v>
      </c>
      <c r="S297" t="s">
        <v>8322</v>
      </c>
      <c r="T297" s="9">
        <f t="shared" si="19"/>
        <v>115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s="17" t="s">
        <v>8218</v>
      </c>
      <c r="G298" t="s">
        <v>8223</v>
      </c>
      <c r="H298" t="s">
        <v>8245</v>
      </c>
      <c r="I298">
        <v>1440546729</v>
      </c>
      <c r="J298" s="12">
        <v>1437954729</v>
      </c>
      <c r="K298" s="10">
        <f t="shared" si="16"/>
        <v>42241.99454861111</v>
      </c>
      <c r="L298" s="10">
        <f t="shared" si="17"/>
        <v>42211.99454861111</v>
      </c>
      <c r="M298" s="15">
        <f t="shared" si="18"/>
        <v>2015</v>
      </c>
      <c r="N298" t="b">
        <v>1</v>
      </c>
      <c r="O298">
        <v>238</v>
      </c>
      <c r="P298" t="b">
        <v>1</v>
      </c>
      <c r="Q298" t="s">
        <v>8299</v>
      </c>
      <c r="R298" t="s">
        <v>8308</v>
      </c>
      <c r="S298" t="s">
        <v>8315</v>
      </c>
      <c r="T298" s="9">
        <f t="shared" si="19"/>
        <v>115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s="17" t="s">
        <v>8218</v>
      </c>
      <c r="G299" t="s">
        <v>8223</v>
      </c>
      <c r="H299" t="s">
        <v>8245</v>
      </c>
      <c r="I299">
        <v>1463111940</v>
      </c>
      <c r="J299" s="12">
        <v>1459523017</v>
      </c>
      <c r="K299" s="10">
        <f t="shared" si="16"/>
        <v>42503.165972222225</v>
      </c>
      <c r="L299" s="10">
        <f t="shared" si="17"/>
        <v>42461.627511574072</v>
      </c>
      <c r="M299" s="15">
        <f t="shared" si="18"/>
        <v>2016</v>
      </c>
      <c r="N299" t="b">
        <v>0</v>
      </c>
      <c r="O299">
        <v>89</v>
      </c>
      <c r="P299" t="b">
        <v>1</v>
      </c>
      <c r="Q299" t="s">
        <v>8263</v>
      </c>
      <c r="R299" t="s">
        <v>8321</v>
      </c>
      <c r="S299" t="s">
        <v>8332</v>
      </c>
      <c r="T299" s="9">
        <f t="shared" si="19"/>
        <v>100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s="17" t="s">
        <v>8218</v>
      </c>
      <c r="G300" t="s">
        <v>8223</v>
      </c>
      <c r="H300" t="s">
        <v>8245</v>
      </c>
      <c r="I300">
        <v>1453737600</v>
      </c>
      <c r="J300" s="12">
        <v>1452530041</v>
      </c>
      <c r="K300" s="10">
        <f t="shared" si="16"/>
        <v>42394.666666666672</v>
      </c>
      <c r="L300" s="10">
        <f t="shared" si="17"/>
        <v>42380.690289351856</v>
      </c>
      <c r="M300" s="15">
        <f t="shared" si="18"/>
        <v>2016</v>
      </c>
      <c r="N300" t="b">
        <v>1</v>
      </c>
      <c r="O300">
        <v>266</v>
      </c>
      <c r="P300" t="b">
        <v>1</v>
      </c>
      <c r="Q300" t="s">
        <v>8295</v>
      </c>
      <c r="R300" t="s">
        <v>8316</v>
      </c>
      <c r="S300" t="s">
        <v>8317</v>
      </c>
      <c r="T300" s="9">
        <f t="shared" si="19"/>
        <v>285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s="17" t="s">
        <v>8218</v>
      </c>
      <c r="G301" t="s">
        <v>8223</v>
      </c>
      <c r="H301" t="s">
        <v>8245</v>
      </c>
      <c r="I301">
        <v>1419051540</v>
      </c>
      <c r="J301" s="12">
        <v>1416244863</v>
      </c>
      <c r="K301" s="10">
        <f t="shared" si="16"/>
        <v>41993.207638888889</v>
      </c>
      <c r="L301" s="10">
        <f t="shared" si="17"/>
        <v>41960.722951388889</v>
      </c>
      <c r="M301" s="15">
        <f t="shared" si="18"/>
        <v>2014</v>
      </c>
      <c r="N301" t="b">
        <v>1</v>
      </c>
      <c r="O301">
        <v>441</v>
      </c>
      <c r="P301" t="b">
        <v>1</v>
      </c>
      <c r="Q301" t="s">
        <v>8286</v>
      </c>
      <c r="R301" t="s">
        <v>8311</v>
      </c>
      <c r="S301" t="s">
        <v>8312</v>
      </c>
      <c r="T301" s="9">
        <f t="shared" si="19"/>
        <v>189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s="17" t="s">
        <v>8218</v>
      </c>
      <c r="G302" t="s">
        <v>8223</v>
      </c>
      <c r="H302" t="s">
        <v>8245</v>
      </c>
      <c r="I302">
        <v>1415163600</v>
      </c>
      <c r="J302" s="12">
        <v>1412737080</v>
      </c>
      <c r="K302" s="10">
        <f t="shared" si="16"/>
        <v>41948.208333333336</v>
      </c>
      <c r="L302" s="10">
        <f t="shared" si="17"/>
        <v>41920.123611111107</v>
      </c>
      <c r="M302" s="15">
        <f t="shared" si="18"/>
        <v>2014</v>
      </c>
      <c r="N302" t="b">
        <v>0</v>
      </c>
      <c r="O302">
        <v>557</v>
      </c>
      <c r="P302" t="b">
        <v>1</v>
      </c>
      <c r="Q302" t="s">
        <v>8301</v>
      </c>
      <c r="R302" t="s">
        <v>8323</v>
      </c>
      <c r="S302" t="s">
        <v>8324</v>
      </c>
      <c r="T302" s="9">
        <f t="shared" si="19"/>
        <v>113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s="17" t="s">
        <v>8218</v>
      </c>
      <c r="G303" t="s">
        <v>8223</v>
      </c>
      <c r="H303" t="s">
        <v>8245</v>
      </c>
      <c r="I303">
        <v>1351801368</v>
      </c>
      <c r="J303" s="12">
        <v>1349209368</v>
      </c>
      <c r="K303" s="10">
        <f t="shared" si="16"/>
        <v>41214.849166666667</v>
      </c>
      <c r="L303" s="10">
        <f t="shared" si="17"/>
        <v>41184.849166666667</v>
      </c>
      <c r="M303" s="15">
        <f t="shared" si="18"/>
        <v>2012</v>
      </c>
      <c r="N303" t="b">
        <v>0</v>
      </c>
      <c r="O303">
        <v>721</v>
      </c>
      <c r="P303" t="b">
        <v>1</v>
      </c>
      <c r="Q303" t="s">
        <v>8278</v>
      </c>
      <c r="R303" t="s">
        <v>8327</v>
      </c>
      <c r="S303" t="s">
        <v>8329</v>
      </c>
      <c r="T303" s="9">
        <f t="shared" si="19"/>
        <v>704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s="17" t="s">
        <v>8218</v>
      </c>
      <c r="G304" t="s">
        <v>8223</v>
      </c>
      <c r="H304" t="s">
        <v>8245</v>
      </c>
      <c r="I304">
        <v>1369637940</v>
      </c>
      <c r="J304" s="12">
        <v>1367088443</v>
      </c>
      <c r="K304" s="10">
        <f t="shared" si="16"/>
        <v>41421.290972222225</v>
      </c>
      <c r="L304" s="10">
        <f t="shared" si="17"/>
        <v>41391.782905092594</v>
      </c>
      <c r="M304" s="15">
        <f t="shared" si="18"/>
        <v>2013</v>
      </c>
      <c r="N304" t="b">
        <v>1</v>
      </c>
      <c r="O304">
        <v>394</v>
      </c>
      <c r="P304" t="b">
        <v>1</v>
      </c>
      <c r="Q304" t="s">
        <v>8301</v>
      </c>
      <c r="R304" t="s">
        <v>8323</v>
      </c>
      <c r="S304" t="s">
        <v>8324</v>
      </c>
      <c r="T304" s="9">
        <f t="shared" si="19"/>
        <v>351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s="17" t="s">
        <v>8218</v>
      </c>
      <c r="G305" t="s">
        <v>8223</v>
      </c>
      <c r="H305" t="s">
        <v>8245</v>
      </c>
      <c r="I305">
        <v>1445047200</v>
      </c>
      <c r="J305" s="12">
        <v>1442443910</v>
      </c>
      <c r="K305" s="10">
        <f t="shared" si="16"/>
        <v>42294.083333333328</v>
      </c>
      <c r="L305" s="10">
        <f t="shared" si="17"/>
        <v>42263.952662037038</v>
      </c>
      <c r="M305" s="15">
        <f t="shared" si="18"/>
        <v>2015</v>
      </c>
      <c r="N305" t="b">
        <v>1</v>
      </c>
      <c r="O305">
        <v>314</v>
      </c>
      <c r="P305" t="b">
        <v>1</v>
      </c>
      <c r="Q305" t="s">
        <v>8267</v>
      </c>
      <c r="R305" t="s">
        <v>8321</v>
      </c>
      <c r="S305" t="s">
        <v>8322</v>
      </c>
      <c r="T305" s="9">
        <f t="shared" si="19"/>
        <v>117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s="17" t="s">
        <v>8220</v>
      </c>
      <c r="G306" t="s">
        <v>8223</v>
      </c>
      <c r="H306" t="s">
        <v>8245</v>
      </c>
      <c r="I306">
        <v>1429740037</v>
      </c>
      <c r="J306" s="12">
        <v>1425423637</v>
      </c>
      <c r="K306" s="10">
        <f t="shared" si="16"/>
        <v>42116.917094907403</v>
      </c>
      <c r="L306" s="10">
        <f t="shared" si="17"/>
        <v>42066.958761574075</v>
      </c>
      <c r="M306" s="15">
        <f t="shared" si="18"/>
        <v>2015</v>
      </c>
      <c r="N306" t="b">
        <v>0</v>
      </c>
      <c r="O306">
        <v>84</v>
      </c>
      <c r="P306" t="b">
        <v>0</v>
      </c>
      <c r="Q306" t="s">
        <v>8266</v>
      </c>
      <c r="R306" t="s">
        <v>8321</v>
      </c>
      <c r="S306" t="s">
        <v>8325</v>
      </c>
      <c r="T306" s="9">
        <f t="shared" si="19"/>
        <v>56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s="17" t="s">
        <v>8218</v>
      </c>
      <c r="G307" t="s">
        <v>8223</v>
      </c>
      <c r="H307" t="s">
        <v>8245</v>
      </c>
      <c r="I307">
        <v>1453185447</v>
      </c>
      <c r="J307" s="12">
        <v>1448951847</v>
      </c>
      <c r="K307" s="10">
        <f t="shared" si="16"/>
        <v>42388.276006944448</v>
      </c>
      <c r="L307" s="10">
        <f t="shared" si="17"/>
        <v>42339.276006944448</v>
      </c>
      <c r="M307" s="15">
        <f t="shared" si="18"/>
        <v>2016</v>
      </c>
      <c r="N307" t="b">
        <v>1</v>
      </c>
      <c r="O307">
        <v>280</v>
      </c>
      <c r="P307" t="b">
        <v>1</v>
      </c>
      <c r="Q307" t="s">
        <v>8283</v>
      </c>
      <c r="R307" t="s">
        <v>8313</v>
      </c>
      <c r="S307" t="s">
        <v>8314</v>
      </c>
      <c r="T307" s="9">
        <f t="shared" si="19"/>
        <v>120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s="17" t="s">
        <v>8218</v>
      </c>
      <c r="G308" t="s">
        <v>8223</v>
      </c>
      <c r="H308" t="s">
        <v>8245</v>
      </c>
      <c r="I308">
        <v>1476316800</v>
      </c>
      <c r="J308" s="12">
        <v>1473837751</v>
      </c>
      <c r="K308" s="10">
        <f t="shared" si="16"/>
        <v>42656</v>
      </c>
      <c r="L308" s="10">
        <f t="shared" si="17"/>
        <v>42627.307303240741</v>
      </c>
      <c r="M308" s="15">
        <f t="shared" si="18"/>
        <v>2016</v>
      </c>
      <c r="N308" t="b">
        <v>0</v>
      </c>
      <c r="O308">
        <v>265</v>
      </c>
      <c r="P308" t="b">
        <v>1</v>
      </c>
      <c r="Q308" t="s">
        <v>8301</v>
      </c>
      <c r="R308" t="s">
        <v>8323</v>
      </c>
      <c r="S308" t="s">
        <v>8324</v>
      </c>
      <c r="T308" s="9">
        <f t="shared" si="19"/>
        <v>110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s="17" t="s">
        <v>8218</v>
      </c>
      <c r="G309" t="s">
        <v>8223</v>
      </c>
      <c r="H309" t="s">
        <v>8245</v>
      </c>
      <c r="I309">
        <v>1408068000</v>
      </c>
      <c r="J309" s="12">
        <v>1405346680</v>
      </c>
      <c r="K309" s="10">
        <f t="shared" si="16"/>
        <v>41866.083333333336</v>
      </c>
      <c r="L309" s="10">
        <f t="shared" si="17"/>
        <v>41834.58657407407</v>
      </c>
      <c r="M309" s="15">
        <f t="shared" si="18"/>
        <v>2014</v>
      </c>
      <c r="N309" t="b">
        <v>1</v>
      </c>
      <c r="O309">
        <v>322</v>
      </c>
      <c r="P309" t="b">
        <v>1</v>
      </c>
      <c r="Q309" t="s">
        <v>8269</v>
      </c>
      <c r="R309" t="s">
        <v>8323</v>
      </c>
      <c r="S309" t="s">
        <v>8326</v>
      </c>
      <c r="T309" s="9">
        <f t="shared" si="19"/>
        <v>120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s="17" t="s">
        <v>8218</v>
      </c>
      <c r="G310" t="s">
        <v>8223</v>
      </c>
      <c r="H310" t="s">
        <v>8245</v>
      </c>
      <c r="I310">
        <v>1483481019</v>
      </c>
      <c r="J310" s="12">
        <v>1480629819</v>
      </c>
      <c r="K310" s="10">
        <f t="shared" si="16"/>
        <v>42738.91920138889</v>
      </c>
      <c r="L310" s="10">
        <f t="shared" si="17"/>
        <v>42705.91920138889</v>
      </c>
      <c r="M310" s="15">
        <f t="shared" si="18"/>
        <v>2017</v>
      </c>
      <c r="N310" t="b">
        <v>0</v>
      </c>
      <c r="O310">
        <v>284</v>
      </c>
      <c r="P310" t="b">
        <v>1</v>
      </c>
      <c r="Q310" t="s">
        <v>8283</v>
      </c>
      <c r="R310" t="s">
        <v>8313</v>
      </c>
      <c r="S310" t="s">
        <v>8314</v>
      </c>
      <c r="T310" s="9">
        <f t="shared" si="19"/>
        <v>136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s="17" t="s">
        <v>8218</v>
      </c>
      <c r="G311" t="s">
        <v>8223</v>
      </c>
      <c r="H311" t="s">
        <v>8245</v>
      </c>
      <c r="I311">
        <v>1367674009</v>
      </c>
      <c r="J311" s="12">
        <v>1365082009</v>
      </c>
      <c r="K311" s="10">
        <f t="shared" si="16"/>
        <v>41398.560289351852</v>
      </c>
      <c r="L311" s="10">
        <f t="shared" si="17"/>
        <v>41368.560289351852</v>
      </c>
      <c r="M311" s="15">
        <f t="shared" si="18"/>
        <v>2013</v>
      </c>
      <c r="N311" t="b">
        <v>0</v>
      </c>
      <c r="O311">
        <v>307</v>
      </c>
      <c r="P311" t="b">
        <v>1</v>
      </c>
      <c r="Q311" t="s">
        <v>8301</v>
      </c>
      <c r="R311" t="s">
        <v>8323</v>
      </c>
      <c r="S311" t="s">
        <v>8324</v>
      </c>
      <c r="T311" s="9">
        <f t="shared" si="19"/>
        <v>109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s="17" t="s">
        <v>8218</v>
      </c>
      <c r="G312" t="s">
        <v>8223</v>
      </c>
      <c r="H312" t="s">
        <v>8245</v>
      </c>
      <c r="I312">
        <v>1468524340</v>
      </c>
      <c r="J312" s="12">
        <v>1465932340</v>
      </c>
      <c r="K312" s="10">
        <f t="shared" si="16"/>
        <v>42565.809490740736</v>
      </c>
      <c r="L312" s="10">
        <f t="shared" si="17"/>
        <v>42535.809490740736</v>
      </c>
      <c r="M312" s="15">
        <f t="shared" si="18"/>
        <v>2016</v>
      </c>
      <c r="N312" t="b">
        <v>0</v>
      </c>
      <c r="O312">
        <v>183</v>
      </c>
      <c r="P312" t="b">
        <v>1</v>
      </c>
      <c r="Q312" t="s">
        <v>8283</v>
      </c>
      <c r="R312" t="s">
        <v>8313</v>
      </c>
      <c r="S312" t="s">
        <v>8314</v>
      </c>
      <c r="T312" s="9">
        <f t="shared" si="19"/>
        <v>103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s="17" t="s">
        <v>8218</v>
      </c>
      <c r="G313" t="s">
        <v>8223</v>
      </c>
      <c r="H313" t="s">
        <v>8245</v>
      </c>
      <c r="I313">
        <v>1463146848</v>
      </c>
      <c r="J313" s="12">
        <v>1460554848</v>
      </c>
      <c r="K313" s="10">
        <f t="shared" si="16"/>
        <v>42503.57</v>
      </c>
      <c r="L313" s="10">
        <f t="shared" si="17"/>
        <v>42473.57</v>
      </c>
      <c r="M313" s="15">
        <f t="shared" si="18"/>
        <v>2016</v>
      </c>
      <c r="N313" t="b">
        <v>1</v>
      </c>
      <c r="O313">
        <v>186</v>
      </c>
      <c r="P313" t="b">
        <v>1</v>
      </c>
      <c r="Q313" t="s">
        <v>8267</v>
      </c>
      <c r="R313" t="s">
        <v>8321</v>
      </c>
      <c r="S313" t="s">
        <v>8322</v>
      </c>
      <c r="T313" s="9">
        <f t="shared" si="19"/>
        <v>108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s="17" t="s">
        <v>8218</v>
      </c>
      <c r="G314" t="s">
        <v>8223</v>
      </c>
      <c r="H314" t="s">
        <v>8245</v>
      </c>
      <c r="I314">
        <v>1488160860</v>
      </c>
      <c r="J314" s="12">
        <v>1485237096</v>
      </c>
      <c r="K314" s="10">
        <f t="shared" si="16"/>
        <v>42793.084027777775</v>
      </c>
      <c r="L314" s="10">
        <f t="shared" si="17"/>
        <v>42759.244166666671</v>
      </c>
      <c r="M314" s="15">
        <f t="shared" si="18"/>
        <v>2017</v>
      </c>
      <c r="N314" t="b">
        <v>1</v>
      </c>
      <c r="O314">
        <v>305</v>
      </c>
      <c r="P314" t="b">
        <v>1</v>
      </c>
      <c r="Q314" t="s">
        <v>8267</v>
      </c>
      <c r="R314" t="s">
        <v>8321</v>
      </c>
      <c r="S314" t="s">
        <v>8322</v>
      </c>
      <c r="T314" s="9">
        <f t="shared" si="19"/>
        <v>157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s="17" t="s">
        <v>8218</v>
      </c>
      <c r="G315" t="s">
        <v>8223</v>
      </c>
      <c r="H315" t="s">
        <v>8245</v>
      </c>
      <c r="I315">
        <v>1443363640</v>
      </c>
      <c r="J315" s="12">
        <v>1439907640</v>
      </c>
      <c r="K315" s="10">
        <f t="shared" si="16"/>
        <v>42274.597685185188</v>
      </c>
      <c r="L315" s="10">
        <f t="shared" si="17"/>
        <v>42234.597685185188</v>
      </c>
      <c r="M315" s="15">
        <f t="shared" si="18"/>
        <v>2015</v>
      </c>
      <c r="N315" t="b">
        <v>1</v>
      </c>
      <c r="O315">
        <v>176</v>
      </c>
      <c r="P315" t="b">
        <v>1</v>
      </c>
      <c r="Q315" t="s">
        <v>8283</v>
      </c>
      <c r="R315" t="s">
        <v>8313</v>
      </c>
      <c r="S315" t="s">
        <v>8314</v>
      </c>
      <c r="T315" s="9">
        <f t="shared" si="19"/>
        <v>106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s="17" t="s">
        <v>8218</v>
      </c>
      <c r="G316" t="s">
        <v>8223</v>
      </c>
      <c r="H316" t="s">
        <v>8245</v>
      </c>
      <c r="I316">
        <v>1423235071</v>
      </c>
      <c r="J316" s="12">
        <v>1420643071</v>
      </c>
      <c r="K316" s="10">
        <f t="shared" si="16"/>
        <v>42041.628136574072</v>
      </c>
      <c r="L316" s="10">
        <f t="shared" si="17"/>
        <v>42011.628136574072</v>
      </c>
      <c r="M316" s="15">
        <f t="shared" si="18"/>
        <v>2015</v>
      </c>
      <c r="N316" t="b">
        <v>1</v>
      </c>
      <c r="O316">
        <v>352</v>
      </c>
      <c r="P316" t="b">
        <v>1</v>
      </c>
      <c r="Q316" t="s">
        <v>8296</v>
      </c>
      <c r="R316" t="s">
        <v>8319</v>
      </c>
      <c r="S316" t="s">
        <v>8320</v>
      </c>
      <c r="T316" s="9">
        <f t="shared" si="19"/>
        <v>106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s="17" t="s">
        <v>8218</v>
      </c>
      <c r="G317" t="s">
        <v>8223</v>
      </c>
      <c r="H317" t="s">
        <v>8245</v>
      </c>
      <c r="I317">
        <v>1416582101</v>
      </c>
      <c r="J317" s="12">
        <v>1413986501</v>
      </c>
      <c r="K317" s="10">
        <f t="shared" si="16"/>
        <v>41964.626168981486</v>
      </c>
      <c r="L317" s="10">
        <f t="shared" si="17"/>
        <v>41934.584502314814</v>
      </c>
      <c r="M317" s="15">
        <f t="shared" si="18"/>
        <v>2014</v>
      </c>
      <c r="N317" t="b">
        <v>0</v>
      </c>
      <c r="O317">
        <v>237</v>
      </c>
      <c r="P317" t="b">
        <v>1</v>
      </c>
      <c r="Q317" t="s">
        <v>8267</v>
      </c>
      <c r="R317" t="s">
        <v>8321</v>
      </c>
      <c r="S317" t="s">
        <v>8322</v>
      </c>
      <c r="T317" s="9">
        <f t="shared" si="19"/>
        <v>106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s="17" t="s">
        <v>8218</v>
      </c>
      <c r="G318" t="s">
        <v>8223</v>
      </c>
      <c r="H318" t="s">
        <v>8245</v>
      </c>
      <c r="I318">
        <v>1405609146</v>
      </c>
      <c r="J318" s="12">
        <v>1403017146</v>
      </c>
      <c r="K318" s="10">
        <f t="shared" si="16"/>
        <v>41837.624374999999</v>
      </c>
      <c r="L318" s="10">
        <f t="shared" si="17"/>
        <v>41807.624374999999</v>
      </c>
      <c r="M318" s="15">
        <f t="shared" si="18"/>
        <v>2014</v>
      </c>
      <c r="N318" t="b">
        <v>1</v>
      </c>
      <c r="O318">
        <v>125</v>
      </c>
      <c r="P318" t="b">
        <v>1</v>
      </c>
      <c r="Q318" t="s">
        <v>8296</v>
      </c>
      <c r="R318" t="s">
        <v>8319</v>
      </c>
      <c r="S318" t="s">
        <v>8320</v>
      </c>
      <c r="T318" s="9">
        <f t="shared" si="19"/>
        <v>106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s="17" t="s">
        <v>8218</v>
      </c>
      <c r="G319" t="s">
        <v>8223</v>
      </c>
      <c r="H319" t="s">
        <v>8245</v>
      </c>
      <c r="I319">
        <v>1433085875</v>
      </c>
      <c r="J319" s="12">
        <v>1428333875</v>
      </c>
      <c r="K319" s="10">
        <f t="shared" si="16"/>
        <v>42155.642071759255</v>
      </c>
      <c r="L319" s="10">
        <f t="shared" si="17"/>
        <v>42100.642071759255</v>
      </c>
      <c r="M319" s="15">
        <f t="shared" si="18"/>
        <v>2015</v>
      </c>
      <c r="N319" t="b">
        <v>0</v>
      </c>
      <c r="O319">
        <v>152</v>
      </c>
      <c r="P319" t="b">
        <v>1</v>
      </c>
      <c r="Q319" t="s">
        <v>8271</v>
      </c>
      <c r="R319" t="s">
        <v>8308</v>
      </c>
      <c r="S319" t="s">
        <v>8310</v>
      </c>
      <c r="T319" s="9">
        <f t="shared" si="19"/>
        <v>106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s="17" t="s">
        <v>8218</v>
      </c>
      <c r="G320" t="s">
        <v>8223</v>
      </c>
      <c r="H320" t="s">
        <v>8245</v>
      </c>
      <c r="I320">
        <v>1351828800</v>
      </c>
      <c r="J320" s="12">
        <v>1349160018</v>
      </c>
      <c r="K320" s="10">
        <f t="shared" si="16"/>
        <v>41215.166666666664</v>
      </c>
      <c r="L320" s="10">
        <f t="shared" si="17"/>
        <v>41184.277986111112</v>
      </c>
      <c r="M320" s="15">
        <f t="shared" si="18"/>
        <v>2012</v>
      </c>
      <c r="N320" t="b">
        <v>1</v>
      </c>
      <c r="O320">
        <v>290</v>
      </c>
      <c r="P320" t="b">
        <v>1</v>
      </c>
      <c r="Q320" t="s">
        <v>8267</v>
      </c>
      <c r="R320" t="s">
        <v>8321</v>
      </c>
      <c r="S320" t="s">
        <v>8322</v>
      </c>
      <c r="T320" s="9">
        <f t="shared" si="19"/>
        <v>176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s="17" t="s">
        <v>8218</v>
      </c>
      <c r="G321" t="s">
        <v>8223</v>
      </c>
      <c r="H321" t="s">
        <v>8245</v>
      </c>
      <c r="I321">
        <v>1323280391</v>
      </c>
      <c r="J321" s="12">
        <v>1320688391</v>
      </c>
      <c r="K321" s="10">
        <f t="shared" si="16"/>
        <v>40884.745266203703</v>
      </c>
      <c r="L321" s="10">
        <f t="shared" si="17"/>
        <v>40854.745266203703</v>
      </c>
      <c r="M321" s="15">
        <f t="shared" si="18"/>
        <v>2011</v>
      </c>
      <c r="N321" t="b">
        <v>0</v>
      </c>
      <c r="O321">
        <v>265</v>
      </c>
      <c r="P321" t="b">
        <v>1</v>
      </c>
      <c r="Q321" t="s">
        <v>8272</v>
      </c>
      <c r="R321" t="s">
        <v>8311</v>
      </c>
      <c r="S321" t="s">
        <v>8333</v>
      </c>
      <c r="T321" s="9">
        <f t="shared" si="19"/>
        <v>132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s="17" t="s">
        <v>8218</v>
      </c>
      <c r="G322" t="s">
        <v>8223</v>
      </c>
      <c r="H322" t="s">
        <v>8245</v>
      </c>
      <c r="I322">
        <v>1398009714</v>
      </c>
      <c r="J322" s="12">
        <v>1395417714</v>
      </c>
      <c r="K322" s="10">
        <f t="shared" si="16"/>
        <v>41749.667986111112</v>
      </c>
      <c r="L322" s="10">
        <f t="shared" si="17"/>
        <v>41719.667986111112</v>
      </c>
      <c r="M322" s="15">
        <f t="shared" si="18"/>
        <v>2014</v>
      </c>
      <c r="N322" t="b">
        <v>1</v>
      </c>
      <c r="O322">
        <v>131</v>
      </c>
      <c r="P322" t="b">
        <v>1</v>
      </c>
      <c r="Q322" t="s">
        <v>8267</v>
      </c>
      <c r="R322" t="s">
        <v>8321</v>
      </c>
      <c r="S322" t="s">
        <v>8322</v>
      </c>
      <c r="T322" s="9">
        <f t="shared" si="19"/>
        <v>101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s="17" t="s">
        <v>8220</v>
      </c>
      <c r="G323" t="s">
        <v>8236</v>
      </c>
      <c r="H323" t="s">
        <v>8248</v>
      </c>
      <c r="I323">
        <v>1466323800</v>
      </c>
      <c r="J323" s="12">
        <v>1463418120</v>
      </c>
      <c r="K323" s="10">
        <f t="shared" ref="K323:K386" si="20">(I323/86400)+DATE(1970,1,1)</f>
        <v>42540.340277777781</v>
      </c>
      <c r="L323" s="10">
        <f t="shared" ref="L323:L386" si="21">(J323/86400)+DATE(1970,1,1)</f>
        <v>42506.709722222222</v>
      </c>
      <c r="M323" s="15">
        <f t="shared" ref="M323:M386" si="22">+YEAR(K323)</f>
        <v>2016</v>
      </c>
      <c r="N323" t="b">
        <v>0</v>
      </c>
      <c r="O323">
        <v>310</v>
      </c>
      <c r="P323" t="b">
        <v>0</v>
      </c>
      <c r="Q323" t="s">
        <v>8271</v>
      </c>
      <c r="R323" t="s">
        <v>8308</v>
      </c>
      <c r="S323" t="s">
        <v>8310</v>
      </c>
      <c r="T323" s="9">
        <f t="shared" ref="T323:T386" si="23">ROUND(E323/D323*100,0)</f>
        <v>29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s="17" t="s">
        <v>8218</v>
      </c>
      <c r="G324" t="s">
        <v>8223</v>
      </c>
      <c r="H324" t="s">
        <v>8245</v>
      </c>
      <c r="I324">
        <v>1476994315</v>
      </c>
      <c r="J324" s="12">
        <v>1474402315</v>
      </c>
      <c r="K324" s="10">
        <f t="shared" si="20"/>
        <v>42663.841608796298</v>
      </c>
      <c r="L324" s="10">
        <f t="shared" si="21"/>
        <v>42633.841608796298</v>
      </c>
      <c r="M324" s="15">
        <f t="shared" si="22"/>
        <v>2016</v>
      </c>
      <c r="N324" t="b">
        <v>0</v>
      </c>
      <c r="O324">
        <v>76</v>
      </c>
      <c r="P324" t="b">
        <v>1</v>
      </c>
      <c r="Q324" t="s">
        <v>8293</v>
      </c>
      <c r="R324" t="s">
        <v>8308</v>
      </c>
      <c r="S324" t="s">
        <v>8309</v>
      </c>
      <c r="T324" s="9">
        <f t="shared" si="23"/>
        <v>105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s="17" t="s">
        <v>8218</v>
      </c>
      <c r="G325" t="s">
        <v>8226</v>
      </c>
      <c r="H325" t="s">
        <v>8248</v>
      </c>
      <c r="I325">
        <v>1482085857</v>
      </c>
      <c r="J325" s="12">
        <v>1479493857</v>
      </c>
      <c r="K325" s="10">
        <f t="shared" si="20"/>
        <v>42722.771493055552</v>
      </c>
      <c r="L325" s="10">
        <f t="shared" si="21"/>
        <v>42692.771493055552</v>
      </c>
      <c r="M325" s="15">
        <f t="shared" si="22"/>
        <v>2016</v>
      </c>
      <c r="N325" t="b">
        <v>0</v>
      </c>
      <c r="O325">
        <v>48</v>
      </c>
      <c r="P325" t="b">
        <v>1</v>
      </c>
      <c r="Q325" t="s">
        <v>8293</v>
      </c>
      <c r="R325" t="s">
        <v>8308</v>
      </c>
      <c r="S325" t="s">
        <v>8309</v>
      </c>
      <c r="T325" s="9">
        <f t="shared" si="23"/>
        <v>131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s="17" t="s">
        <v>8218</v>
      </c>
      <c r="G326" t="s">
        <v>8223</v>
      </c>
      <c r="H326" t="s">
        <v>8245</v>
      </c>
      <c r="I326">
        <v>1337885168</v>
      </c>
      <c r="J326" s="12">
        <v>1335293168</v>
      </c>
      <c r="K326" s="10">
        <f t="shared" si="20"/>
        <v>41053.782037037039</v>
      </c>
      <c r="L326" s="10">
        <f t="shared" si="21"/>
        <v>41023.782037037039</v>
      </c>
      <c r="M326" s="15">
        <f t="shared" si="22"/>
        <v>2012</v>
      </c>
      <c r="N326" t="b">
        <v>0</v>
      </c>
      <c r="O326">
        <v>221</v>
      </c>
      <c r="P326" t="b">
        <v>1</v>
      </c>
      <c r="Q326" t="s">
        <v>8290</v>
      </c>
      <c r="R326" t="s">
        <v>8327</v>
      </c>
      <c r="S326" t="s">
        <v>8338</v>
      </c>
      <c r="T326" s="9">
        <f t="shared" si="23"/>
        <v>105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s="17" t="s">
        <v>8218</v>
      </c>
      <c r="G327" t="s">
        <v>8223</v>
      </c>
      <c r="H327" t="s">
        <v>8245</v>
      </c>
      <c r="I327">
        <v>1343624400</v>
      </c>
      <c r="J327" s="12">
        <v>1340642717</v>
      </c>
      <c r="K327" s="10">
        <f t="shared" si="20"/>
        <v>41120.208333333336</v>
      </c>
      <c r="L327" s="10">
        <f t="shared" si="21"/>
        <v>41085.698113425926</v>
      </c>
      <c r="M327" s="15">
        <f t="shared" si="22"/>
        <v>2012</v>
      </c>
      <c r="N327" t="b">
        <v>0</v>
      </c>
      <c r="O327">
        <v>251</v>
      </c>
      <c r="P327" t="b">
        <v>1</v>
      </c>
      <c r="Q327" t="s">
        <v>8267</v>
      </c>
      <c r="R327" t="s">
        <v>8321</v>
      </c>
      <c r="S327" t="s">
        <v>8322</v>
      </c>
      <c r="T327" s="9">
        <f t="shared" si="23"/>
        <v>105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s="17" t="s">
        <v>8218</v>
      </c>
      <c r="G328" t="s">
        <v>8223</v>
      </c>
      <c r="H328" t="s">
        <v>8245</v>
      </c>
      <c r="I328">
        <v>1429852797</v>
      </c>
      <c r="J328" s="12">
        <v>1426396797</v>
      </c>
      <c r="K328" s="10">
        <f t="shared" si="20"/>
        <v>42118.222187499996</v>
      </c>
      <c r="L328" s="10">
        <f t="shared" si="21"/>
        <v>42078.222187499996</v>
      </c>
      <c r="M328" s="15">
        <f t="shared" si="22"/>
        <v>2015</v>
      </c>
      <c r="N328" t="b">
        <v>1</v>
      </c>
      <c r="O328">
        <v>303</v>
      </c>
      <c r="P328" t="b">
        <v>1</v>
      </c>
      <c r="Q328" t="s">
        <v>8267</v>
      </c>
      <c r="R328" t="s">
        <v>8321</v>
      </c>
      <c r="S328" t="s">
        <v>8322</v>
      </c>
      <c r="T328" s="9">
        <f t="shared" si="23"/>
        <v>174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s="17" t="s">
        <v>8218</v>
      </c>
      <c r="G329" t="s">
        <v>8223</v>
      </c>
      <c r="H329" t="s">
        <v>8245</v>
      </c>
      <c r="I329">
        <v>1476961513</v>
      </c>
      <c r="J329" s="12">
        <v>1474369513</v>
      </c>
      <c r="K329" s="10">
        <f t="shared" si="20"/>
        <v>42663.461956018524</v>
      </c>
      <c r="L329" s="10">
        <f t="shared" si="21"/>
        <v>42633.461956018524</v>
      </c>
      <c r="M329" s="15">
        <f t="shared" si="22"/>
        <v>2016</v>
      </c>
      <c r="N329" t="b">
        <v>0</v>
      </c>
      <c r="O329">
        <v>253</v>
      </c>
      <c r="P329" t="b">
        <v>1</v>
      </c>
      <c r="Q329" t="s">
        <v>8283</v>
      </c>
      <c r="R329" t="s">
        <v>8313</v>
      </c>
      <c r="S329" t="s">
        <v>8314</v>
      </c>
      <c r="T329" s="9">
        <f t="shared" si="23"/>
        <v>159</v>
      </c>
    </row>
    <row r="330" spans="1:20" ht="45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s="17" t="s">
        <v>8218</v>
      </c>
      <c r="G330" t="s">
        <v>8223</v>
      </c>
      <c r="H330" t="s">
        <v>8245</v>
      </c>
      <c r="I330">
        <v>1431143940</v>
      </c>
      <c r="J330" s="12">
        <v>1428585710</v>
      </c>
      <c r="K330" s="10">
        <f t="shared" si="20"/>
        <v>42133.165972222225</v>
      </c>
      <c r="L330" s="10">
        <f t="shared" si="21"/>
        <v>42103.556828703702</v>
      </c>
      <c r="M330" s="15">
        <f t="shared" si="22"/>
        <v>2015</v>
      </c>
      <c r="N330" t="b">
        <v>0</v>
      </c>
      <c r="O330">
        <v>147</v>
      </c>
      <c r="P330" t="b">
        <v>1</v>
      </c>
      <c r="Q330" t="s">
        <v>8303</v>
      </c>
      <c r="R330" t="s">
        <v>8323</v>
      </c>
      <c r="S330" t="s">
        <v>8335</v>
      </c>
      <c r="T330" s="9">
        <f t="shared" si="23"/>
        <v>103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s="17" t="s">
        <v>8218</v>
      </c>
      <c r="G331" t="s">
        <v>8223</v>
      </c>
      <c r="H331" t="s">
        <v>8245</v>
      </c>
      <c r="I331">
        <v>1367208140</v>
      </c>
      <c r="J331" s="12">
        <v>1363320140</v>
      </c>
      <c r="K331" s="10">
        <f t="shared" si="20"/>
        <v>41393.168287037035</v>
      </c>
      <c r="L331" s="10">
        <f t="shared" si="21"/>
        <v>41348.168287037035</v>
      </c>
      <c r="M331" s="15">
        <f t="shared" si="22"/>
        <v>2013</v>
      </c>
      <c r="N331" t="b">
        <v>0</v>
      </c>
      <c r="O331">
        <v>259</v>
      </c>
      <c r="P331" t="b">
        <v>1</v>
      </c>
      <c r="Q331" t="s">
        <v>8277</v>
      </c>
      <c r="R331" t="s">
        <v>8327</v>
      </c>
      <c r="S331" t="s">
        <v>8328</v>
      </c>
      <c r="T331" s="9">
        <f t="shared" si="23"/>
        <v>129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s="17" t="s">
        <v>8220</v>
      </c>
      <c r="G332" t="s">
        <v>8223</v>
      </c>
      <c r="H332" t="s">
        <v>8245</v>
      </c>
      <c r="I332">
        <v>1489500155</v>
      </c>
      <c r="J332" s="12">
        <v>1485874955</v>
      </c>
      <c r="K332" s="10">
        <f t="shared" si="20"/>
        <v>42808.585127314815</v>
      </c>
      <c r="L332" s="10">
        <f t="shared" si="21"/>
        <v>42766.626793981486</v>
      </c>
      <c r="M332" s="15">
        <f t="shared" si="22"/>
        <v>2017</v>
      </c>
      <c r="N332" t="b">
        <v>0</v>
      </c>
      <c r="O332">
        <v>188</v>
      </c>
      <c r="P332" t="b">
        <v>0</v>
      </c>
      <c r="Q332" t="s">
        <v>8271</v>
      </c>
      <c r="R332" t="s">
        <v>8308</v>
      </c>
      <c r="S332" t="s">
        <v>8310</v>
      </c>
      <c r="T332" s="9">
        <f t="shared" si="23"/>
        <v>46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s="17" t="s">
        <v>8218</v>
      </c>
      <c r="G333" t="s">
        <v>8223</v>
      </c>
      <c r="H333" t="s">
        <v>8245</v>
      </c>
      <c r="I333">
        <v>1393031304</v>
      </c>
      <c r="J333" s="12">
        <v>1390439304</v>
      </c>
      <c r="K333" s="10">
        <f t="shared" si="20"/>
        <v>41692.047500000001</v>
      </c>
      <c r="L333" s="10">
        <f t="shared" si="21"/>
        <v>41662.047500000001</v>
      </c>
      <c r="M333" s="15">
        <f t="shared" si="22"/>
        <v>2014</v>
      </c>
      <c r="N333" t="b">
        <v>1</v>
      </c>
      <c r="O333">
        <v>328</v>
      </c>
      <c r="P333" t="b">
        <v>1</v>
      </c>
      <c r="Q333" t="s">
        <v>8267</v>
      </c>
      <c r="R333" t="s">
        <v>8321</v>
      </c>
      <c r="S333" t="s">
        <v>8322</v>
      </c>
      <c r="T333" s="9">
        <f t="shared" si="23"/>
        <v>103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s="17" t="s">
        <v>8218</v>
      </c>
      <c r="G334" t="s">
        <v>8223</v>
      </c>
      <c r="H334" t="s">
        <v>8245</v>
      </c>
      <c r="I334">
        <v>1377960012</v>
      </c>
      <c r="J334" s="12">
        <v>1375368012</v>
      </c>
      <c r="K334" s="10">
        <f t="shared" si="20"/>
        <v>41517.611250000002</v>
      </c>
      <c r="L334" s="10">
        <f t="shared" si="21"/>
        <v>41487.611250000002</v>
      </c>
      <c r="M334" s="15">
        <f t="shared" si="22"/>
        <v>2013</v>
      </c>
      <c r="N334" t="b">
        <v>1</v>
      </c>
      <c r="O334">
        <v>670</v>
      </c>
      <c r="P334" t="b">
        <v>1</v>
      </c>
      <c r="Q334" t="s">
        <v>8274</v>
      </c>
      <c r="R334" t="s">
        <v>8327</v>
      </c>
      <c r="S334" t="s">
        <v>8331</v>
      </c>
      <c r="T334" s="9">
        <f t="shared" si="23"/>
        <v>213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s="17" t="s">
        <v>8218</v>
      </c>
      <c r="G335" t="s">
        <v>8223</v>
      </c>
      <c r="H335" t="s">
        <v>8245</v>
      </c>
      <c r="I335">
        <v>1402494243</v>
      </c>
      <c r="J335" s="12">
        <v>1399902243</v>
      </c>
      <c r="K335" s="10">
        <f t="shared" si="20"/>
        <v>41801.572256944448</v>
      </c>
      <c r="L335" s="10">
        <f t="shared" si="21"/>
        <v>41771.572256944448</v>
      </c>
      <c r="M335" s="15">
        <f t="shared" si="22"/>
        <v>2014</v>
      </c>
      <c r="N335" t="b">
        <v>1</v>
      </c>
      <c r="O335">
        <v>221</v>
      </c>
      <c r="P335" t="b">
        <v>1</v>
      </c>
      <c r="Q335" t="s">
        <v>8296</v>
      </c>
      <c r="R335" t="s">
        <v>8319</v>
      </c>
      <c r="S335" t="s">
        <v>8320</v>
      </c>
      <c r="T335" s="9">
        <f t="shared" si="23"/>
        <v>102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s="17" t="s">
        <v>8218</v>
      </c>
      <c r="G336" t="s">
        <v>8223</v>
      </c>
      <c r="H336" t="s">
        <v>8245</v>
      </c>
      <c r="I336">
        <v>1434307537</v>
      </c>
      <c r="J336" s="12">
        <v>1431715537</v>
      </c>
      <c r="K336" s="10">
        <f t="shared" si="20"/>
        <v>42169.781678240739</v>
      </c>
      <c r="L336" s="10">
        <f t="shared" si="21"/>
        <v>42139.781678240739</v>
      </c>
      <c r="M336" s="15">
        <f t="shared" si="22"/>
        <v>2015</v>
      </c>
      <c r="N336" t="b">
        <v>1</v>
      </c>
      <c r="O336">
        <v>537</v>
      </c>
      <c r="P336" t="b">
        <v>1</v>
      </c>
      <c r="Q336" t="s">
        <v>8296</v>
      </c>
      <c r="R336" t="s">
        <v>8319</v>
      </c>
      <c r="S336" t="s">
        <v>8320</v>
      </c>
      <c r="T336" s="9">
        <f t="shared" si="23"/>
        <v>254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s="17" t="s">
        <v>8218</v>
      </c>
      <c r="G337" t="s">
        <v>8223</v>
      </c>
      <c r="H337" t="s">
        <v>8245</v>
      </c>
      <c r="I337">
        <v>1303686138</v>
      </c>
      <c r="J337" s="12">
        <v>1301007738</v>
      </c>
      <c r="K337" s="10">
        <f t="shared" si="20"/>
        <v>40657.959930555553</v>
      </c>
      <c r="L337" s="10">
        <f t="shared" si="21"/>
        <v>40626.959930555553</v>
      </c>
      <c r="M337" s="15">
        <f t="shared" si="22"/>
        <v>2011</v>
      </c>
      <c r="N337" t="b">
        <v>1</v>
      </c>
      <c r="O337">
        <v>298</v>
      </c>
      <c r="P337" t="b">
        <v>1</v>
      </c>
      <c r="Q337" t="s">
        <v>8267</v>
      </c>
      <c r="R337" t="s">
        <v>8321</v>
      </c>
      <c r="S337" t="s">
        <v>8322</v>
      </c>
      <c r="T337" s="9">
        <f t="shared" si="23"/>
        <v>102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s="17" t="s">
        <v>8218</v>
      </c>
      <c r="G338" t="s">
        <v>8223</v>
      </c>
      <c r="H338" t="s">
        <v>8245</v>
      </c>
      <c r="I338">
        <v>1415213324</v>
      </c>
      <c r="J338" s="12">
        <v>1412617724</v>
      </c>
      <c r="K338" s="10">
        <f t="shared" si="20"/>
        <v>41948.783842592595</v>
      </c>
      <c r="L338" s="10">
        <f t="shared" si="21"/>
        <v>41918.742175925923</v>
      </c>
      <c r="M338" s="15">
        <f t="shared" si="22"/>
        <v>2014</v>
      </c>
      <c r="N338" t="b">
        <v>1</v>
      </c>
      <c r="O338">
        <v>213</v>
      </c>
      <c r="P338" t="b">
        <v>1</v>
      </c>
      <c r="Q338" t="s">
        <v>8269</v>
      </c>
      <c r="R338" t="s">
        <v>8323</v>
      </c>
      <c r="S338" t="s">
        <v>8326</v>
      </c>
      <c r="T338" s="9">
        <f t="shared" si="23"/>
        <v>102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s="17" t="s">
        <v>8218</v>
      </c>
      <c r="G339" t="s">
        <v>8223</v>
      </c>
      <c r="H339" t="s">
        <v>8245</v>
      </c>
      <c r="I339">
        <v>1415941920</v>
      </c>
      <c r="J339" s="12">
        <v>1414028490</v>
      </c>
      <c r="K339" s="10">
        <f t="shared" si="20"/>
        <v>41957.216666666667</v>
      </c>
      <c r="L339" s="10">
        <f t="shared" si="21"/>
        <v>41935.070486111115</v>
      </c>
      <c r="M339" s="15">
        <f t="shared" si="22"/>
        <v>2014</v>
      </c>
      <c r="N339" t="b">
        <v>1</v>
      </c>
      <c r="O339">
        <v>302</v>
      </c>
      <c r="P339" t="b">
        <v>1</v>
      </c>
      <c r="Q339" t="s">
        <v>8267</v>
      </c>
      <c r="R339" t="s">
        <v>8321</v>
      </c>
      <c r="S339" t="s">
        <v>8322</v>
      </c>
      <c r="T339" s="9">
        <f t="shared" si="23"/>
        <v>105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s="17" t="s">
        <v>8218</v>
      </c>
      <c r="G340" t="s">
        <v>8223</v>
      </c>
      <c r="H340" t="s">
        <v>8245</v>
      </c>
      <c r="I340">
        <v>1345660334</v>
      </c>
      <c r="J340" s="12">
        <v>1343068334</v>
      </c>
      <c r="K340" s="10">
        <f t="shared" si="20"/>
        <v>41143.77238425926</v>
      </c>
      <c r="L340" s="10">
        <f t="shared" si="21"/>
        <v>41113.77238425926</v>
      </c>
      <c r="M340" s="15">
        <f t="shared" si="22"/>
        <v>2012</v>
      </c>
      <c r="N340" t="b">
        <v>1</v>
      </c>
      <c r="O340">
        <v>126</v>
      </c>
      <c r="P340" t="b">
        <v>1</v>
      </c>
      <c r="Q340" t="s">
        <v>8267</v>
      </c>
      <c r="R340" t="s">
        <v>8321</v>
      </c>
      <c r="S340" t="s">
        <v>8322</v>
      </c>
      <c r="T340" s="9">
        <f t="shared" si="23"/>
        <v>101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s="17" t="s">
        <v>8220</v>
      </c>
      <c r="G341" t="s">
        <v>8223</v>
      </c>
      <c r="H341" t="s">
        <v>8245</v>
      </c>
      <c r="I341">
        <v>1377867220</v>
      </c>
      <c r="J341" s="12">
        <v>1375275220</v>
      </c>
      <c r="K341" s="10">
        <f t="shared" si="20"/>
        <v>41516.537268518521</v>
      </c>
      <c r="L341" s="10">
        <f t="shared" si="21"/>
        <v>41486.537268518521</v>
      </c>
      <c r="M341" s="15">
        <f t="shared" si="22"/>
        <v>2013</v>
      </c>
      <c r="N341" t="b">
        <v>0</v>
      </c>
      <c r="O341">
        <v>94</v>
      </c>
      <c r="P341" t="b">
        <v>0</v>
      </c>
      <c r="Q341" t="s">
        <v>8280</v>
      </c>
      <c r="R341" t="s">
        <v>8316</v>
      </c>
      <c r="S341" t="s">
        <v>8334</v>
      </c>
      <c r="T341" s="9">
        <f t="shared" si="23"/>
        <v>5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s="17" t="s">
        <v>8218</v>
      </c>
      <c r="G342" t="s">
        <v>8223</v>
      </c>
      <c r="H342" t="s">
        <v>8245</v>
      </c>
      <c r="I342">
        <v>1418430311</v>
      </c>
      <c r="J342" s="12">
        <v>1415838311</v>
      </c>
      <c r="K342" s="10">
        <f t="shared" si="20"/>
        <v>41986.017488425925</v>
      </c>
      <c r="L342" s="10">
        <f t="shared" si="21"/>
        <v>41956.017488425925</v>
      </c>
      <c r="M342" s="15">
        <f t="shared" si="22"/>
        <v>2014</v>
      </c>
      <c r="N342" t="b">
        <v>0</v>
      </c>
      <c r="O342">
        <v>105</v>
      </c>
      <c r="P342" t="b">
        <v>1</v>
      </c>
      <c r="Q342" t="s">
        <v>8271</v>
      </c>
      <c r="R342" t="s">
        <v>8308</v>
      </c>
      <c r="S342" t="s">
        <v>8310</v>
      </c>
      <c r="T342" s="9">
        <f t="shared" si="23"/>
        <v>101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s="17" t="s">
        <v>8218</v>
      </c>
      <c r="G343" t="s">
        <v>8223</v>
      </c>
      <c r="H343" t="s">
        <v>8245</v>
      </c>
      <c r="I343">
        <v>1472020881</v>
      </c>
      <c r="J343" s="12">
        <v>1469428881</v>
      </c>
      <c r="K343" s="10">
        <f t="shared" si="20"/>
        <v>42606.278715277775</v>
      </c>
      <c r="L343" s="10">
        <f t="shared" si="21"/>
        <v>42576.278715277775</v>
      </c>
      <c r="M343" s="15">
        <f t="shared" si="22"/>
        <v>2016</v>
      </c>
      <c r="N343" t="b">
        <v>1</v>
      </c>
      <c r="O343">
        <v>218</v>
      </c>
      <c r="P343" t="b">
        <v>1</v>
      </c>
      <c r="Q343" t="s">
        <v>8301</v>
      </c>
      <c r="R343" t="s">
        <v>8323</v>
      </c>
      <c r="S343" t="s">
        <v>8324</v>
      </c>
      <c r="T343" s="9">
        <f t="shared" si="23"/>
        <v>100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s="17" t="s">
        <v>8218</v>
      </c>
      <c r="G344" t="s">
        <v>8223</v>
      </c>
      <c r="H344" t="s">
        <v>8245</v>
      </c>
      <c r="I344">
        <v>1405738800</v>
      </c>
      <c r="J344" s="12">
        <v>1402945408</v>
      </c>
      <c r="K344" s="10">
        <f t="shared" si="20"/>
        <v>41839.125</v>
      </c>
      <c r="L344" s="10">
        <f t="shared" si="21"/>
        <v>41806.794074074074</v>
      </c>
      <c r="M344" s="15">
        <f t="shared" si="22"/>
        <v>2014</v>
      </c>
      <c r="N344" t="b">
        <v>0</v>
      </c>
      <c r="O344">
        <v>988</v>
      </c>
      <c r="P344" t="b">
        <v>1</v>
      </c>
      <c r="Q344" t="s">
        <v>8295</v>
      </c>
      <c r="R344" t="s">
        <v>8316</v>
      </c>
      <c r="S344" t="s">
        <v>8317</v>
      </c>
      <c r="T344" s="9">
        <f t="shared" si="23"/>
        <v>496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s="17" t="s">
        <v>8219</v>
      </c>
      <c r="G345" t="s">
        <v>8223</v>
      </c>
      <c r="H345" t="s">
        <v>8245</v>
      </c>
      <c r="I345">
        <v>1488549079</v>
      </c>
      <c r="J345" s="12">
        <v>1485957079</v>
      </c>
      <c r="K345" s="10">
        <f t="shared" si="20"/>
        <v>42797.577303240745</v>
      </c>
      <c r="L345" s="10">
        <f t="shared" si="21"/>
        <v>42767.577303240745</v>
      </c>
      <c r="M345" s="15">
        <f t="shared" si="22"/>
        <v>2017</v>
      </c>
      <c r="N345" t="b">
        <v>0</v>
      </c>
      <c r="O345">
        <v>140</v>
      </c>
      <c r="P345" t="b">
        <v>0</v>
      </c>
      <c r="Q345" t="s">
        <v>8271</v>
      </c>
      <c r="R345" t="s">
        <v>8308</v>
      </c>
      <c r="S345" t="s">
        <v>8310</v>
      </c>
      <c r="T345" s="9">
        <f t="shared" si="23"/>
        <v>49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s="17" t="s">
        <v>8220</v>
      </c>
      <c r="G346" t="s">
        <v>8223</v>
      </c>
      <c r="H346" t="s">
        <v>8245</v>
      </c>
      <c r="I346">
        <v>1451389601</v>
      </c>
      <c r="J346" s="12">
        <v>1447933601</v>
      </c>
      <c r="K346" s="10">
        <f t="shared" si="20"/>
        <v>42367.490752314814</v>
      </c>
      <c r="L346" s="10">
        <f t="shared" si="21"/>
        <v>42327.490752314814</v>
      </c>
      <c r="M346" s="15">
        <f t="shared" si="22"/>
        <v>2015</v>
      </c>
      <c r="N346" t="b">
        <v>0</v>
      </c>
      <c r="O346">
        <v>34</v>
      </c>
      <c r="P346" t="b">
        <v>0</v>
      </c>
      <c r="Q346" t="s">
        <v>8268</v>
      </c>
      <c r="R346" t="s">
        <v>8321</v>
      </c>
      <c r="S346" t="s">
        <v>8339</v>
      </c>
      <c r="T346" s="9">
        <f t="shared" si="23"/>
        <v>25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s="17" t="s">
        <v>8218</v>
      </c>
      <c r="G347" t="s">
        <v>8226</v>
      </c>
      <c r="H347" t="s">
        <v>8248</v>
      </c>
      <c r="I347">
        <v>1470469938</v>
      </c>
      <c r="J347" s="12">
        <v>1469173938</v>
      </c>
      <c r="K347" s="10">
        <f t="shared" si="20"/>
        <v>42588.327986111108</v>
      </c>
      <c r="L347" s="10">
        <f t="shared" si="21"/>
        <v>42573.327986111108</v>
      </c>
      <c r="M347" s="15">
        <f t="shared" si="22"/>
        <v>2016</v>
      </c>
      <c r="N347" t="b">
        <v>0</v>
      </c>
      <c r="O347">
        <v>249</v>
      </c>
      <c r="P347" t="b">
        <v>1</v>
      </c>
      <c r="Q347" t="s">
        <v>8295</v>
      </c>
      <c r="R347" t="s">
        <v>8316</v>
      </c>
      <c r="S347" t="s">
        <v>8317</v>
      </c>
      <c r="T347" s="9">
        <f t="shared" si="23"/>
        <v>272</v>
      </c>
    </row>
    <row r="348" spans="1:20" ht="15.75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s="17" t="s">
        <v>8218</v>
      </c>
      <c r="G348" t="s">
        <v>8223</v>
      </c>
      <c r="H348" t="s">
        <v>8245</v>
      </c>
      <c r="I348">
        <v>1360276801</v>
      </c>
      <c r="J348" s="12">
        <v>1357684801</v>
      </c>
      <c r="K348" s="10">
        <f t="shared" si="20"/>
        <v>41312.944456018522</v>
      </c>
      <c r="L348" s="10">
        <f t="shared" si="21"/>
        <v>41282.944456018522</v>
      </c>
      <c r="M348" s="15">
        <f t="shared" si="22"/>
        <v>2013</v>
      </c>
      <c r="N348" t="b">
        <v>1</v>
      </c>
      <c r="O348">
        <v>576</v>
      </c>
      <c r="P348" t="b">
        <v>1</v>
      </c>
      <c r="Q348" t="s">
        <v>8267</v>
      </c>
      <c r="R348" t="s">
        <v>8321</v>
      </c>
      <c r="S348" t="s">
        <v>8322</v>
      </c>
      <c r="T348" s="9">
        <f t="shared" si="23"/>
        <v>111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s="17" t="s">
        <v>8218</v>
      </c>
      <c r="G349" t="s">
        <v>8223</v>
      </c>
      <c r="H349" t="s">
        <v>8245</v>
      </c>
      <c r="I349">
        <v>1475294340</v>
      </c>
      <c r="J349" s="12">
        <v>1472753745</v>
      </c>
      <c r="K349" s="10">
        <f t="shared" si="20"/>
        <v>42644.165972222225</v>
      </c>
      <c r="L349" s="10">
        <f t="shared" si="21"/>
        <v>42614.760937500003</v>
      </c>
      <c r="M349" s="15">
        <f t="shared" si="22"/>
        <v>2016</v>
      </c>
      <c r="N349" t="b">
        <v>1</v>
      </c>
      <c r="O349">
        <v>97</v>
      </c>
      <c r="P349" t="b">
        <v>1</v>
      </c>
      <c r="Q349" t="s">
        <v>8269</v>
      </c>
      <c r="R349" t="s">
        <v>8323</v>
      </c>
      <c r="S349" t="s">
        <v>8326</v>
      </c>
      <c r="T349" s="9">
        <f t="shared" si="23"/>
        <v>106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s="17" t="s">
        <v>8218</v>
      </c>
      <c r="G350" t="s">
        <v>8223</v>
      </c>
      <c r="H350" t="s">
        <v>8245</v>
      </c>
      <c r="I350">
        <v>1375908587</v>
      </c>
      <c r="J350" s="12">
        <v>1372884587</v>
      </c>
      <c r="K350" s="10">
        <f t="shared" si="20"/>
        <v>41493.867905092593</v>
      </c>
      <c r="L350" s="10">
        <f t="shared" si="21"/>
        <v>41458.867905092593</v>
      </c>
      <c r="M350" s="15">
        <f t="shared" si="22"/>
        <v>2013</v>
      </c>
      <c r="N350" t="b">
        <v>1</v>
      </c>
      <c r="O350">
        <v>389</v>
      </c>
      <c r="P350" t="b">
        <v>1</v>
      </c>
      <c r="Q350" t="s">
        <v>8274</v>
      </c>
      <c r="R350" t="s">
        <v>8327</v>
      </c>
      <c r="S350" t="s">
        <v>8331</v>
      </c>
      <c r="T350" s="9">
        <f t="shared" si="23"/>
        <v>162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s="17" t="s">
        <v>8218</v>
      </c>
      <c r="G351" t="s">
        <v>8223</v>
      </c>
      <c r="H351" t="s">
        <v>8245</v>
      </c>
      <c r="I351">
        <v>1477767600</v>
      </c>
      <c r="J351" s="12">
        <v>1475337675</v>
      </c>
      <c r="K351" s="10">
        <f t="shared" si="20"/>
        <v>42672.791666666672</v>
      </c>
      <c r="L351" s="10">
        <f t="shared" si="21"/>
        <v>42644.667534722219</v>
      </c>
      <c r="M351" s="15">
        <f t="shared" si="22"/>
        <v>2016</v>
      </c>
      <c r="N351" t="b">
        <v>0</v>
      </c>
      <c r="O351">
        <v>296</v>
      </c>
      <c r="P351" t="b">
        <v>1</v>
      </c>
      <c r="Q351" t="s">
        <v>8295</v>
      </c>
      <c r="R351" t="s">
        <v>8316</v>
      </c>
      <c r="S351" t="s">
        <v>8317</v>
      </c>
      <c r="T351" s="9">
        <f t="shared" si="23"/>
        <v>243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s="17" t="s">
        <v>8218</v>
      </c>
      <c r="G352" t="s">
        <v>8223</v>
      </c>
      <c r="H352" t="s">
        <v>8245</v>
      </c>
      <c r="I352">
        <v>1417845600</v>
      </c>
      <c r="J352" s="12">
        <v>1415194553</v>
      </c>
      <c r="K352" s="10">
        <f t="shared" si="20"/>
        <v>41979.25</v>
      </c>
      <c r="L352" s="10">
        <f t="shared" si="21"/>
        <v>41948.56658564815</v>
      </c>
      <c r="M352" s="15">
        <f t="shared" si="22"/>
        <v>2014</v>
      </c>
      <c r="N352" t="b">
        <v>1</v>
      </c>
      <c r="O352">
        <v>615</v>
      </c>
      <c r="P352" t="b">
        <v>1</v>
      </c>
      <c r="Q352" t="s">
        <v>8283</v>
      </c>
      <c r="R352" t="s">
        <v>8313</v>
      </c>
      <c r="S352" t="s">
        <v>8314</v>
      </c>
      <c r="T352" s="9">
        <f t="shared" si="23"/>
        <v>162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s="17" t="s">
        <v>8218</v>
      </c>
      <c r="G353" t="s">
        <v>8225</v>
      </c>
      <c r="H353" t="s">
        <v>8247</v>
      </c>
      <c r="I353">
        <v>1455548400</v>
      </c>
      <c r="J353" s="12">
        <v>1453461865</v>
      </c>
      <c r="K353" s="10">
        <f t="shared" si="20"/>
        <v>42415.625</v>
      </c>
      <c r="L353" s="10">
        <f t="shared" si="21"/>
        <v>42391.475289351853</v>
      </c>
      <c r="M353" s="15">
        <f t="shared" si="22"/>
        <v>2016</v>
      </c>
      <c r="N353" t="b">
        <v>1</v>
      </c>
      <c r="O353">
        <v>294</v>
      </c>
      <c r="P353" t="b">
        <v>1</v>
      </c>
      <c r="Q353" t="s">
        <v>8283</v>
      </c>
      <c r="R353" t="s">
        <v>8313</v>
      </c>
      <c r="S353" t="s">
        <v>8314</v>
      </c>
      <c r="T353" s="9">
        <f t="shared" si="23"/>
        <v>484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s="17" t="s">
        <v>8218</v>
      </c>
      <c r="G354" t="s">
        <v>8224</v>
      </c>
      <c r="H354" t="s">
        <v>8246</v>
      </c>
      <c r="I354">
        <v>1410862734</v>
      </c>
      <c r="J354" s="12">
        <v>1407838734</v>
      </c>
      <c r="K354" s="10">
        <f t="shared" si="20"/>
        <v>41898.429791666669</v>
      </c>
      <c r="L354" s="10">
        <f t="shared" si="21"/>
        <v>41863.429791666669</v>
      </c>
      <c r="M354" s="15">
        <f t="shared" si="22"/>
        <v>2014</v>
      </c>
      <c r="N354" t="b">
        <v>1</v>
      </c>
      <c r="O354">
        <v>205</v>
      </c>
      <c r="P354" t="b">
        <v>1</v>
      </c>
      <c r="Q354" t="s">
        <v>8293</v>
      </c>
      <c r="R354" t="s">
        <v>8308</v>
      </c>
      <c r="S354" t="s">
        <v>8309</v>
      </c>
      <c r="T354" s="9">
        <f t="shared" si="23"/>
        <v>127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s="17" t="s">
        <v>8220</v>
      </c>
      <c r="G355" t="s">
        <v>8223</v>
      </c>
      <c r="H355" t="s">
        <v>8245</v>
      </c>
      <c r="I355">
        <v>1406257200</v>
      </c>
      <c r="J355" s="12">
        <v>1403176891</v>
      </c>
      <c r="K355" s="10">
        <f t="shared" si="20"/>
        <v>41845.125</v>
      </c>
      <c r="L355" s="10">
        <f t="shared" si="21"/>
        <v>41809.473275462966</v>
      </c>
      <c r="M355" s="15">
        <f t="shared" si="22"/>
        <v>2014</v>
      </c>
      <c r="N355" t="b">
        <v>0</v>
      </c>
      <c r="O355">
        <v>135</v>
      </c>
      <c r="P355" t="b">
        <v>0</v>
      </c>
      <c r="Q355" t="s">
        <v>8271</v>
      </c>
      <c r="R355" t="s">
        <v>8308</v>
      </c>
      <c r="S355" t="s">
        <v>8310</v>
      </c>
      <c r="T355" s="9">
        <f t="shared" si="23"/>
        <v>7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s="17" t="s">
        <v>8218</v>
      </c>
      <c r="G356" t="s">
        <v>8234</v>
      </c>
      <c r="H356" t="s">
        <v>8254</v>
      </c>
      <c r="I356">
        <v>1454248563</v>
      </c>
      <c r="J356" s="12">
        <v>1451656563</v>
      </c>
      <c r="K356" s="10">
        <f t="shared" si="20"/>
        <v>42400.580590277779</v>
      </c>
      <c r="L356" s="10">
        <f t="shared" si="21"/>
        <v>42370.580590277779</v>
      </c>
      <c r="M356" s="15">
        <f t="shared" si="22"/>
        <v>2016</v>
      </c>
      <c r="N356" t="b">
        <v>1</v>
      </c>
      <c r="O356">
        <v>61</v>
      </c>
      <c r="P356" t="b">
        <v>1</v>
      </c>
      <c r="Q356" t="s">
        <v>8278</v>
      </c>
      <c r="R356" t="s">
        <v>8327</v>
      </c>
      <c r="S356" t="s">
        <v>8329</v>
      </c>
      <c r="T356" s="9">
        <f t="shared" si="23"/>
        <v>119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s="17" t="s">
        <v>8218</v>
      </c>
      <c r="G357" t="s">
        <v>8223</v>
      </c>
      <c r="H357" t="s">
        <v>8245</v>
      </c>
      <c r="I357">
        <v>1458826056</v>
      </c>
      <c r="J357" s="12">
        <v>1456237656</v>
      </c>
      <c r="K357" s="10">
        <f t="shared" si="20"/>
        <v>42453.560833333337</v>
      </c>
      <c r="L357" s="10">
        <f t="shared" si="21"/>
        <v>42423.602500000001</v>
      </c>
      <c r="M357" s="15">
        <f t="shared" si="22"/>
        <v>2016</v>
      </c>
      <c r="N357" t="b">
        <v>0</v>
      </c>
      <c r="O357">
        <v>124</v>
      </c>
      <c r="P357" t="b">
        <v>1</v>
      </c>
      <c r="Q357" t="s">
        <v>8296</v>
      </c>
      <c r="R357" t="s">
        <v>8319</v>
      </c>
      <c r="S357" t="s">
        <v>8320</v>
      </c>
      <c r="T357" s="9">
        <f t="shared" si="23"/>
        <v>102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s="17" t="s">
        <v>8218</v>
      </c>
      <c r="G358" t="s">
        <v>8223</v>
      </c>
      <c r="H358" t="s">
        <v>8245</v>
      </c>
      <c r="I358">
        <v>1415319355</v>
      </c>
      <c r="J358" s="12">
        <v>1411859755</v>
      </c>
      <c r="K358" s="10">
        <f t="shared" si="20"/>
        <v>41950.011053240742</v>
      </c>
      <c r="L358" s="10">
        <f t="shared" si="21"/>
        <v>41909.96938657407</v>
      </c>
      <c r="M358" s="15">
        <f t="shared" si="22"/>
        <v>2014</v>
      </c>
      <c r="N358" t="b">
        <v>1</v>
      </c>
      <c r="O358">
        <v>213</v>
      </c>
      <c r="P358" t="b">
        <v>1</v>
      </c>
      <c r="Q358" t="s">
        <v>8269</v>
      </c>
      <c r="R358" t="s">
        <v>8323</v>
      </c>
      <c r="S358" t="s">
        <v>8326</v>
      </c>
      <c r="T358" s="9">
        <f t="shared" si="23"/>
        <v>118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s="17" t="s">
        <v>8218</v>
      </c>
      <c r="G359" t="s">
        <v>8223</v>
      </c>
      <c r="H359" t="s">
        <v>8245</v>
      </c>
      <c r="I359">
        <v>1344826800</v>
      </c>
      <c r="J359" s="12">
        <v>1341875544</v>
      </c>
      <c r="K359" s="10">
        <f t="shared" si="20"/>
        <v>41134.125</v>
      </c>
      <c r="L359" s="10">
        <f t="shared" si="21"/>
        <v>41099.966944444444</v>
      </c>
      <c r="M359" s="15">
        <f t="shared" si="22"/>
        <v>2012</v>
      </c>
      <c r="N359" t="b">
        <v>1</v>
      </c>
      <c r="O359">
        <v>105</v>
      </c>
      <c r="P359" t="b">
        <v>1</v>
      </c>
      <c r="Q359" t="s">
        <v>8293</v>
      </c>
      <c r="R359" t="s">
        <v>8308</v>
      </c>
      <c r="S359" t="s">
        <v>8309</v>
      </c>
      <c r="T359" s="9">
        <f t="shared" si="23"/>
        <v>585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s="17" t="s">
        <v>8218</v>
      </c>
      <c r="G360" t="s">
        <v>8223</v>
      </c>
      <c r="H360" t="s">
        <v>8245</v>
      </c>
      <c r="I360">
        <v>1408566243</v>
      </c>
      <c r="J360" s="12">
        <v>1405974243</v>
      </c>
      <c r="K360" s="10">
        <f t="shared" si="20"/>
        <v>41871.850034722222</v>
      </c>
      <c r="L360" s="10">
        <f t="shared" si="21"/>
        <v>41841.850034722222</v>
      </c>
      <c r="M360" s="15">
        <f t="shared" si="22"/>
        <v>2014</v>
      </c>
      <c r="N360" t="b">
        <v>0</v>
      </c>
      <c r="O360">
        <v>159</v>
      </c>
      <c r="P360" t="b">
        <v>1</v>
      </c>
      <c r="Q360" t="s">
        <v>8301</v>
      </c>
      <c r="R360" t="s">
        <v>8323</v>
      </c>
      <c r="S360" t="s">
        <v>8324</v>
      </c>
      <c r="T360" s="9">
        <f t="shared" si="23"/>
        <v>106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s="17" t="s">
        <v>8218</v>
      </c>
      <c r="G361" t="s">
        <v>8223</v>
      </c>
      <c r="H361" t="s">
        <v>8245</v>
      </c>
      <c r="I361">
        <v>1419292800</v>
      </c>
      <c r="J361" s="12">
        <v>1416592916</v>
      </c>
      <c r="K361" s="10">
        <f t="shared" si="20"/>
        <v>41996</v>
      </c>
      <c r="L361" s="10">
        <f t="shared" si="21"/>
        <v>41964.751342592594</v>
      </c>
      <c r="M361" s="15">
        <f t="shared" si="22"/>
        <v>2014</v>
      </c>
      <c r="N361" t="b">
        <v>1</v>
      </c>
      <c r="O361">
        <v>241</v>
      </c>
      <c r="P361" t="b">
        <v>1</v>
      </c>
      <c r="Q361" t="s">
        <v>8283</v>
      </c>
      <c r="R361" t="s">
        <v>8313</v>
      </c>
      <c r="S361" t="s">
        <v>8314</v>
      </c>
      <c r="T361" s="9">
        <f t="shared" si="23"/>
        <v>125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s="17" t="s">
        <v>8218</v>
      </c>
      <c r="G362" t="s">
        <v>8224</v>
      </c>
      <c r="H362" t="s">
        <v>8246</v>
      </c>
      <c r="I362">
        <v>1486391011</v>
      </c>
      <c r="J362" s="12">
        <v>1483712611</v>
      </c>
      <c r="K362" s="10">
        <f t="shared" si="20"/>
        <v>42772.599664351852</v>
      </c>
      <c r="L362" s="10">
        <f t="shared" si="21"/>
        <v>42741.599664351852</v>
      </c>
      <c r="M362" s="15">
        <f t="shared" si="22"/>
        <v>2017</v>
      </c>
      <c r="N362" t="b">
        <v>0</v>
      </c>
      <c r="O362">
        <v>375</v>
      </c>
      <c r="P362" t="b">
        <v>1</v>
      </c>
      <c r="Q362" t="s">
        <v>8283</v>
      </c>
      <c r="R362" t="s">
        <v>8313</v>
      </c>
      <c r="S362" t="s">
        <v>8314</v>
      </c>
      <c r="T362" s="9">
        <f t="shared" si="23"/>
        <v>105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s="17" t="s">
        <v>8218</v>
      </c>
      <c r="G363" t="s">
        <v>8223</v>
      </c>
      <c r="H363" t="s">
        <v>8245</v>
      </c>
      <c r="I363">
        <v>1468445382</v>
      </c>
      <c r="J363" s="12">
        <v>1465853382</v>
      </c>
      <c r="K363" s="10">
        <f t="shared" si="20"/>
        <v>42564.895625000005</v>
      </c>
      <c r="L363" s="10">
        <f t="shared" si="21"/>
        <v>42534.895625000005</v>
      </c>
      <c r="M363" s="15">
        <f t="shared" si="22"/>
        <v>2016</v>
      </c>
      <c r="N363" t="b">
        <v>0</v>
      </c>
      <c r="O363">
        <v>175</v>
      </c>
      <c r="P363" t="b">
        <v>1</v>
      </c>
      <c r="Q363" t="s">
        <v>8301</v>
      </c>
      <c r="R363" t="s">
        <v>8323</v>
      </c>
      <c r="S363" t="s">
        <v>8324</v>
      </c>
      <c r="T363" s="9">
        <f t="shared" si="23"/>
        <v>319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s="17" t="s">
        <v>8218</v>
      </c>
      <c r="G364" t="s">
        <v>8223</v>
      </c>
      <c r="H364" t="s">
        <v>8245</v>
      </c>
      <c r="I364">
        <v>1440907427</v>
      </c>
      <c r="J364" s="12">
        <v>1438488227</v>
      </c>
      <c r="K364" s="10">
        <f t="shared" si="20"/>
        <v>42246.169293981482</v>
      </c>
      <c r="L364" s="10">
        <f t="shared" si="21"/>
        <v>42218.169293981482</v>
      </c>
      <c r="M364" s="15">
        <f t="shared" si="22"/>
        <v>2015</v>
      </c>
      <c r="N364" t="b">
        <v>0</v>
      </c>
      <c r="O364">
        <v>286</v>
      </c>
      <c r="P364" t="b">
        <v>1</v>
      </c>
      <c r="Q364" t="s">
        <v>8299</v>
      </c>
      <c r="R364" t="s">
        <v>8308</v>
      </c>
      <c r="S364" t="s">
        <v>8315</v>
      </c>
      <c r="T364" s="9">
        <f t="shared" si="23"/>
        <v>115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s="17" t="s">
        <v>8218</v>
      </c>
      <c r="G365" t="s">
        <v>8225</v>
      </c>
      <c r="H365" t="s">
        <v>8247</v>
      </c>
      <c r="I365">
        <v>1477414800</v>
      </c>
      <c r="J365" s="12">
        <v>1474380241</v>
      </c>
      <c r="K365" s="10">
        <f t="shared" si="20"/>
        <v>42668.708333333328</v>
      </c>
      <c r="L365" s="10">
        <f t="shared" si="21"/>
        <v>42633.586122685185</v>
      </c>
      <c r="M365" s="15">
        <f t="shared" si="22"/>
        <v>2016</v>
      </c>
      <c r="N365" t="b">
        <v>0</v>
      </c>
      <c r="O365">
        <v>514</v>
      </c>
      <c r="P365" t="b">
        <v>1</v>
      </c>
      <c r="Q365" t="s">
        <v>8295</v>
      </c>
      <c r="R365" t="s">
        <v>8316</v>
      </c>
      <c r="S365" t="s">
        <v>8317</v>
      </c>
      <c r="T365" s="9">
        <f t="shared" si="23"/>
        <v>412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s="17" t="s">
        <v>8218</v>
      </c>
      <c r="G366" t="s">
        <v>8223</v>
      </c>
      <c r="H366" t="s">
        <v>8245</v>
      </c>
      <c r="I366">
        <v>1476395940</v>
      </c>
      <c r="J366" s="12">
        <v>1473782592</v>
      </c>
      <c r="K366" s="10">
        <f t="shared" si="20"/>
        <v>42656.915972222225</v>
      </c>
      <c r="L366" s="10">
        <f t="shared" si="21"/>
        <v>42626.668888888889</v>
      </c>
      <c r="M366" s="15">
        <f t="shared" si="22"/>
        <v>2016</v>
      </c>
      <c r="N366" t="b">
        <v>0</v>
      </c>
      <c r="O366">
        <v>163</v>
      </c>
      <c r="P366" t="b">
        <v>1</v>
      </c>
      <c r="Q366" t="s">
        <v>8293</v>
      </c>
      <c r="R366" t="s">
        <v>8308</v>
      </c>
      <c r="S366" t="s">
        <v>8309</v>
      </c>
      <c r="T366" s="9">
        <f t="shared" si="23"/>
        <v>2260300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s="17" t="s">
        <v>8218</v>
      </c>
      <c r="G367" t="s">
        <v>8223</v>
      </c>
      <c r="H367" t="s">
        <v>8245</v>
      </c>
      <c r="I367">
        <v>1437633997</v>
      </c>
      <c r="J367" s="12">
        <v>1435041997</v>
      </c>
      <c r="K367" s="10">
        <f t="shared" si="20"/>
        <v>42208.282372685186</v>
      </c>
      <c r="L367" s="10">
        <f t="shared" si="21"/>
        <v>42178.282372685186</v>
      </c>
      <c r="M367" s="15">
        <f t="shared" si="22"/>
        <v>2015</v>
      </c>
      <c r="N367" t="b">
        <v>0</v>
      </c>
      <c r="O367">
        <v>104</v>
      </c>
      <c r="P367" t="b">
        <v>1</v>
      </c>
      <c r="Q367" t="s">
        <v>8267</v>
      </c>
      <c r="R367" t="s">
        <v>8321</v>
      </c>
      <c r="S367" t="s">
        <v>8322</v>
      </c>
      <c r="T367" s="9">
        <f t="shared" si="23"/>
        <v>101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s="17" t="s">
        <v>8218</v>
      </c>
      <c r="G368" t="s">
        <v>8223</v>
      </c>
      <c r="H368" t="s">
        <v>8245</v>
      </c>
      <c r="I368">
        <v>1420569947</v>
      </c>
      <c r="J368" s="12">
        <v>1417977947</v>
      </c>
      <c r="K368" s="10">
        <f t="shared" si="20"/>
        <v>42010.781793981485</v>
      </c>
      <c r="L368" s="10">
        <f t="shared" si="21"/>
        <v>41980.781793981485</v>
      </c>
      <c r="M368" s="15">
        <f t="shared" si="22"/>
        <v>2015</v>
      </c>
      <c r="N368" t="b">
        <v>0</v>
      </c>
      <c r="O368">
        <v>383</v>
      </c>
      <c r="P368" t="b">
        <v>1</v>
      </c>
      <c r="Q368" t="s">
        <v>8267</v>
      </c>
      <c r="R368" t="s">
        <v>8321</v>
      </c>
      <c r="S368" t="s">
        <v>8322</v>
      </c>
      <c r="T368" s="9">
        <f t="shared" si="23"/>
        <v>112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s="17" t="s">
        <v>8218</v>
      </c>
      <c r="G369" t="s">
        <v>8223</v>
      </c>
      <c r="H369" t="s">
        <v>8245</v>
      </c>
      <c r="I369">
        <v>1374674558</v>
      </c>
      <c r="J369" s="12">
        <v>1372082558</v>
      </c>
      <c r="K369" s="10">
        <f t="shared" si="20"/>
        <v>41479.585162037038</v>
      </c>
      <c r="L369" s="10">
        <f t="shared" si="21"/>
        <v>41449.585162037038</v>
      </c>
      <c r="M369" s="15">
        <f t="shared" si="22"/>
        <v>2013</v>
      </c>
      <c r="N369" t="b">
        <v>1</v>
      </c>
      <c r="O369">
        <v>159</v>
      </c>
      <c r="P369" t="b">
        <v>1</v>
      </c>
      <c r="Q369" t="s">
        <v>8274</v>
      </c>
      <c r="R369" t="s">
        <v>8327</v>
      </c>
      <c r="S369" t="s">
        <v>8331</v>
      </c>
      <c r="T369" s="9">
        <f t="shared" si="23"/>
        <v>102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s="17" t="s">
        <v>8218</v>
      </c>
      <c r="G370" t="s">
        <v>8227</v>
      </c>
      <c r="H370" t="s">
        <v>8249</v>
      </c>
      <c r="I370">
        <v>1416113833</v>
      </c>
      <c r="J370" s="12">
        <v>1413518233</v>
      </c>
      <c r="K370" s="10">
        <f t="shared" si="20"/>
        <v>41959.206400462965</v>
      </c>
      <c r="L370" s="10">
        <f t="shared" si="21"/>
        <v>41929.164733796293</v>
      </c>
      <c r="M370" s="15">
        <f t="shared" si="22"/>
        <v>2014</v>
      </c>
      <c r="N370" t="b">
        <v>0</v>
      </c>
      <c r="O370">
        <v>150</v>
      </c>
      <c r="P370" t="b">
        <v>1</v>
      </c>
      <c r="Q370" t="s">
        <v>8263</v>
      </c>
      <c r="R370" t="s">
        <v>8321</v>
      </c>
      <c r="S370" t="s">
        <v>8332</v>
      </c>
      <c r="T370" s="9">
        <f t="shared" si="23"/>
        <v>112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s="17" t="s">
        <v>8218</v>
      </c>
      <c r="G371" t="s">
        <v>8224</v>
      </c>
      <c r="H371" t="s">
        <v>8246</v>
      </c>
      <c r="I371">
        <v>1458943200</v>
      </c>
      <c r="J371" s="12">
        <v>1456491680</v>
      </c>
      <c r="K371" s="10">
        <f t="shared" si="20"/>
        <v>42454.916666666672</v>
      </c>
      <c r="L371" s="10">
        <f t="shared" si="21"/>
        <v>42426.542592592596</v>
      </c>
      <c r="M371" s="15">
        <f t="shared" si="22"/>
        <v>2016</v>
      </c>
      <c r="N371" t="b">
        <v>1</v>
      </c>
      <c r="O371">
        <v>329</v>
      </c>
      <c r="P371" t="b">
        <v>1</v>
      </c>
      <c r="Q371" t="s">
        <v>8283</v>
      </c>
      <c r="R371" t="s">
        <v>8313</v>
      </c>
      <c r="S371" t="s">
        <v>8314</v>
      </c>
      <c r="T371" s="9">
        <f t="shared" si="23"/>
        <v>101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s="17" t="s">
        <v>8218</v>
      </c>
      <c r="G372" t="s">
        <v>8223</v>
      </c>
      <c r="H372" t="s">
        <v>8245</v>
      </c>
      <c r="I372">
        <v>1479952800</v>
      </c>
      <c r="J372" s="12">
        <v>1477368867</v>
      </c>
      <c r="K372" s="10">
        <f t="shared" si="20"/>
        <v>42698.083333333328</v>
      </c>
      <c r="L372" s="10">
        <f t="shared" si="21"/>
        <v>42668.176701388889</v>
      </c>
      <c r="M372" s="15">
        <f t="shared" si="22"/>
        <v>2016</v>
      </c>
      <c r="N372" t="b">
        <v>0</v>
      </c>
      <c r="O372">
        <v>107</v>
      </c>
      <c r="P372" t="b">
        <v>1</v>
      </c>
      <c r="Q372" t="s">
        <v>8283</v>
      </c>
      <c r="R372" t="s">
        <v>8313</v>
      </c>
      <c r="S372" t="s">
        <v>8314</v>
      </c>
      <c r="T372" s="9">
        <f t="shared" si="23"/>
        <v>148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s="17" t="s">
        <v>8218</v>
      </c>
      <c r="G373" t="s">
        <v>8223</v>
      </c>
      <c r="H373" t="s">
        <v>8245</v>
      </c>
      <c r="I373">
        <v>1478754909</v>
      </c>
      <c r="J373" s="12">
        <v>1476159309</v>
      </c>
      <c r="K373" s="10">
        <f t="shared" si="20"/>
        <v>42684.218854166669</v>
      </c>
      <c r="L373" s="10">
        <f t="shared" si="21"/>
        <v>42654.177187499998</v>
      </c>
      <c r="M373" s="15">
        <f t="shared" si="22"/>
        <v>2016</v>
      </c>
      <c r="N373" t="b">
        <v>0</v>
      </c>
      <c r="O373">
        <v>191</v>
      </c>
      <c r="P373" t="b">
        <v>1</v>
      </c>
      <c r="Q373" t="s">
        <v>8283</v>
      </c>
      <c r="R373" t="s">
        <v>8313</v>
      </c>
      <c r="S373" t="s">
        <v>8314</v>
      </c>
      <c r="T373" s="9">
        <f t="shared" si="23"/>
        <v>112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s="17" t="s">
        <v>8220</v>
      </c>
      <c r="G374" t="s">
        <v>8223</v>
      </c>
      <c r="H374" t="s">
        <v>8245</v>
      </c>
      <c r="I374">
        <v>1467694740</v>
      </c>
      <c r="J374" s="12">
        <v>1465398670</v>
      </c>
      <c r="K374" s="10">
        <f t="shared" si="20"/>
        <v>42556.207638888889</v>
      </c>
      <c r="L374" s="10">
        <f t="shared" si="21"/>
        <v>42529.632754629631</v>
      </c>
      <c r="M374" s="15">
        <f t="shared" si="22"/>
        <v>2016</v>
      </c>
      <c r="N374" t="b">
        <v>1</v>
      </c>
      <c r="O374">
        <v>171</v>
      </c>
      <c r="P374" t="b">
        <v>0</v>
      </c>
      <c r="Q374" t="s">
        <v>8300</v>
      </c>
      <c r="R374" t="s">
        <v>8308</v>
      </c>
      <c r="S374" t="s">
        <v>8340</v>
      </c>
      <c r="T374" s="9">
        <f t="shared" si="23"/>
        <v>63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s="17" t="s">
        <v>8218</v>
      </c>
      <c r="G375" t="s">
        <v>8223</v>
      </c>
      <c r="H375" t="s">
        <v>8245</v>
      </c>
      <c r="I375">
        <v>1473213600</v>
      </c>
      <c r="J375" s="12">
        <v>1470062743</v>
      </c>
      <c r="K375" s="10">
        <f t="shared" si="20"/>
        <v>42620.083333333328</v>
      </c>
      <c r="L375" s="10">
        <f t="shared" si="21"/>
        <v>42583.615081018521</v>
      </c>
      <c r="M375" s="15">
        <f t="shared" si="22"/>
        <v>2016</v>
      </c>
      <c r="N375" t="b">
        <v>0</v>
      </c>
      <c r="O375">
        <v>392</v>
      </c>
      <c r="P375" t="b">
        <v>1</v>
      </c>
      <c r="Q375" t="s">
        <v>8295</v>
      </c>
      <c r="R375" t="s">
        <v>8316</v>
      </c>
      <c r="S375" t="s">
        <v>8317</v>
      </c>
      <c r="T375" s="9">
        <f t="shared" si="23"/>
        <v>110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s="17" t="s">
        <v>8218</v>
      </c>
      <c r="G376" t="s">
        <v>8223</v>
      </c>
      <c r="H376" t="s">
        <v>8245</v>
      </c>
      <c r="I376">
        <v>1462125358</v>
      </c>
      <c r="J376" s="12">
        <v>1459533358</v>
      </c>
      <c r="K376" s="10">
        <f t="shared" si="20"/>
        <v>42491.747199074074</v>
      </c>
      <c r="L376" s="10">
        <f t="shared" si="21"/>
        <v>42461.747199074074</v>
      </c>
      <c r="M376" s="15">
        <f t="shared" si="22"/>
        <v>2016</v>
      </c>
      <c r="N376" t="b">
        <v>0</v>
      </c>
      <c r="O376">
        <v>238</v>
      </c>
      <c r="P376" t="b">
        <v>1</v>
      </c>
      <c r="Q376" t="s">
        <v>8269</v>
      </c>
      <c r="R376" t="s">
        <v>8323</v>
      </c>
      <c r="S376" t="s">
        <v>8326</v>
      </c>
      <c r="T376" s="9">
        <f t="shared" si="23"/>
        <v>110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s="17" t="s">
        <v>8218</v>
      </c>
      <c r="G377" t="s">
        <v>8223</v>
      </c>
      <c r="H377" t="s">
        <v>8245</v>
      </c>
      <c r="I377">
        <v>1434074400</v>
      </c>
      <c r="J377" s="12">
        <v>1431354258</v>
      </c>
      <c r="K377" s="10">
        <f t="shared" si="20"/>
        <v>42167.083333333328</v>
      </c>
      <c r="L377" s="10">
        <f t="shared" si="21"/>
        <v>42135.60020833333</v>
      </c>
      <c r="M377" s="15">
        <f t="shared" si="22"/>
        <v>2015</v>
      </c>
      <c r="N377" t="b">
        <v>0</v>
      </c>
      <c r="O377">
        <v>270</v>
      </c>
      <c r="P377" t="b">
        <v>1</v>
      </c>
      <c r="Q377" t="s">
        <v>8269</v>
      </c>
      <c r="R377" t="s">
        <v>8323</v>
      </c>
      <c r="S377" t="s">
        <v>8326</v>
      </c>
      <c r="T377" s="9">
        <f t="shared" si="23"/>
        <v>104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s="17" t="s">
        <v>8218</v>
      </c>
      <c r="G378" t="s">
        <v>8223</v>
      </c>
      <c r="H378" t="s">
        <v>8245</v>
      </c>
      <c r="I378">
        <v>1486702800</v>
      </c>
      <c r="J378" s="12">
        <v>1484058261</v>
      </c>
      <c r="K378" s="10">
        <f t="shared" si="20"/>
        <v>42776.208333333328</v>
      </c>
      <c r="L378" s="10">
        <f t="shared" si="21"/>
        <v>42745.600243055553</v>
      </c>
      <c r="M378" s="15">
        <f t="shared" si="22"/>
        <v>2017</v>
      </c>
      <c r="N378" t="b">
        <v>0</v>
      </c>
      <c r="O378">
        <v>340</v>
      </c>
      <c r="P378" t="b">
        <v>1</v>
      </c>
      <c r="Q378" t="s">
        <v>8274</v>
      </c>
      <c r="R378" t="s">
        <v>8327</v>
      </c>
      <c r="S378" t="s">
        <v>8331</v>
      </c>
      <c r="T378" s="9">
        <f t="shared" si="23"/>
        <v>122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s="17" t="s">
        <v>8218</v>
      </c>
      <c r="G379" t="s">
        <v>8223</v>
      </c>
      <c r="H379" t="s">
        <v>8245</v>
      </c>
      <c r="I379">
        <v>1432230988</v>
      </c>
      <c r="J379" s="12">
        <v>1429638988</v>
      </c>
      <c r="K379" s="10">
        <f t="shared" si="20"/>
        <v>42145.747546296298</v>
      </c>
      <c r="L379" s="10">
        <f t="shared" si="21"/>
        <v>42115.747546296298</v>
      </c>
      <c r="M379" s="15">
        <f t="shared" si="22"/>
        <v>2015</v>
      </c>
      <c r="N379" t="b">
        <v>1</v>
      </c>
      <c r="O379">
        <v>465</v>
      </c>
      <c r="P379" t="b">
        <v>1</v>
      </c>
      <c r="Q379" t="s">
        <v>8299</v>
      </c>
      <c r="R379" t="s">
        <v>8308</v>
      </c>
      <c r="S379" t="s">
        <v>8315</v>
      </c>
      <c r="T379" s="9">
        <f t="shared" si="23"/>
        <v>146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s="17" t="s">
        <v>8218</v>
      </c>
      <c r="G380" t="s">
        <v>8223</v>
      </c>
      <c r="H380" t="s">
        <v>8245</v>
      </c>
      <c r="I380">
        <v>1460223453</v>
      </c>
      <c r="J380" s="12">
        <v>1455043053</v>
      </c>
      <c r="K380" s="10">
        <f t="shared" si="20"/>
        <v>42469.734409722223</v>
      </c>
      <c r="L380" s="10">
        <f t="shared" si="21"/>
        <v>42409.776076388887</v>
      </c>
      <c r="M380" s="15">
        <f t="shared" si="22"/>
        <v>2016</v>
      </c>
      <c r="N380" t="b">
        <v>0</v>
      </c>
      <c r="O380">
        <v>273</v>
      </c>
      <c r="P380" t="b">
        <v>1</v>
      </c>
      <c r="Q380" t="s">
        <v>8283</v>
      </c>
      <c r="R380" t="s">
        <v>8313</v>
      </c>
      <c r="S380" t="s">
        <v>8314</v>
      </c>
      <c r="T380" s="9">
        <f t="shared" si="23"/>
        <v>104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s="17" t="s">
        <v>8218</v>
      </c>
      <c r="G381" t="s">
        <v>8223</v>
      </c>
      <c r="H381" t="s">
        <v>8245</v>
      </c>
      <c r="I381">
        <v>1388303940</v>
      </c>
      <c r="J381" s="12">
        <v>1386011038</v>
      </c>
      <c r="K381" s="10">
        <f t="shared" si="20"/>
        <v>41637.332638888889</v>
      </c>
      <c r="L381" s="10">
        <f t="shared" si="21"/>
        <v>41610.794421296298</v>
      </c>
      <c r="M381" s="15">
        <f t="shared" si="22"/>
        <v>2013</v>
      </c>
      <c r="N381" t="b">
        <v>0</v>
      </c>
      <c r="O381">
        <v>236</v>
      </c>
      <c r="P381" t="b">
        <v>1</v>
      </c>
      <c r="Q381" t="s">
        <v>8301</v>
      </c>
      <c r="R381" t="s">
        <v>8323</v>
      </c>
      <c r="S381" t="s">
        <v>8324</v>
      </c>
      <c r="T381" s="9">
        <f t="shared" si="23"/>
        <v>109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s="17" t="s">
        <v>8218</v>
      </c>
      <c r="G382" t="s">
        <v>8223</v>
      </c>
      <c r="H382" t="s">
        <v>8245</v>
      </c>
      <c r="I382">
        <v>1299009600</v>
      </c>
      <c r="J382" s="12">
        <v>1294818278</v>
      </c>
      <c r="K382" s="10">
        <f t="shared" si="20"/>
        <v>40603.833333333336</v>
      </c>
      <c r="L382" s="10">
        <f t="shared" si="21"/>
        <v>40555.322662037041</v>
      </c>
      <c r="M382" s="15">
        <f t="shared" si="22"/>
        <v>2011</v>
      </c>
      <c r="N382" t="b">
        <v>0</v>
      </c>
      <c r="O382">
        <v>246</v>
      </c>
      <c r="P382" t="b">
        <v>1</v>
      </c>
      <c r="Q382" t="s">
        <v>8277</v>
      </c>
      <c r="R382" t="s">
        <v>8327</v>
      </c>
      <c r="S382" t="s">
        <v>8328</v>
      </c>
      <c r="T382" s="9">
        <f t="shared" si="23"/>
        <v>120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s="17" t="s">
        <v>8218</v>
      </c>
      <c r="G383" t="s">
        <v>8223</v>
      </c>
      <c r="H383" t="s">
        <v>8245</v>
      </c>
      <c r="I383">
        <v>1352511966</v>
      </c>
      <c r="J383" s="12">
        <v>1349916366</v>
      </c>
      <c r="K383" s="10">
        <f t="shared" si="20"/>
        <v>41223.073680555557</v>
      </c>
      <c r="L383" s="10">
        <f t="shared" si="21"/>
        <v>41193.032013888893</v>
      </c>
      <c r="M383" s="15">
        <f t="shared" si="22"/>
        <v>2012</v>
      </c>
      <c r="N383" t="b">
        <v>1</v>
      </c>
      <c r="O383">
        <v>332</v>
      </c>
      <c r="P383" t="b">
        <v>1</v>
      </c>
      <c r="Q383" t="s">
        <v>8267</v>
      </c>
      <c r="R383" t="s">
        <v>8321</v>
      </c>
      <c r="S383" t="s">
        <v>8322</v>
      </c>
      <c r="T383" s="9">
        <f t="shared" si="23"/>
        <v>108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s="17" t="s">
        <v>8218</v>
      </c>
      <c r="G384" t="s">
        <v>8235</v>
      </c>
      <c r="H384" t="s">
        <v>8248</v>
      </c>
      <c r="I384">
        <v>1487113140</v>
      </c>
      <c r="J384" s="12">
        <v>1484570885</v>
      </c>
      <c r="K384" s="10">
        <f t="shared" si="20"/>
        <v>42780.957638888889</v>
      </c>
      <c r="L384" s="10">
        <f t="shared" si="21"/>
        <v>42751.533391203702</v>
      </c>
      <c r="M384" s="15">
        <f t="shared" si="22"/>
        <v>2017</v>
      </c>
      <c r="N384" t="b">
        <v>1</v>
      </c>
      <c r="O384">
        <v>196</v>
      </c>
      <c r="P384" t="b">
        <v>1</v>
      </c>
      <c r="Q384" t="s">
        <v>8283</v>
      </c>
      <c r="R384" t="s">
        <v>8313</v>
      </c>
      <c r="S384" t="s">
        <v>8314</v>
      </c>
      <c r="T384" s="9">
        <f t="shared" si="23"/>
        <v>124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s="17" t="s">
        <v>8218</v>
      </c>
      <c r="G385" t="s">
        <v>8235</v>
      </c>
      <c r="H385" t="s">
        <v>8248</v>
      </c>
      <c r="I385">
        <v>1470506400</v>
      </c>
      <c r="J385" s="12">
        <v>1467358427</v>
      </c>
      <c r="K385" s="10">
        <f t="shared" si="20"/>
        <v>42588.75</v>
      </c>
      <c r="L385" s="10">
        <f t="shared" si="21"/>
        <v>42552.315127314811</v>
      </c>
      <c r="M385" s="15">
        <f t="shared" si="22"/>
        <v>2016</v>
      </c>
      <c r="N385" t="b">
        <v>1</v>
      </c>
      <c r="O385">
        <v>224</v>
      </c>
      <c r="P385" t="b">
        <v>1</v>
      </c>
      <c r="Q385" t="s">
        <v>8283</v>
      </c>
      <c r="R385" t="s">
        <v>8313</v>
      </c>
      <c r="S385" t="s">
        <v>8314</v>
      </c>
      <c r="T385" s="9">
        <f t="shared" si="23"/>
        <v>180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s="17" t="s">
        <v>8218</v>
      </c>
      <c r="G386" t="s">
        <v>8223</v>
      </c>
      <c r="H386" t="s">
        <v>8245</v>
      </c>
      <c r="I386">
        <v>1416470398</v>
      </c>
      <c r="J386" s="12">
        <v>1413874798</v>
      </c>
      <c r="K386" s="10">
        <f t="shared" si="20"/>
        <v>41963.333310185189</v>
      </c>
      <c r="L386" s="10">
        <f t="shared" si="21"/>
        <v>41933.291643518518</v>
      </c>
      <c r="M386" s="15">
        <f t="shared" si="22"/>
        <v>2014</v>
      </c>
      <c r="N386" t="b">
        <v>1</v>
      </c>
      <c r="O386">
        <v>202</v>
      </c>
      <c r="P386" t="b">
        <v>1</v>
      </c>
      <c r="Q386" t="s">
        <v>8269</v>
      </c>
      <c r="R386" t="s">
        <v>8323</v>
      </c>
      <c r="S386" t="s">
        <v>8326</v>
      </c>
      <c r="T386" s="9">
        <f t="shared" si="23"/>
        <v>108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s="17" t="s">
        <v>8218</v>
      </c>
      <c r="G387" t="s">
        <v>8223</v>
      </c>
      <c r="H387" t="s">
        <v>8245</v>
      </c>
      <c r="I387">
        <v>1339080900</v>
      </c>
      <c r="J387" s="12">
        <v>1334783704</v>
      </c>
      <c r="K387" s="10">
        <f t="shared" ref="K387:K450" si="24">(I387/86400)+DATE(1970,1,1)</f>
        <v>41067.621527777781</v>
      </c>
      <c r="L387" s="10">
        <f t="shared" ref="L387:L450" si="25">(J387/86400)+DATE(1970,1,1)</f>
        <v>41017.885462962964</v>
      </c>
      <c r="M387" s="15">
        <f t="shared" ref="M387:M450" si="26">+YEAR(K387)</f>
        <v>2012</v>
      </c>
      <c r="N387" t="b">
        <v>1</v>
      </c>
      <c r="O387">
        <v>220</v>
      </c>
      <c r="P387" t="b">
        <v>1</v>
      </c>
      <c r="Q387" t="s">
        <v>8267</v>
      </c>
      <c r="R387" t="s">
        <v>8321</v>
      </c>
      <c r="S387" t="s">
        <v>8322</v>
      </c>
      <c r="T387" s="9">
        <f t="shared" ref="T387:T450" si="27">ROUND(E387/D387*100,0)</f>
        <v>107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s="17" t="s">
        <v>8218</v>
      </c>
      <c r="G388" t="s">
        <v>8223</v>
      </c>
      <c r="H388" t="s">
        <v>8245</v>
      </c>
      <c r="I388">
        <v>1346695334</v>
      </c>
      <c r="J388" s="12">
        <v>1344880934</v>
      </c>
      <c r="K388" s="10">
        <f t="shared" si="24"/>
        <v>41155.751550925925</v>
      </c>
      <c r="L388" s="10">
        <f t="shared" si="25"/>
        <v>41134.751550925925</v>
      </c>
      <c r="M388" s="15">
        <f t="shared" si="26"/>
        <v>2012</v>
      </c>
      <c r="N388" t="b">
        <v>1</v>
      </c>
      <c r="O388">
        <v>238</v>
      </c>
      <c r="P388" t="b">
        <v>1</v>
      </c>
      <c r="Q388" t="s">
        <v>8267</v>
      </c>
      <c r="R388" t="s">
        <v>8321</v>
      </c>
      <c r="S388" t="s">
        <v>8322</v>
      </c>
      <c r="T388" s="9">
        <f t="shared" si="27"/>
        <v>119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s="17" t="s">
        <v>8220</v>
      </c>
      <c r="G389" t="s">
        <v>8223</v>
      </c>
      <c r="H389" t="s">
        <v>8245</v>
      </c>
      <c r="I389">
        <v>1466697983</v>
      </c>
      <c r="J389" s="12">
        <v>1464105983</v>
      </c>
      <c r="K389" s="10">
        <f t="shared" si="24"/>
        <v>42544.671099537038</v>
      </c>
      <c r="L389" s="10">
        <f t="shared" si="25"/>
        <v>42514.671099537038</v>
      </c>
      <c r="M389" s="15">
        <f t="shared" si="26"/>
        <v>2016</v>
      </c>
      <c r="N389" t="b">
        <v>0</v>
      </c>
      <c r="O389">
        <v>99</v>
      </c>
      <c r="P389" t="b">
        <v>0</v>
      </c>
      <c r="Q389" t="s">
        <v>8292</v>
      </c>
      <c r="R389" t="s">
        <v>8308</v>
      </c>
      <c r="S389" t="s">
        <v>8318</v>
      </c>
      <c r="T389" s="9">
        <f t="shared" si="27"/>
        <v>43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s="17" t="s">
        <v>8218</v>
      </c>
      <c r="G390" t="s">
        <v>8224</v>
      </c>
      <c r="H390" t="s">
        <v>8246</v>
      </c>
      <c r="I390">
        <v>1481716800</v>
      </c>
      <c r="J390" s="12">
        <v>1479070867</v>
      </c>
      <c r="K390" s="10">
        <f t="shared" si="24"/>
        <v>42718.5</v>
      </c>
      <c r="L390" s="10">
        <f t="shared" si="25"/>
        <v>42687.875775462962</v>
      </c>
      <c r="M390" s="15">
        <f t="shared" si="26"/>
        <v>2016</v>
      </c>
      <c r="N390" t="b">
        <v>0</v>
      </c>
      <c r="O390">
        <v>95</v>
      </c>
      <c r="P390" t="b">
        <v>1</v>
      </c>
      <c r="Q390" t="s">
        <v>8267</v>
      </c>
      <c r="R390" t="s">
        <v>8321</v>
      </c>
      <c r="S390" t="s">
        <v>8322</v>
      </c>
      <c r="T390" s="9">
        <f t="shared" si="27"/>
        <v>107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s="17" t="s">
        <v>8218</v>
      </c>
      <c r="G391" t="s">
        <v>8223</v>
      </c>
      <c r="H391" t="s">
        <v>8245</v>
      </c>
      <c r="I391">
        <v>1440179713</v>
      </c>
      <c r="J391" s="12">
        <v>1437587713</v>
      </c>
      <c r="K391" s="10">
        <f t="shared" si="24"/>
        <v>42237.746678240743</v>
      </c>
      <c r="L391" s="10">
        <f t="shared" si="25"/>
        <v>42207.746678240743</v>
      </c>
      <c r="M391" s="15">
        <f t="shared" si="26"/>
        <v>2015</v>
      </c>
      <c r="N391" t="b">
        <v>0</v>
      </c>
      <c r="O391">
        <v>80</v>
      </c>
      <c r="P391" t="b">
        <v>1</v>
      </c>
      <c r="Q391" t="s">
        <v>8300</v>
      </c>
      <c r="R391" t="s">
        <v>8308</v>
      </c>
      <c r="S391" t="s">
        <v>8340</v>
      </c>
      <c r="T391" s="9">
        <f t="shared" si="27"/>
        <v>107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s="17" t="s">
        <v>8218</v>
      </c>
      <c r="G392" t="s">
        <v>8224</v>
      </c>
      <c r="H392" t="s">
        <v>8246</v>
      </c>
      <c r="I392">
        <v>1450825200</v>
      </c>
      <c r="J392" s="12">
        <v>1448284433</v>
      </c>
      <c r="K392" s="10">
        <f t="shared" si="24"/>
        <v>42360.958333333328</v>
      </c>
      <c r="L392" s="10">
        <f t="shared" si="25"/>
        <v>42331.551307870366</v>
      </c>
      <c r="M392" s="15">
        <f t="shared" si="26"/>
        <v>2015</v>
      </c>
      <c r="N392" t="b">
        <v>1</v>
      </c>
      <c r="O392">
        <v>158</v>
      </c>
      <c r="P392" t="b">
        <v>1</v>
      </c>
      <c r="Q392" t="s">
        <v>8267</v>
      </c>
      <c r="R392" t="s">
        <v>8321</v>
      </c>
      <c r="S392" t="s">
        <v>8322</v>
      </c>
      <c r="T392" s="9">
        <f t="shared" si="27"/>
        <v>107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s="17" t="s">
        <v>8219</v>
      </c>
      <c r="G393" t="s">
        <v>8223</v>
      </c>
      <c r="H393" t="s">
        <v>8245</v>
      </c>
      <c r="I393">
        <v>1423092149</v>
      </c>
      <c r="J393" s="12">
        <v>1420500149</v>
      </c>
      <c r="K393" s="10">
        <f t="shared" si="24"/>
        <v>42039.973946759259</v>
      </c>
      <c r="L393" s="10">
        <f t="shared" si="25"/>
        <v>42009.973946759259</v>
      </c>
      <c r="M393" s="15">
        <f t="shared" si="26"/>
        <v>2015</v>
      </c>
      <c r="N393" t="b">
        <v>0</v>
      </c>
      <c r="O393">
        <v>400</v>
      </c>
      <c r="P393" t="b">
        <v>0</v>
      </c>
      <c r="Q393" t="s">
        <v>8271</v>
      </c>
      <c r="R393" t="s">
        <v>8308</v>
      </c>
      <c r="S393" t="s">
        <v>8310</v>
      </c>
      <c r="T393" s="9">
        <f t="shared" si="27"/>
        <v>47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s="17" t="s">
        <v>8220</v>
      </c>
      <c r="G394" t="s">
        <v>8223</v>
      </c>
      <c r="H394" t="s">
        <v>8245</v>
      </c>
      <c r="I394">
        <v>1414193160</v>
      </c>
      <c r="J394" s="12">
        <v>1410305160</v>
      </c>
      <c r="K394" s="10">
        <f t="shared" si="24"/>
        <v>41936.976388888885</v>
      </c>
      <c r="L394" s="10">
        <f t="shared" si="25"/>
        <v>41891.976388888885</v>
      </c>
      <c r="M394" s="15">
        <f t="shared" si="26"/>
        <v>2014</v>
      </c>
      <c r="N394" t="b">
        <v>1</v>
      </c>
      <c r="O394">
        <v>124</v>
      </c>
      <c r="P394" t="b">
        <v>0</v>
      </c>
      <c r="Q394" t="s">
        <v>8283</v>
      </c>
      <c r="R394" t="s">
        <v>8313</v>
      </c>
      <c r="S394" t="s">
        <v>8314</v>
      </c>
      <c r="T394" s="9">
        <f t="shared" si="27"/>
        <v>65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s="17" t="s">
        <v>8220</v>
      </c>
      <c r="G395" t="s">
        <v>8223</v>
      </c>
      <c r="H395" t="s">
        <v>8245</v>
      </c>
      <c r="I395">
        <v>1482479940</v>
      </c>
      <c r="J395" s="12">
        <v>1479684783</v>
      </c>
      <c r="K395" s="10">
        <f t="shared" si="24"/>
        <v>42727.332638888889</v>
      </c>
      <c r="L395" s="10">
        <f t="shared" si="25"/>
        <v>42694.98128472222</v>
      </c>
      <c r="M395" s="15">
        <f t="shared" si="26"/>
        <v>2016</v>
      </c>
      <c r="N395" t="b">
        <v>0</v>
      </c>
      <c r="O395">
        <v>57</v>
      </c>
      <c r="P395" t="b">
        <v>0</v>
      </c>
      <c r="Q395" t="s">
        <v>8280</v>
      </c>
      <c r="R395" t="s">
        <v>8316</v>
      </c>
      <c r="S395" t="s">
        <v>8334</v>
      </c>
      <c r="T395" s="9">
        <f t="shared" si="27"/>
        <v>28</v>
      </c>
    </row>
    <row r="396" spans="1:20" ht="45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s="17" t="s">
        <v>8218</v>
      </c>
      <c r="G396" t="s">
        <v>8228</v>
      </c>
      <c r="H396" t="s">
        <v>8250</v>
      </c>
      <c r="I396">
        <v>1441378800</v>
      </c>
      <c r="J396" s="12">
        <v>1438873007</v>
      </c>
      <c r="K396" s="10">
        <f t="shared" si="24"/>
        <v>42251.625</v>
      </c>
      <c r="L396" s="10">
        <f t="shared" si="25"/>
        <v>42222.622766203705</v>
      </c>
      <c r="M396" s="15">
        <f t="shared" si="26"/>
        <v>2015</v>
      </c>
      <c r="N396" t="b">
        <v>0</v>
      </c>
      <c r="O396">
        <v>56</v>
      </c>
      <c r="P396" t="b">
        <v>1</v>
      </c>
      <c r="Q396" t="s">
        <v>8300</v>
      </c>
      <c r="R396" t="s">
        <v>8308</v>
      </c>
      <c r="S396" t="s">
        <v>8340</v>
      </c>
      <c r="T396" s="9">
        <f t="shared" si="27"/>
        <v>105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s="17" t="s">
        <v>8218</v>
      </c>
      <c r="G397" t="s">
        <v>8223</v>
      </c>
      <c r="H397" t="s">
        <v>8245</v>
      </c>
      <c r="I397">
        <v>1335662023</v>
      </c>
      <c r="J397" s="12">
        <v>1333070023</v>
      </c>
      <c r="K397" s="10">
        <f t="shared" si="24"/>
        <v>41028.051192129627</v>
      </c>
      <c r="L397" s="10">
        <f t="shared" si="25"/>
        <v>40998.051192129627</v>
      </c>
      <c r="M397" s="15">
        <f t="shared" si="26"/>
        <v>2012</v>
      </c>
      <c r="N397" t="b">
        <v>1</v>
      </c>
      <c r="O397">
        <v>321</v>
      </c>
      <c r="P397" t="b">
        <v>1</v>
      </c>
      <c r="Q397" t="s">
        <v>8299</v>
      </c>
      <c r="R397" t="s">
        <v>8308</v>
      </c>
      <c r="S397" t="s">
        <v>8315</v>
      </c>
      <c r="T397" s="9">
        <f t="shared" si="27"/>
        <v>104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s="17" t="s">
        <v>8218</v>
      </c>
      <c r="G398" t="s">
        <v>8223</v>
      </c>
      <c r="H398" t="s">
        <v>8245</v>
      </c>
      <c r="I398">
        <v>1325404740</v>
      </c>
      <c r="J398" s="12">
        <v>1321852592</v>
      </c>
      <c r="K398" s="10">
        <f t="shared" si="24"/>
        <v>40909.332638888889</v>
      </c>
      <c r="L398" s="10">
        <f t="shared" si="25"/>
        <v>40868.219814814816</v>
      </c>
      <c r="M398" s="15">
        <f t="shared" si="26"/>
        <v>2012</v>
      </c>
      <c r="N398" t="b">
        <v>1</v>
      </c>
      <c r="O398">
        <v>150</v>
      </c>
      <c r="P398" t="b">
        <v>1</v>
      </c>
      <c r="Q398" t="s">
        <v>8267</v>
      </c>
      <c r="R398" t="s">
        <v>8321</v>
      </c>
      <c r="S398" t="s">
        <v>8322</v>
      </c>
      <c r="T398" s="9">
        <f t="shared" si="27"/>
        <v>104</v>
      </c>
    </row>
    <row r="399" spans="1:20" ht="15.75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s="17" t="s">
        <v>8218</v>
      </c>
      <c r="G399" t="s">
        <v>8223</v>
      </c>
      <c r="H399" t="s">
        <v>8245</v>
      </c>
      <c r="I399">
        <v>1417463945</v>
      </c>
      <c r="J399" s="12">
        <v>1414781945</v>
      </c>
      <c r="K399" s="10">
        <f t="shared" si="24"/>
        <v>41974.832696759258</v>
      </c>
      <c r="L399" s="10">
        <f t="shared" si="25"/>
        <v>41943.791030092594</v>
      </c>
      <c r="M399" s="15">
        <f t="shared" si="26"/>
        <v>2014</v>
      </c>
      <c r="N399" t="b">
        <v>0</v>
      </c>
      <c r="O399">
        <v>78</v>
      </c>
      <c r="P399" t="b">
        <v>1</v>
      </c>
      <c r="Q399" t="s">
        <v>8298</v>
      </c>
      <c r="R399" t="s">
        <v>8327</v>
      </c>
      <c r="S399" t="s">
        <v>8341</v>
      </c>
      <c r="T399" s="9">
        <f t="shared" si="27"/>
        <v>104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s="17" t="s">
        <v>8218</v>
      </c>
      <c r="G400" t="s">
        <v>8223</v>
      </c>
      <c r="H400" t="s">
        <v>8245</v>
      </c>
      <c r="I400">
        <v>1355585777</v>
      </c>
      <c r="J400" s="12">
        <v>1352993777</v>
      </c>
      <c r="K400" s="10">
        <f t="shared" si="24"/>
        <v>41258.650196759263</v>
      </c>
      <c r="L400" s="10">
        <f t="shared" si="25"/>
        <v>41228.650196759263</v>
      </c>
      <c r="M400" s="15">
        <f t="shared" si="26"/>
        <v>2012</v>
      </c>
      <c r="N400" t="b">
        <v>0</v>
      </c>
      <c r="O400">
        <v>209</v>
      </c>
      <c r="P400" t="b">
        <v>1</v>
      </c>
      <c r="Q400" t="s">
        <v>8274</v>
      </c>
      <c r="R400" t="s">
        <v>8327</v>
      </c>
      <c r="S400" t="s">
        <v>8331</v>
      </c>
      <c r="T400" s="9">
        <f t="shared" si="27"/>
        <v>138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s="17" t="s">
        <v>8218</v>
      </c>
      <c r="G401" t="s">
        <v>8228</v>
      </c>
      <c r="H401" t="s">
        <v>8250</v>
      </c>
      <c r="I401">
        <v>1435418568</v>
      </c>
      <c r="J401" s="12">
        <v>1432826568</v>
      </c>
      <c r="K401" s="10">
        <f t="shared" si="24"/>
        <v>42182.640833333338</v>
      </c>
      <c r="L401" s="10">
        <f t="shared" si="25"/>
        <v>42152.640833333338</v>
      </c>
      <c r="M401" s="15">
        <f t="shared" si="26"/>
        <v>2015</v>
      </c>
      <c r="N401" t="b">
        <v>0</v>
      </c>
      <c r="O401">
        <v>100</v>
      </c>
      <c r="P401" t="b">
        <v>1</v>
      </c>
      <c r="Q401" t="s">
        <v>8295</v>
      </c>
      <c r="R401" t="s">
        <v>8316</v>
      </c>
      <c r="S401" t="s">
        <v>8317</v>
      </c>
      <c r="T401" s="9">
        <f t="shared" si="27"/>
        <v>106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s="17" t="s">
        <v>8218</v>
      </c>
      <c r="G402" t="s">
        <v>8223</v>
      </c>
      <c r="H402" t="s">
        <v>8245</v>
      </c>
      <c r="I402">
        <v>1306904340</v>
      </c>
      <c r="J402" s="12">
        <v>1305219744</v>
      </c>
      <c r="K402" s="10">
        <f t="shared" si="24"/>
        <v>40695.207638888889</v>
      </c>
      <c r="L402" s="10">
        <f t="shared" si="25"/>
        <v>40675.71</v>
      </c>
      <c r="M402" s="15">
        <f t="shared" si="26"/>
        <v>2011</v>
      </c>
      <c r="N402" t="b">
        <v>1</v>
      </c>
      <c r="O402">
        <v>202</v>
      </c>
      <c r="P402" t="b">
        <v>1</v>
      </c>
      <c r="Q402" t="s">
        <v>8267</v>
      </c>
      <c r="R402" t="s">
        <v>8321</v>
      </c>
      <c r="S402" t="s">
        <v>8322</v>
      </c>
      <c r="T402" s="9">
        <f t="shared" si="27"/>
        <v>114</v>
      </c>
    </row>
    <row r="403" spans="1:20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s="17" t="s">
        <v>8219</v>
      </c>
      <c r="G403" t="s">
        <v>8223</v>
      </c>
      <c r="H403" t="s">
        <v>8245</v>
      </c>
      <c r="I403">
        <v>1455814827</v>
      </c>
      <c r="J403" s="12">
        <v>1453222827</v>
      </c>
      <c r="K403" s="10">
        <f t="shared" si="24"/>
        <v>42418.708645833336</v>
      </c>
      <c r="L403" s="10">
        <f t="shared" si="25"/>
        <v>42388.708645833336</v>
      </c>
      <c r="M403" s="15">
        <f t="shared" si="26"/>
        <v>2016</v>
      </c>
      <c r="N403" t="b">
        <v>0</v>
      </c>
      <c r="O403">
        <v>95</v>
      </c>
      <c r="P403" t="b">
        <v>0</v>
      </c>
      <c r="Q403" t="s">
        <v>8271</v>
      </c>
      <c r="R403" t="s">
        <v>8308</v>
      </c>
      <c r="S403" t="s">
        <v>8310</v>
      </c>
      <c r="T403" s="9">
        <f t="shared" si="27"/>
        <v>82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s="17" t="s">
        <v>8218</v>
      </c>
      <c r="G404" t="s">
        <v>8223</v>
      </c>
      <c r="H404" t="s">
        <v>8245</v>
      </c>
      <c r="I404">
        <v>1403880281</v>
      </c>
      <c r="J404" s="12">
        <v>1401201881</v>
      </c>
      <c r="K404" s="10">
        <f t="shared" si="24"/>
        <v>41817.614363425928</v>
      </c>
      <c r="L404" s="10">
        <f t="shared" si="25"/>
        <v>41786.614363425928</v>
      </c>
      <c r="M404" s="15">
        <f t="shared" si="26"/>
        <v>2014</v>
      </c>
      <c r="N404" t="b">
        <v>1</v>
      </c>
      <c r="O404">
        <v>211</v>
      </c>
      <c r="P404" t="b">
        <v>1</v>
      </c>
      <c r="Q404" t="s">
        <v>8283</v>
      </c>
      <c r="R404" t="s">
        <v>8313</v>
      </c>
      <c r="S404" t="s">
        <v>8314</v>
      </c>
      <c r="T404" s="9">
        <f t="shared" si="27"/>
        <v>111</v>
      </c>
    </row>
    <row r="405" spans="1:20" ht="45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s="17" t="s">
        <v>8218</v>
      </c>
      <c r="G405" t="s">
        <v>8224</v>
      </c>
      <c r="H405" t="s">
        <v>8246</v>
      </c>
      <c r="I405">
        <v>1384374155</v>
      </c>
      <c r="J405" s="12">
        <v>1381778555</v>
      </c>
      <c r="K405" s="10">
        <f t="shared" si="24"/>
        <v>41591.849016203705</v>
      </c>
      <c r="L405" s="10">
        <f t="shared" si="25"/>
        <v>41561.807349537034</v>
      </c>
      <c r="M405" s="15">
        <f t="shared" si="26"/>
        <v>2013</v>
      </c>
      <c r="N405" t="b">
        <v>0</v>
      </c>
      <c r="O405">
        <v>301</v>
      </c>
      <c r="P405" t="b">
        <v>1</v>
      </c>
      <c r="Q405" t="s">
        <v>8295</v>
      </c>
      <c r="R405" t="s">
        <v>8316</v>
      </c>
      <c r="S405" t="s">
        <v>8317</v>
      </c>
      <c r="T405" s="9">
        <f t="shared" si="27"/>
        <v>157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s="17" t="s">
        <v>8218</v>
      </c>
      <c r="G406" t="s">
        <v>8223</v>
      </c>
      <c r="H406" t="s">
        <v>8245</v>
      </c>
      <c r="I406">
        <v>1460764800</v>
      </c>
      <c r="J406" s="12">
        <v>1458157512</v>
      </c>
      <c r="K406" s="10">
        <f t="shared" si="24"/>
        <v>42476</v>
      </c>
      <c r="L406" s="10">
        <f t="shared" si="25"/>
        <v>42445.823055555556</v>
      </c>
      <c r="M406" s="15">
        <f t="shared" si="26"/>
        <v>2016</v>
      </c>
      <c r="N406" t="b">
        <v>1</v>
      </c>
      <c r="O406">
        <v>206</v>
      </c>
      <c r="P406" t="b">
        <v>1</v>
      </c>
      <c r="Q406" t="s">
        <v>8274</v>
      </c>
      <c r="R406" t="s">
        <v>8327</v>
      </c>
      <c r="S406" t="s">
        <v>8331</v>
      </c>
      <c r="T406" s="9">
        <f t="shared" si="27"/>
        <v>109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s="17" t="s">
        <v>8218</v>
      </c>
      <c r="G407" t="s">
        <v>8223</v>
      </c>
      <c r="H407" t="s">
        <v>8245</v>
      </c>
      <c r="I407">
        <v>1443826980</v>
      </c>
      <c r="J407" s="12">
        <v>1441032457</v>
      </c>
      <c r="K407" s="10">
        <f t="shared" si="24"/>
        <v>42279.960416666669</v>
      </c>
      <c r="L407" s="10">
        <f t="shared" si="25"/>
        <v>42247.616400462968</v>
      </c>
      <c r="M407" s="15">
        <f t="shared" si="26"/>
        <v>2015</v>
      </c>
      <c r="N407" t="b">
        <v>0</v>
      </c>
      <c r="O407">
        <v>222</v>
      </c>
      <c r="P407" t="b">
        <v>1</v>
      </c>
      <c r="Q407" t="s">
        <v>8283</v>
      </c>
      <c r="R407" t="s">
        <v>8313</v>
      </c>
      <c r="S407" t="s">
        <v>8314</v>
      </c>
      <c r="T407" s="9">
        <f t="shared" si="27"/>
        <v>146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s="17" t="s">
        <v>8218</v>
      </c>
      <c r="G408" t="s">
        <v>8223</v>
      </c>
      <c r="H408" t="s">
        <v>8245</v>
      </c>
      <c r="I408">
        <v>1473306300</v>
      </c>
      <c r="J408" s="12">
        <v>1471701028</v>
      </c>
      <c r="K408" s="10">
        <f t="shared" si="24"/>
        <v>42621.15625</v>
      </c>
      <c r="L408" s="10">
        <f t="shared" si="25"/>
        <v>42602.576712962968</v>
      </c>
      <c r="M408" s="15">
        <f t="shared" si="26"/>
        <v>2016</v>
      </c>
      <c r="N408" t="b">
        <v>1</v>
      </c>
      <c r="O408">
        <v>115</v>
      </c>
      <c r="P408" t="b">
        <v>1</v>
      </c>
      <c r="Q408" t="s">
        <v>8269</v>
      </c>
      <c r="R408" t="s">
        <v>8323</v>
      </c>
      <c r="S408" t="s">
        <v>8326</v>
      </c>
      <c r="T408" s="9">
        <f t="shared" si="27"/>
        <v>102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s="17" t="s">
        <v>8218</v>
      </c>
      <c r="G409" t="s">
        <v>8223</v>
      </c>
      <c r="H409" t="s">
        <v>8245</v>
      </c>
      <c r="I409">
        <v>1361681940</v>
      </c>
      <c r="J409" s="12">
        <v>1359029661</v>
      </c>
      <c r="K409" s="10">
        <f t="shared" si="24"/>
        <v>41329.207638888889</v>
      </c>
      <c r="L409" s="10">
        <f t="shared" si="25"/>
        <v>41298.509965277779</v>
      </c>
      <c r="M409" s="15">
        <f t="shared" si="26"/>
        <v>2013</v>
      </c>
      <c r="N409" t="b">
        <v>0</v>
      </c>
      <c r="O409">
        <v>185</v>
      </c>
      <c r="P409" t="b">
        <v>1</v>
      </c>
      <c r="Q409" t="s">
        <v>8298</v>
      </c>
      <c r="R409" t="s">
        <v>8327</v>
      </c>
      <c r="S409" t="s">
        <v>8341</v>
      </c>
      <c r="T409" s="9">
        <f t="shared" si="27"/>
        <v>113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s="17" t="s">
        <v>8218</v>
      </c>
      <c r="G410" t="s">
        <v>8223</v>
      </c>
      <c r="H410" t="s">
        <v>8245</v>
      </c>
      <c r="I410">
        <v>1455299144</v>
      </c>
      <c r="J410" s="12">
        <v>1452707144</v>
      </c>
      <c r="K410" s="10">
        <f t="shared" si="24"/>
        <v>42412.74009259259</v>
      </c>
      <c r="L410" s="10">
        <f t="shared" si="25"/>
        <v>42382.74009259259</v>
      </c>
      <c r="M410" s="15">
        <f t="shared" si="26"/>
        <v>2016</v>
      </c>
      <c r="N410" t="b">
        <v>0</v>
      </c>
      <c r="O410">
        <v>120</v>
      </c>
      <c r="P410" t="b">
        <v>1</v>
      </c>
      <c r="Q410" t="s">
        <v>8272</v>
      </c>
      <c r="R410" t="s">
        <v>8311</v>
      </c>
      <c r="S410" t="s">
        <v>8333</v>
      </c>
      <c r="T410" s="9">
        <f t="shared" si="27"/>
        <v>101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s="17" t="s">
        <v>8218</v>
      </c>
      <c r="G411" t="s">
        <v>8223</v>
      </c>
      <c r="H411" t="s">
        <v>8245</v>
      </c>
      <c r="I411">
        <v>1411743789</v>
      </c>
      <c r="J411" s="12">
        <v>1409151789</v>
      </c>
      <c r="K411" s="10">
        <f t="shared" si="24"/>
        <v>41908.627187500002</v>
      </c>
      <c r="L411" s="10">
        <f t="shared" si="25"/>
        <v>41878.627187500002</v>
      </c>
      <c r="M411" s="15">
        <f t="shared" si="26"/>
        <v>2014</v>
      </c>
      <c r="N411" t="b">
        <v>0</v>
      </c>
      <c r="O411">
        <v>101</v>
      </c>
      <c r="P411" t="b">
        <v>1</v>
      </c>
      <c r="Q411" t="s">
        <v>8263</v>
      </c>
      <c r="R411" t="s">
        <v>8321</v>
      </c>
      <c r="S411" t="s">
        <v>8332</v>
      </c>
      <c r="T411" s="9">
        <f t="shared" si="27"/>
        <v>109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s="17" t="s">
        <v>8218</v>
      </c>
      <c r="G412" t="s">
        <v>8223</v>
      </c>
      <c r="H412" t="s">
        <v>8245</v>
      </c>
      <c r="I412">
        <v>1430452740</v>
      </c>
      <c r="J412" s="12">
        <v>1427390901</v>
      </c>
      <c r="K412" s="10">
        <f t="shared" si="24"/>
        <v>42125.165972222225</v>
      </c>
      <c r="L412" s="10">
        <f t="shared" si="25"/>
        <v>42089.728020833332</v>
      </c>
      <c r="M412" s="15">
        <f t="shared" si="26"/>
        <v>2015</v>
      </c>
      <c r="N412" t="b">
        <v>1</v>
      </c>
      <c r="O412">
        <v>142</v>
      </c>
      <c r="P412" t="b">
        <v>1</v>
      </c>
      <c r="Q412" t="s">
        <v>8267</v>
      </c>
      <c r="R412" t="s">
        <v>8321</v>
      </c>
      <c r="S412" t="s">
        <v>8322</v>
      </c>
      <c r="T412" s="9">
        <f t="shared" si="27"/>
        <v>101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s="17" t="s">
        <v>8218</v>
      </c>
      <c r="G413" t="s">
        <v>8223</v>
      </c>
      <c r="H413" t="s">
        <v>8245</v>
      </c>
      <c r="I413">
        <v>1324169940</v>
      </c>
      <c r="J413" s="12">
        <v>1321578051</v>
      </c>
      <c r="K413" s="10">
        <f t="shared" si="24"/>
        <v>40895.040972222225</v>
      </c>
      <c r="L413" s="10">
        <f t="shared" si="25"/>
        <v>40865.042256944442</v>
      </c>
      <c r="M413" s="15">
        <f t="shared" si="26"/>
        <v>2011</v>
      </c>
      <c r="N413" t="b">
        <v>0</v>
      </c>
      <c r="O413">
        <v>193</v>
      </c>
      <c r="P413" t="b">
        <v>1</v>
      </c>
      <c r="Q413" t="s">
        <v>8267</v>
      </c>
      <c r="R413" t="s">
        <v>8321</v>
      </c>
      <c r="S413" t="s">
        <v>8322</v>
      </c>
      <c r="T413" s="9">
        <f t="shared" si="27"/>
        <v>101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s="17" t="s">
        <v>8218</v>
      </c>
      <c r="G414" t="s">
        <v>8223</v>
      </c>
      <c r="H414" t="s">
        <v>8245</v>
      </c>
      <c r="I414">
        <v>1482962433</v>
      </c>
      <c r="J414" s="12">
        <v>1480370433</v>
      </c>
      <c r="K414" s="10">
        <f t="shared" si="24"/>
        <v>42732.917048611111</v>
      </c>
      <c r="L414" s="10">
        <f t="shared" si="25"/>
        <v>42702.917048611111</v>
      </c>
      <c r="M414" s="15">
        <f t="shared" si="26"/>
        <v>2016</v>
      </c>
      <c r="N414" t="b">
        <v>0</v>
      </c>
      <c r="O414">
        <v>110</v>
      </c>
      <c r="P414" t="b">
        <v>1</v>
      </c>
      <c r="Q414" t="s">
        <v>8269</v>
      </c>
      <c r="R414" t="s">
        <v>8323</v>
      </c>
      <c r="S414" t="s">
        <v>8326</v>
      </c>
      <c r="T414" s="9">
        <f t="shared" si="27"/>
        <v>101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s="17" t="s">
        <v>8218</v>
      </c>
      <c r="G415" t="s">
        <v>8223</v>
      </c>
      <c r="H415" t="s">
        <v>8245</v>
      </c>
      <c r="I415">
        <v>1450018912</v>
      </c>
      <c r="J415" s="12">
        <v>1447426912</v>
      </c>
      <c r="K415" s="10">
        <f t="shared" si="24"/>
        <v>42351.626296296294</v>
      </c>
      <c r="L415" s="10">
        <f t="shared" si="25"/>
        <v>42321.626296296294</v>
      </c>
      <c r="M415" s="15">
        <f t="shared" si="26"/>
        <v>2015</v>
      </c>
      <c r="N415" t="b">
        <v>0</v>
      </c>
      <c r="O415">
        <v>140</v>
      </c>
      <c r="P415" t="b">
        <v>1</v>
      </c>
      <c r="Q415" t="s">
        <v>8272</v>
      </c>
      <c r="R415" t="s">
        <v>8311</v>
      </c>
      <c r="S415" t="s">
        <v>8333</v>
      </c>
      <c r="T415" s="9">
        <f t="shared" si="27"/>
        <v>100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s="17" t="s">
        <v>8218</v>
      </c>
      <c r="G416" t="s">
        <v>8223</v>
      </c>
      <c r="H416" t="s">
        <v>8245</v>
      </c>
      <c r="I416">
        <v>1399672800</v>
      </c>
      <c r="J416" s="12">
        <v>1396906530</v>
      </c>
      <c r="K416" s="10">
        <f t="shared" si="24"/>
        <v>41768.916666666664</v>
      </c>
      <c r="L416" s="10">
        <f t="shared" si="25"/>
        <v>41736.899652777778</v>
      </c>
      <c r="M416" s="15">
        <f t="shared" si="26"/>
        <v>2014</v>
      </c>
      <c r="N416" t="b">
        <v>0</v>
      </c>
      <c r="O416">
        <v>48</v>
      </c>
      <c r="P416" t="b">
        <v>1</v>
      </c>
      <c r="Q416" t="s">
        <v>8274</v>
      </c>
      <c r="R416" t="s">
        <v>8327</v>
      </c>
      <c r="S416" t="s">
        <v>8331</v>
      </c>
      <c r="T416" s="9">
        <f t="shared" si="27"/>
        <v>100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s="17" t="s">
        <v>8218</v>
      </c>
      <c r="G417" t="s">
        <v>8223</v>
      </c>
      <c r="H417" t="s">
        <v>8245</v>
      </c>
      <c r="I417">
        <v>1442264400</v>
      </c>
      <c r="J417" s="12">
        <v>1439530776</v>
      </c>
      <c r="K417" s="10">
        <f t="shared" si="24"/>
        <v>42261.875</v>
      </c>
      <c r="L417" s="10">
        <f t="shared" si="25"/>
        <v>42230.235833333332</v>
      </c>
      <c r="M417" s="15">
        <f t="shared" si="26"/>
        <v>2015</v>
      </c>
      <c r="N417" t="b">
        <v>0</v>
      </c>
      <c r="O417">
        <v>33</v>
      </c>
      <c r="P417" t="b">
        <v>1</v>
      </c>
      <c r="Q417" t="s">
        <v>8263</v>
      </c>
      <c r="R417" t="s">
        <v>8321</v>
      </c>
      <c r="S417" t="s">
        <v>8332</v>
      </c>
      <c r="T417" s="9">
        <f t="shared" si="27"/>
        <v>100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s="17" t="s">
        <v>8218</v>
      </c>
      <c r="G418" t="s">
        <v>8223</v>
      </c>
      <c r="H418" t="s">
        <v>8245</v>
      </c>
      <c r="I418">
        <v>1427063747</v>
      </c>
      <c r="J418" s="12">
        <v>1424043347</v>
      </c>
      <c r="K418" s="10">
        <f t="shared" si="24"/>
        <v>42085.941516203704</v>
      </c>
      <c r="L418" s="10">
        <f t="shared" si="25"/>
        <v>42050.983182870375</v>
      </c>
      <c r="M418" s="15">
        <f t="shared" si="26"/>
        <v>2015</v>
      </c>
      <c r="N418" t="b">
        <v>1</v>
      </c>
      <c r="O418">
        <v>119</v>
      </c>
      <c r="P418" t="b">
        <v>1</v>
      </c>
      <c r="Q418" t="s">
        <v>8269</v>
      </c>
      <c r="R418" t="s">
        <v>8323</v>
      </c>
      <c r="S418" t="s">
        <v>8326</v>
      </c>
      <c r="T418" s="9">
        <f t="shared" si="27"/>
        <v>100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s="17" t="s">
        <v>8218</v>
      </c>
      <c r="G419" t="s">
        <v>8228</v>
      </c>
      <c r="H419" t="s">
        <v>8250</v>
      </c>
      <c r="I419">
        <v>1427585511</v>
      </c>
      <c r="J419" s="12">
        <v>1424997111</v>
      </c>
      <c r="K419" s="10">
        <f t="shared" si="24"/>
        <v>42091.980451388888</v>
      </c>
      <c r="L419" s="10">
        <f t="shared" si="25"/>
        <v>42062.022118055553</v>
      </c>
      <c r="M419" s="15">
        <f t="shared" si="26"/>
        <v>2015</v>
      </c>
      <c r="N419" t="b">
        <v>0</v>
      </c>
      <c r="O419">
        <v>147</v>
      </c>
      <c r="P419" t="b">
        <v>1</v>
      </c>
      <c r="Q419" t="s">
        <v>8295</v>
      </c>
      <c r="R419" t="s">
        <v>8316</v>
      </c>
      <c r="S419" t="s">
        <v>8317</v>
      </c>
      <c r="T419" s="9">
        <f t="shared" si="27"/>
        <v>153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s="17" t="s">
        <v>8218</v>
      </c>
      <c r="G420" t="s">
        <v>8223</v>
      </c>
      <c r="H420" t="s">
        <v>8245</v>
      </c>
      <c r="I420">
        <v>1419780026</v>
      </c>
      <c r="J420" s="12">
        <v>1417188026</v>
      </c>
      <c r="K420" s="10">
        <f t="shared" si="24"/>
        <v>42001.639189814814</v>
      </c>
      <c r="L420" s="10">
        <f t="shared" si="25"/>
        <v>41971.639189814814</v>
      </c>
      <c r="M420" s="15">
        <f t="shared" si="26"/>
        <v>2014</v>
      </c>
      <c r="N420" t="b">
        <v>0</v>
      </c>
      <c r="O420">
        <v>169</v>
      </c>
      <c r="P420" t="b">
        <v>1</v>
      </c>
      <c r="Q420" t="s">
        <v>8263</v>
      </c>
      <c r="R420" t="s">
        <v>8321</v>
      </c>
      <c r="S420" t="s">
        <v>8332</v>
      </c>
      <c r="T420" s="9">
        <f t="shared" si="27"/>
        <v>142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s="17" t="s">
        <v>8219</v>
      </c>
      <c r="G421" t="s">
        <v>8223</v>
      </c>
      <c r="H421" t="s">
        <v>8245</v>
      </c>
      <c r="I421">
        <v>1489537560</v>
      </c>
      <c r="J421" s="12">
        <v>1484357160</v>
      </c>
      <c r="K421" s="10">
        <f t="shared" si="24"/>
        <v>42809.018055555556</v>
      </c>
      <c r="L421" s="10">
        <f t="shared" si="25"/>
        <v>42749.05972222222</v>
      </c>
      <c r="M421" s="15">
        <f t="shared" si="26"/>
        <v>2017</v>
      </c>
      <c r="N421" t="b">
        <v>0</v>
      </c>
      <c r="O421">
        <v>6</v>
      </c>
      <c r="P421" t="b">
        <v>0</v>
      </c>
      <c r="Q421" t="s">
        <v>8271</v>
      </c>
      <c r="R421" t="s">
        <v>8308</v>
      </c>
      <c r="S421" t="s">
        <v>8310</v>
      </c>
      <c r="T421" s="9">
        <f t="shared" si="27"/>
        <v>2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s="17" t="s">
        <v>8220</v>
      </c>
      <c r="G422" t="s">
        <v>8223</v>
      </c>
      <c r="H422" t="s">
        <v>8245</v>
      </c>
      <c r="I422">
        <v>1360009774</v>
      </c>
      <c r="J422" s="12">
        <v>1356121774</v>
      </c>
      <c r="K422" s="10">
        <f t="shared" si="24"/>
        <v>41309.853865740741</v>
      </c>
      <c r="L422" s="10">
        <f t="shared" si="25"/>
        <v>41264.853865740741</v>
      </c>
      <c r="M422" s="15">
        <f t="shared" si="26"/>
        <v>2013</v>
      </c>
      <c r="N422" t="b">
        <v>0</v>
      </c>
      <c r="O422">
        <v>311</v>
      </c>
      <c r="P422" t="b">
        <v>0</v>
      </c>
      <c r="Q422" t="s">
        <v>8280</v>
      </c>
      <c r="R422" t="s">
        <v>8316</v>
      </c>
      <c r="S422" t="s">
        <v>8334</v>
      </c>
      <c r="T422" s="9">
        <f t="shared" si="27"/>
        <v>7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s="17" t="s">
        <v>8220</v>
      </c>
      <c r="G423" t="s">
        <v>8223</v>
      </c>
      <c r="H423" t="s">
        <v>8245</v>
      </c>
      <c r="I423">
        <v>1479483812</v>
      </c>
      <c r="J423" s="12">
        <v>1476888212</v>
      </c>
      <c r="K423" s="10">
        <f t="shared" si="24"/>
        <v>42692.655231481476</v>
      </c>
      <c r="L423" s="10">
        <f t="shared" si="25"/>
        <v>42662.613564814819</v>
      </c>
      <c r="M423" s="15">
        <f t="shared" si="26"/>
        <v>2016</v>
      </c>
      <c r="N423" t="b">
        <v>0</v>
      </c>
      <c r="O423">
        <v>196</v>
      </c>
      <c r="P423" t="b">
        <v>0</v>
      </c>
      <c r="Q423" t="s">
        <v>8271</v>
      </c>
      <c r="R423" t="s">
        <v>8308</v>
      </c>
      <c r="S423" t="s">
        <v>8310</v>
      </c>
      <c r="T423" s="9">
        <f t="shared" si="27"/>
        <v>40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s="17" t="s">
        <v>8218</v>
      </c>
      <c r="G424" t="s">
        <v>8223</v>
      </c>
      <c r="H424" t="s">
        <v>8245</v>
      </c>
      <c r="I424">
        <v>1486311939</v>
      </c>
      <c r="J424" s="12">
        <v>1483719939</v>
      </c>
      <c r="K424" s="10">
        <f t="shared" si="24"/>
        <v>42771.684479166666</v>
      </c>
      <c r="L424" s="10">
        <f t="shared" si="25"/>
        <v>42741.684479166666</v>
      </c>
      <c r="M424" s="15">
        <f t="shared" si="26"/>
        <v>2017</v>
      </c>
      <c r="N424" t="b">
        <v>1</v>
      </c>
      <c r="O424">
        <v>335</v>
      </c>
      <c r="P424" t="b">
        <v>1</v>
      </c>
      <c r="Q424" t="s">
        <v>8283</v>
      </c>
      <c r="R424" t="s">
        <v>8313</v>
      </c>
      <c r="S424" t="s">
        <v>8314</v>
      </c>
      <c r="T424" s="9">
        <f t="shared" si="27"/>
        <v>559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s="17" t="s">
        <v>8218</v>
      </c>
      <c r="G425" t="s">
        <v>8223</v>
      </c>
      <c r="H425" t="s">
        <v>8245</v>
      </c>
      <c r="I425">
        <v>1455253140</v>
      </c>
      <c r="J425" s="12">
        <v>1452625822</v>
      </c>
      <c r="K425" s="10">
        <f t="shared" si="24"/>
        <v>42412.207638888889</v>
      </c>
      <c r="L425" s="10">
        <f t="shared" si="25"/>
        <v>42381.79886574074</v>
      </c>
      <c r="M425" s="15">
        <f t="shared" si="26"/>
        <v>2016</v>
      </c>
      <c r="N425" t="b">
        <v>0</v>
      </c>
      <c r="O425">
        <v>321</v>
      </c>
      <c r="P425" t="b">
        <v>1</v>
      </c>
      <c r="Q425" t="s">
        <v>8295</v>
      </c>
      <c r="R425" t="s">
        <v>8316</v>
      </c>
      <c r="S425" t="s">
        <v>8317</v>
      </c>
      <c r="T425" s="9">
        <f t="shared" si="27"/>
        <v>108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s="17" t="s">
        <v>8220</v>
      </c>
      <c r="G426" t="s">
        <v>8223</v>
      </c>
      <c r="H426" t="s">
        <v>8245</v>
      </c>
      <c r="I426">
        <v>1410955331</v>
      </c>
      <c r="J426" s="12">
        <v>1407931331</v>
      </c>
      <c r="K426" s="10">
        <f t="shared" si="24"/>
        <v>41899.501516203702</v>
      </c>
      <c r="L426" s="10">
        <f t="shared" si="25"/>
        <v>41864.501516203702</v>
      </c>
      <c r="M426" s="15">
        <f t="shared" si="26"/>
        <v>2014</v>
      </c>
      <c r="N426" t="b">
        <v>0</v>
      </c>
      <c r="O426">
        <v>129</v>
      </c>
      <c r="P426" t="b">
        <v>0</v>
      </c>
      <c r="Q426" t="s">
        <v>8271</v>
      </c>
      <c r="R426" t="s">
        <v>8308</v>
      </c>
      <c r="S426" t="s">
        <v>8310</v>
      </c>
      <c r="T426" s="9">
        <f t="shared" si="27"/>
        <v>26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s="17" t="s">
        <v>8220</v>
      </c>
      <c r="G427" t="s">
        <v>8223</v>
      </c>
      <c r="H427" t="s">
        <v>8245</v>
      </c>
      <c r="I427">
        <v>1421640665</v>
      </c>
      <c r="J427" s="12">
        <v>1419048665</v>
      </c>
      <c r="K427" s="10">
        <f t="shared" si="24"/>
        <v>42023.174363425926</v>
      </c>
      <c r="L427" s="10">
        <f t="shared" si="25"/>
        <v>41993.174363425926</v>
      </c>
      <c r="M427" s="15">
        <f t="shared" si="26"/>
        <v>2015</v>
      </c>
      <c r="N427" t="b">
        <v>0</v>
      </c>
      <c r="O427">
        <v>171</v>
      </c>
      <c r="P427" t="b">
        <v>0</v>
      </c>
      <c r="Q427" t="s">
        <v>8271</v>
      </c>
      <c r="R427" t="s">
        <v>8308</v>
      </c>
      <c r="S427" t="s">
        <v>8310</v>
      </c>
      <c r="T427" s="9">
        <f t="shared" si="27"/>
        <v>39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s="17" t="s">
        <v>8218</v>
      </c>
      <c r="G428" t="s">
        <v>8223</v>
      </c>
      <c r="H428" t="s">
        <v>8245</v>
      </c>
      <c r="I428">
        <v>1438185565</v>
      </c>
      <c r="J428" s="12">
        <v>1436975965</v>
      </c>
      <c r="K428" s="10">
        <f t="shared" si="24"/>
        <v>42214.666261574079</v>
      </c>
      <c r="L428" s="10">
        <f t="shared" si="25"/>
        <v>42200.666261574079</v>
      </c>
      <c r="M428" s="15">
        <f t="shared" si="26"/>
        <v>2015</v>
      </c>
      <c r="N428" t="b">
        <v>0</v>
      </c>
      <c r="O428">
        <v>380</v>
      </c>
      <c r="P428" t="b">
        <v>1</v>
      </c>
      <c r="Q428" t="s">
        <v>8295</v>
      </c>
      <c r="R428" t="s">
        <v>8316</v>
      </c>
      <c r="S428" t="s">
        <v>8317</v>
      </c>
      <c r="T428" s="9">
        <f t="shared" si="27"/>
        <v>104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s="17" t="s">
        <v>8218</v>
      </c>
      <c r="G429" t="s">
        <v>8223</v>
      </c>
      <c r="H429" t="s">
        <v>8245</v>
      </c>
      <c r="I429">
        <v>1400006636</v>
      </c>
      <c r="J429" s="12">
        <v>1397414636</v>
      </c>
      <c r="K429" s="10">
        <f t="shared" si="24"/>
        <v>41772.780509259261</v>
      </c>
      <c r="L429" s="10">
        <f t="shared" si="25"/>
        <v>41742.780509259261</v>
      </c>
      <c r="M429" s="15">
        <f t="shared" si="26"/>
        <v>2014</v>
      </c>
      <c r="N429" t="b">
        <v>1</v>
      </c>
      <c r="O429">
        <v>306</v>
      </c>
      <c r="P429" t="b">
        <v>1</v>
      </c>
      <c r="Q429" t="s">
        <v>8293</v>
      </c>
      <c r="R429" t="s">
        <v>8308</v>
      </c>
      <c r="S429" t="s">
        <v>8309</v>
      </c>
      <c r="T429" s="9">
        <f t="shared" si="27"/>
        <v>193</v>
      </c>
    </row>
    <row r="430" spans="1:20" ht="15.75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s="17" t="s">
        <v>8220</v>
      </c>
      <c r="G430" t="s">
        <v>8223</v>
      </c>
      <c r="H430" t="s">
        <v>8245</v>
      </c>
      <c r="I430">
        <v>1465054872</v>
      </c>
      <c r="J430" s="12">
        <v>1461166872</v>
      </c>
      <c r="K430" s="10">
        <f t="shared" si="24"/>
        <v>42525.653611111113</v>
      </c>
      <c r="L430" s="10">
        <f t="shared" si="25"/>
        <v>42480.653611111113</v>
      </c>
      <c r="M430" s="15">
        <f t="shared" si="26"/>
        <v>2016</v>
      </c>
      <c r="N430" t="b">
        <v>0</v>
      </c>
      <c r="O430">
        <v>121</v>
      </c>
      <c r="P430" t="b">
        <v>0</v>
      </c>
      <c r="Q430" t="s">
        <v>8271</v>
      </c>
      <c r="R430" t="s">
        <v>8308</v>
      </c>
      <c r="S430" t="s">
        <v>8310</v>
      </c>
      <c r="T430" s="9">
        <f t="shared" si="27"/>
        <v>38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s="17" t="s">
        <v>8218</v>
      </c>
      <c r="G431" t="s">
        <v>8223</v>
      </c>
      <c r="H431" t="s">
        <v>8245</v>
      </c>
      <c r="I431">
        <v>1426773920</v>
      </c>
      <c r="J431" s="12">
        <v>1424185520</v>
      </c>
      <c r="K431" s="10">
        <f t="shared" si="24"/>
        <v>42082.587037037039</v>
      </c>
      <c r="L431" s="10">
        <f t="shared" si="25"/>
        <v>42052.628703703704</v>
      </c>
      <c r="M431" s="15">
        <f t="shared" si="26"/>
        <v>2015</v>
      </c>
      <c r="N431" t="b">
        <v>1</v>
      </c>
      <c r="O431">
        <v>141</v>
      </c>
      <c r="P431" t="b">
        <v>1</v>
      </c>
      <c r="Q431" t="s">
        <v>8283</v>
      </c>
      <c r="R431" t="s">
        <v>8313</v>
      </c>
      <c r="S431" t="s">
        <v>8314</v>
      </c>
      <c r="T431" s="9">
        <f t="shared" si="27"/>
        <v>101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s="17" t="s">
        <v>8218</v>
      </c>
      <c r="G432" t="s">
        <v>8223</v>
      </c>
      <c r="H432" t="s">
        <v>8245</v>
      </c>
      <c r="I432">
        <v>1381541465</v>
      </c>
      <c r="J432" s="12">
        <v>1378949465</v>
      </c>
      <c r="K432" s="10">
        <f t="shared" si="24"/>
        <v>41559.063252314816</v>
      </c>
      <c r="L432" s="10">
        <f t="shared" si="25"/>
        <v>41529.063252314816</v>
      </c>
      <c r="M432" s="15">
        <f t="shared" si="26"/>
        <v>2013</v>
      </c>
      <c r="N432" t="b">
        <v>0</v>
      </c>
      <c r="O432">
        <v>208</v>
      </c>
      <c r="P432" t="b">
        <v>1</v>
      </c>
      <c r="Q432" t="s">
        <v>8267</v>
      </c>
      <c r="R432" t="s">
        <v>8321</v>
      </c>
      <c r="S432" t="s">
        <v>8322</v>
      </c>
      <c r="T432" s="9">
        <f t="shared" si="27"/>
        <v>103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s="17" t="s">
        <v>8218</v>
      </c>
      <c r="G433" t="s">
        <v>8223</v>
      </c>
      <c r="H433" t="s">
        <v>8245</v>
      </c>
      <c r="I433">
        <v>1450901872</v>
      </c>
      <c r="J433" s="12">
        <v>1448309872</v>
      </c>
      <c r="K433" s="10">
        <f t="shared" si="24"/>
        <v>42361.84574074074</v>
      </c>
      <c r="L433" s="10">
        <f t="shared" si="25"/>
        <v>42331.84574074074</v>
      </c>
      <c r="M433" s="15">
        <f t="shared" si="26"/>
        <v>2015</v>
      </c>
      <c r="N433" t="b">
        <v>0</v>
      </c>
      <c r="O433">
        <v>99</v>
      </c>
      <c r="P433" t="b">
        <v>1</v>
      </c>
      <c r="Q433" t="s">
        <v>8271</v>
      </c>
      <c r="R433" t="s">
        <v>8308</v>
      </c>
      <c r="S433" t="s">
        <v>8310</v>
      </c>
      <c r="T433" s="9">
        <f t="shared" si="27"/>
        <v>126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s="17" t="s">
        <v>8218</v>
      </c>
      <c r="G434" t="s">
        <v>8223</v>
      </c>
      <c r="H434" t="s">
        <v>8245</v>
      </c>
      <c r="I434">
        <v>1476649800</v>
      </c>
      <c r="J434" s="12">
        <v>1475609946</v>
      </c>
      <c r="K434" s="10">
        <f t="shared" si="24"/>
        <v>42659.854166666672</v>
      </c>
      <c r="L434" s="10">
        <f t="shared" si="25"/>
        <v>42647.818819444445</v>
      </c>
      <c r="M434" s="15">
        <f t="shared" si="26"/>
        <v>2016</v>
      </c>
      <c r="N434" t="b">
        <v>0</v>
      </c>
      <c r="O434">
        <v>290</v>
      </c>
      <c r="P434" t="b">
        <v>1</v>
      </c>
      <c r="Q434" t="s">
        <v>8295</v>
      </c>
      <c r="R434" t="s">
        <v>8316</v>
      </c>
      <c r="S434" t="s">
        <v>8317</v>
      </c>
      <c r="T434" s="9">
        <f t="shared" si="27"/>
        <v>377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s="17" t="s">
        <v>8218</v>
      </c>
      <c r="G435" t="s">
        <v>8224</v>
      </c>
      <c r="H435" t="s">
        <v>8246</v>
      </c>
      <c r="I435">
        <v>1481224736</v>
      </c>
      <c r="J435" s="12">
        <v>1480360736</v>
      </c>
      <c r="K435" s="10">
        <f t="shared" si="24"/>
        <v>42712.804814814815</v>
      </c>
      <c r="L435" s="10">
        <f t="shared" si="25"/>
        <v>42702.804814814815</v>
      </c>
      <c r="M435" s="15">
        <f t="shared" si="26"/>
        <v>2016</v>
      </c>
      <c r="N435" t="b">
        <v>0</v>
      </c>
      <c r="O435">
        <v>206</v>
      </c>
      <c r="P435" t="b">
        <v>1</v>
      </c>
      <c r="Q435" t="s">
        <v>8295</v>
      </c>
      <c r="R435" t="s">
        <v>8316</v>
      </c>
      <c r="S435" t="s">
        <v>8317</v>
      </c>
      <c r="T435" s="9">
        <f t="shared" si="27"/>
        <v>1867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s="17" t="s">
        <v>8218</v>
      </c>
      <c r="G436" t="s">
        <v>8223</v>
      </c>
      <c r="H436" t="s">
        <v>8245</v>
      </c>
      <c r="I436">
        <v>1315450800</v>
      </c>
      <c r="J436" s="12">
        <v>1312823571</v>
      </c>
      <c r="K436" s="10">
        <f t="shared" si="24"/>
        <v>40794.125</v>
      </c>
      <c r="L436" s="10">
        <f t="shared" si="25"/>
        <v>40763.717256944445</v>
      </c>
      <c r="M436" s="15">
        <f t="shared" si="26"/>
        <v>2011</v>
      </c>
      <c r="N436" t="b">
        <v>0</v>
      </c>
      <c r="O436">
        <v>206</v>
      </c>
      <c r="P436" t="b">
        <v>1</v>
      </c>
      <c r="Q436" t="s">
        <v>8267</v>
      </c>
      <c r="R436" t="s">
        <v>8321</v>
      </c>
      <c r="S436" t="s">
        <v>8322</v>
      </c>
      <c r="T436" s="9">
        <f t="shared" si="27"/>
        <v>101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s="17" t="s">
        <v>8218</v>
      </c>
      <c r="G437" t="s">
        <v>8223</v>
      </c>
      <c r="H437" t="s">
        <v>8245</v>
      </c>
      <c r="I437">
        <v>1462316400</v>
      </c>
      <c r="J437" s="12">
        <v>1459865945</v>
      </c>
      <c r="K437" s="10">
        <f t="shared" si="24"/>
        <v>42493.958333333328</v>
      </c>
      <c r="L437" s="10">
        <f t="shared" si="25"/>
        <v>42465.596585648149</v>
      </c>
      <c r="M437" s="15">
        <f t="shared" si="26"/>
        <v>2016</v>
      </c>
      <c r="N437" t="b">
        <v>1</v>
      </c>
      <c r="O437">
        <v>148</v>
      </c>
      <c r="P437" t="b">
        <v>1</v>
      </c>
      <c r="Q437" t="s">
        <v>8301</v>
      </c>
      <c r="R437" t="s">
        <v>8323</v>
      </c>
      <c r="S437" t="s">
        <v>8324</v>
      </c>
      <c r="T437" s="9">
        <f t="shared" si="27"/>
        <v>104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s="17" t="s">
        <v>8218</v>
      </c>
      <c r="G438" t="s">
        <v>8223</v>
      </c>
      <c r="H438" t="s">
        <v>8245</v>
      </c>
      <c r="I438">
        <v>1418961600</v>
      </c>
      <c r="J438" s="12">
        <v>1415824513</v>
      </c>
      <c r="K438" s="10">
        <f t="shared" si="24"/>
        <v>41992.166666666672</v>
      </c>
      <c r="L438" s="10">
        <f t="shared" si="25"/>
        <v>41955.857789351852</v>
      </c>
      <c r="M438" s="15">
        <f t="shared" si="26"/>
        <v>2014</v>
      </c>
      <c r="N438" t="b">
        <v>1</v>
      </c>
      <c r="O438">
        <v>167</v>
      </c>
      <c r="P438" t="b">
        <v>1</v>
      </c>
      <c r="Q438" t="s">
        <v>8283</v>
      </c>
      <c r="R438" t="s">
        <v>8313</v>
      </c>
      <c r="S438" t="s">
        <v>8314</v>
      </c>
      <c r="T438" s="9">
        <f t="shared" si="27"/>
        <v>103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s="17" t="s">
        <v>8218</v>
      </c>
      <c r="G439" t="s">
        <v>8223</v>
      </c>
      <c r="H439" t="s">
        <v>8245</v>
      </c>
      <c r="I439">
        <v>1386565140</v>
      </c>
      <c r="J439" s="12">
        <v>1383909855</v>
      </c>
      <c r="K439" s="10">
        <f t="shared" si="24"/>
        <v>41617.207638888889</v>
      </c>
      <c r="L439" s="10">
        <f t="shared" si="25"/>
        <v>41586.475173611107</v>
      </c>
      <c r="M439" s="15">
        <f t="shared" si="26"/>
        <v>2013</v>
      </c>
      <c r="N439" t="b">
        <v>1</v>
      </c>
      <c r="O439">
        <v>274</v>
      </c>
      <c r="P439" t="b">
        <v>1</v>
      </c>
      <c r="Q439" t="s">
        <v>8274</v>
      </c>
      <c r="R439" t="s">
        <v>8327</v>
      </c>
      <c r="S439" t="s">
        <v>8331</v>
      </c>
      <c r="T439" s="9">
        <f t="shared" si="27"/>
        <v>124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s="17" t="s">
        <v>8218</v>
      </c>
      <c r="G440" t="s">
        <v>8223</v>
      </c>
      <c r="H440" t="s">
        <v>8245</v>
      </c>
      <c r="I440">
        <v>1475762400</v>
      </c>
      <c r="J440" s="12">
        <v>1473160292</v>
      </c>
      <c r="K440" s="10">
        <f t="shared" si="24"/>
        <v>42649.583333333328</v>
      </c>
      <c r="L440" s="10">
        <f t="shared" si="25"/>
        <v>42619.466342592597</v>
      </c>
      <c r="M440" s="15">
        <f t="shared" si="26"/>
        <v>2016</v>
      </c>
      <c r="N440" t="b">
        <v>1</v>
      </c>
      <c r="O440">
        <v>116</v>
      </c>
      <c r="P440" t="b">
        <v>1</v>
      </c>
      <c r="Q440" t="s">
        <v>8283</v>
      </c>
      <c r="R440" t="s">
        <v>8313</v>
      </c>
      <c r="S440" t="s">
        <v>8314</v>
      </c>
      <c r="T440" s="9">
        <f t="shared" si="27"/>
        <v>109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s="17" t="s">
        <v>8218</v>
      </c>
      <c r="G441" t="s">
        <v>8223</v>
      </c>
      <c r="H441" t="s">
        <v>8245</v>
      </c>
      <c r="I441">
        <v>1407520800</v>
      </c>
      <c r="J441" s="12">
        <v>1405356072</v>
      </c>
      <c r="K441" s="10">
        <f t="shared" si="24"/>
        <v>41859.75</v>
      </c>
      <c r="L441" s="10">
        <f t="shared" si="25"/>
        <v>41834.695277777777</v>
      </c>
      <c r="M441" s="15">
        <f t="shared" si="26"/>
        <v>2014</v>
      </c>
      <c r="N441" t="b">
        <v>1</v>
      </c>
      <c r="O441">
        <v>167</v>
      </c>
      <c r="P441" t="b">
        <v>1</v>
      </c>
      <c r="Q441" t="s">
        <v>8277</v>
      </c>
      <c r="R441" t="s">
        <v>8327</v>
      </c>
      <c r="S441" t="s">
        <v>8328</v>
      </c>
      <c r="T441" s="9">
        <f t="shared" si="27"/>
        <v>101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s="17" t="s">
        <v>8218</v>
      </c>
      <c r="G442" t="s">
        <v>8223</v>
      </c>
      <c r="H442" t="s">
        <v>8245</v>
      </c>
      <c r="I442">
        <v>1401159600</v>
      </c>
      <c r="J442" s="12">
        <v>1398801620</v>
      </c>
      <c r="K442" s="10">
        <f t="shared" si="24"/>
        <v>41786.125</v>
      </c>
      <c r="L442" s="10">
        <f t="shared" si="25"/>
        <v>41758.833564814813</v>
      </c>
      <c r="M442" s="15">
        <f t="shared" si="26"/>
        <v>2014</v>
      </c>
      <c r="N442" t="b">
        <v>0</v>
      </c>
      <c r="O442">
        <v>226</v>
      </c>
      <c r="P442" t="b">
        <v>1</v>
      </c>
      <c r="Q442" t="s">
        <v>8301</v>
      </c>
      <c r="R442" t="s">
        <v>8323</v>
      </c>
      <c r="S442" t="s">
        <v>8324</v>
      </c>
      <c r="T442" s="9">
        <f t="shared" si="27"/>
        <v>121</v>
      </c>
    </row>
    <row r="443" spans="1:20" ht="45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s="17" t="s">
        <v>8218</v>
      </c>
      <c r="G443" t="s">
        <v>8223</v>
      </c>
      <c r="H443" t="s">
        <v>8245</v>
      </c>
      <c r="I443">
        <v>1449644340</v>
      </c>
      <c r="J443" s="12">
        <v>1446683797</v>
      </c>
      <c r="K443" s="10">
        <f t="shared" si="24"/>
        <v>42347.290972222225</v>
      </c>
      <c r="L443" s="10">
        <f t="shared" si="25"/>
        <v>42313.02542824074</v>
      </c>
      <c r="M443" s="15">
        <f t="shared" si="26"/>
        <v>2015</v>
      </c>
      <c r="N443" t="b">
        <v>0</v>
      </c>
      <c r="O443">
        <v>104</v>
      </c>
      <c r="P443" t="b">
        <v>1</v>
      </c>
      <c r="Q443" t="s">
        <v>8300</v>
      </c>
      <c r="R443" t="s">
        <v>8308</v>
      </c>
      <c r="S443" t="s">
        <v>8340</v>
      </c>
      <c r="T443" s="9">
        <f t="shared" si="27"/>
        <v>103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s="17" t="s">
        <v>8218</v>
      </c>
      <c r="G444" t="s">
        <v>8223</v>
      </c>
      <c r="H444" t="s">
        <v>8245</v>
      </c>
      <c r="I444">
        <v>1363458467</v>
      </c>
      <c r="J444" s="12">
        <v>1360866467</v>
      </c>
      <c r="K444" s="10">
        <f t="shared" si="24"/>
        <v>41349.769293981481</v>
      </c>
      <c r="L444" s="10">
        <f t="shared" si="25"/>
        <v>41319.769293981481</v>
      </c>
      <c r="M444" s="15">
        <f t="shared" si="26"/>
        <v>2013</v>
      </c>
      <c r="N444" t="b">
        <v>1</v>
      </c>
      <c r="O444">
        <v>275</v>
      </c>
      <c r="P444" t="b">
        <v>1</v>
      </c>
      <c r="Q444" t="s">
        <v>8267</v>
      </c>
      <c r="R444" t="s">
        <v>8321</v>
      </c>
      <c r="S444" t="s">
        <v>8322</v>
      </c>
      <c r="T444" s="9">
        <f t="shared" si="27"/>
        <v>139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s="17" t="s">
        <v>8218</v>
      </c>
      <c r="G445" t="s">
        <v>8224</v>
      </c>
      <c r="H445" t="s">
        <v>8246</v>
      </c>
      <c r="I445">
        <v>1402389180</v>
      </c>
      <c r="J445" s="12">
        <v>1399996024</v>
      </c>
      <c r="K445" s="10">
        <f t="shared" si="24"/>
        <v>41800.356249999997</v>
      </c>
      <c r="L445" s="10">
        <f t="shared" si="25"/>
        <v>41772.657685185186</v>
      </c>
      <c r="M445" s="15">
        <f t="shared" si="26"/>
        <v>2014</v>
      </c>
      <c r="N445" t="b">
        <v>1</v>
      </c>
      <c r="O445">
        <v>269</v>
      </c>
      <c r="P445" t="b">
        <v>1</v>
      </c>
      <c r="Q445" t="s">
        <v>8283</v>
      </c>
      <c r="R445" t="s">
        <v>8313</v>
      </c>
      <c r="S445" t="s">
        <v>8314</v>
      </c>
      <c r="T445" s="9">
        <f t="shared" si="27"/>
        <v>278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s="17" t="s">
        <v>8218</v>
      </c>
      <c r="G446" t="s">
        <v>8223</v>
      </c>
      <c r="H446" t="s">
        <v>8245</v>
      </c>
      <c r="I446">
        <v>1489536000</v>
      </c>
      <c r="J446" s="12">
        <v>1485976468</v>
      </c>
      <c r="K446" s="10">
        <f t="shared" si="24"/>
        <v>42809</v>
      </c>
      <c r="L446" s="10">
        <f t="shared" si="25"/>
        <v>42767.801712962959</v>
      </c>
      <c r="M446" s="15">
        <f t="shared" si="26"/>
        <v>2017</v>
      </c>
      <c r="N446" t="b">
        <v>1</v>
      </c>
      <c r="O446">
        <v>304</v>
      </c>
      <c r="P446" t="b">
        <v>1</v>
      </c>
      <c r="Q446" t="s">
        <v>8299</v>
      </c>
      <c r="R446" t="s">
        <v>8308</v>
      </c>
      <c r="S446" t="s">
        <v>8315</v>
      </c>
      <c r="T446" s="9">
        <f t="shared" si="27"/>
        <v>224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s="17" t="s">
        <v>8218</v>
      </c>
      <c r="G447" t="s">
        <v>8223</v>
      </c>
      <c r="H447" t="s">
        <v>8245</v>
      </c>
      <c r="I447">
        <v>1289975060</v>
      </c>
      <c r="J447" s="12">
        <v>1287379460</v>
      </c>
      <c r="K447" s="10">
        <f t="shared" si="24"/>
        <v>40499.266898148147</v>
      </c>
      <c r="L447" s="10">
        <f t="shared" si="25"/>
        <v>40469.225231481483</v>
      </c>
      <c r="M447" s="15">
        <f t="shared" si="26"/>
        <v>2010</v>
      </c>
      <c r="N447" t="b">
        <v>1</v>
      </c>
      <c r="O447">
        <v>244</v>
      </c>
      <c r="P447" t="b">
        <v>1</v>
      </c>
      <c r="Q447" t="s">
        <v>8267</v>
      </c>
      <c r="R447" t="s">
        <v>8321</v>
      </c>
      <c r="S447" t="s">
        <v>8322</v>
      </c>
      <c r="T447" s="9">
        <f t="shared" si="27"/>
        <v>179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s="17" t="s">
        <v>8218</v>
      </c>
      <c r="G448" t="s">
        <v>8223</v>
      </c>
      <c r="H448" t="s">
        <v>8245</v>
      </c>
      <c r="I448">
        <v>1432161590</v>
      </c>
      <c r="J448" s="12">
        <v>1429569590</v>
      </c>
      <c r="K448" s="10">
        <f t="shared" si="24"/>
        <v>42144.944328703699</v>
      </c>
      <c r="L448" s="10">
        <f t="shared" si="25"/>
        <v>42114.944328703699</v>
      </c>
      <c r="M448" s="15">
        <f t="shared" si="26"/>
        <v>2015</v>
      </c>
      <c r="N448" t="b">
        <v>1</v>
      </c>
      <c r="O448">
        <v>179</v>
      </c>
      <c r="P448" t="b">
        <v>1</v>
      </c>
      <c r="Q448" t="s">
        <v>8267</v>
      </c>
      <c r="R448" t="s">
        <v>8321</v>
      </c>
      <c r="S448" t="s">
        <v>8322</v>
      </c>
      <c r="T448" s="9">
        <f t="shared" si="27"/>
        <v>123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s="17" t="s">
        <v>8218</v>
      </c>
      <c r="G449" t="s">
        <v>8223</v>
      </c>
      <c r="H449" t="s">
        <v>8245</v>
      </c>
      <c r="I449">
        <v>1281542340</v>
      </c>
      <c r="J449" s="12">
        <v>1277702894</v>
      </c>
      <c r="K449" s="10">
        <f t="shared" si="24"/>
        <v>40401.665972222225</v>
      </c>
      <c r="L449" s="10">
        <f t="shared" si="25"/>
        <v>40357.227939814817</v>
      </c>
      <c r="M449" s="15">
        <f t="shared" si="26"/>
        <v>2010</v>
      </c>
      <c r="N449" t="b">
        <v>1</v>
      </c>
      <c r="O449">
        <v>222</v>
      </c>
      <c r="P449" t="b">
        <v>1</v>
      </c>
      <c r="Q449" t="s">
        <v>8267</v>
      </c>
      <c r="R449" t="s">
        <v>8321</v>
      </c>
      <c r="S449" t="s">
        <v>8322</v>
      </c>
      <c r="T449" s="9">
        <f t="shared" si="27"/>
        <v>105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s="17" t="s">
        <v>8218</v>
      </c>
      <c r="G450" t="s">
        <v>8223</v>
      </c>
      <c r="H450" t="s">
        <v>8245</v>
      </c>
      <c r="I450">
        <v>1393542000</v>
      </c>
      <c r="J450" s="12">
        <v>1390938332</v>
      </c>
      <c r="K450" s="10">
        <f t="shared" si="24"/>
        <v>41697.958333333336</v>
      </c>
      <c r="L450" s="10">
        <f t="shared" si="25"/>
        <v>41667.823287037041</v>
      </c>
      <c r="M450" s="15">
        <f t="shared" si="26"/>
        <v>2014</v>
      </c>
      <c r="N450" t="b">
        <v>0</v>
      </c>
      <c r="O450">
        <v>199</v>
      </c>
      <c r="P450" t="b">
        <v>1</v>
      </c>
      <c r="Q450" t="s">
        <v>8299</v>
      </c>
      <c r="R450" t="s">
        <v>8308</v>
      </c>
      <c r="S450" t="s">
        <v>8315</v>
      </c>
      <c r="T450" s="9">
        <f t="shared" si="27"/>
        <v>355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s="17" t="s">
        <v>8218</v>
      </c>
      <c r="G451" t="s">
        <v>8223</v>
      </c>
      <c r="H451" t="s">
        <v>8245</v>
      </c>
      <c r="I451">
        <v>1416964500</v>
      </c>
      <c r="J451" s="12">
        <v>1414368616</v>
      </c>
      <c r="K451" s="10">
        <f t="shared" ref="K451:K514" si="28">(I451/86400)+DATE(1970,1,1)</f>
        <v>41969.052083333328</v>
      </c>
      <c r="L451" s="10">
        <f t="shared" ref="L451:L514" si="29">(J451/86400)+DATE(1970,1,1)</f>
        <v>41939.00712962963</v>
      </c>
      <c r="M451" s="15">
        <f t="shared" ref="M451:M514" si="30">+YEAR(K451)</f>
        <v>2014</v>
      </c>
      <c r="N451" t="b">
        <v>1</v>
      </c>
      <c r="O451">
        <v>98</v>
      </c>
      <c r="P451" t="b">
        <v>1</v>
      </c>
      <c r="Q451" t="s">
        <v>8283</v>
      </c>
      <c r="R451" t="s">
        <v>8313</v>
      </c>
      <c r="S451" t="s">
        <v>8314</v>
      </c>
      <c r="T451" s="9">
        <f t="shared" ref="T451:T514" si="31">ROUND(E451/D451*100,0)</f>
        <v>118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s="17" t="s">
        <v>8219</v>
      </c>
      <c r="G452" t="s">
        <v>8224</v>
      </c>
      <c r="H452" t="s">
        <v>8246</v>
      </c>
      <c r="I452">
        <v>1475333917</v>
      </c>
      <c r="J452" s="12">
        <v>1472569117</v>
      </c>
      <c r="K452" s="10">
        <f t="shared" si="28"/>
        <v>42644.624039351853</v>
      </c>
      <c r="L452" s="10">
        <f t="shared" si="29"/>
        <v>42612.624039351853</v>
      </c>
      <c r="M452" s="15">
        <f t="shared" si="30"/>
        <v>2016</v>
      </c>
      <c r="N452" t="b">
        <v>0</v>
      </c>
      <c r="O452">
        <v>46</v>
      </c>
      <c r="P452" t="b">
        <v>0</v>
      </c>
      <c r="Q452" t="s">
        <v>8271</v>
      </c>
      <c r="R452" t="s">
        <v>8308</v>
      </c>
      <c r="S452" t="s">
        <v>8310</v>
      </c>
      <c r="T452" s="9">
        <f t="shared" si="31"/>
        <v>70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s="17" t="s">
        <v>8220</v>
      </c>
      <c r="G453" t="s">
        <v>8223</v>
      </c>
      <c r="H453" t="s">
        <v>8245</v>
      </c>
      <c r="I453">
        <v>1478926800</v>
      </c>
      <c r="J453" s="12">
        <v>1476054568</v>
      </c>
      <c r="K453" s="10">
        <f t="shared" si="28"/>
        <v>42686.208333333328</v>
      </c>
      <c r="L453" s="10">
        <f t="shared" si="29"/>
        <v>42652.964907407411</v>
      </c>
      <c r="M453" s="15">
        <f t="shared" si="30"/>
        <v>2016</v>
      </c>
      <c r="N453" t="b">
        <v>0</v>
      </c>
      <c r="O453">
        <v>196</v>
      </c>
      <c r="P453" t="b">
        <v>0</v>
      </c>
      <c r="Q453" t="s">
        <v>8271</v>
      </c>
      <c r="R453" t="s">
        <v>8308</v>
      </c>
      <c r="S453" t="s">
        <v>8310</v>
      </c>
      <c r="T453" s="9">
        <f t="shared" si="31"/>
        <v>25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s="17" t="s">
        <v>8218</v>
      </c>
      <c r="G454" t="s">
        <v>8223</v>
      </c>
      <c r="H454" t="s">
        <v>8245</v>
      </c>
      <c r="I454">
        <v>1429920000</v>
      </c>
      <c r="J454" s="12">
        <v>1426703452</v>
      </c>
      <c r="K454" s="10">
        <f t="shared" si="28"/>
        <v>42119</v>
      </c>
      <c r="L454" s="10">
        <f t="shared" si="29"/>
        <v>42081.77143518519</v>
      </c>
      <c r="M454" s="15">
        <f t="shared" si="30"/>
        <v>2015</v>
      </c>
      <c r="N454" t="b">
        <v>0</v>
      </c>
      <c r="O454">
        <v>131</v>
      </c>
      <c r="P454" t="b">
        <v>1</v>
      </c>
      <c r="Q454" t="s">
        <v>8274</v>
      </c>
      <c r="R454" t="s">
        <v>8327</v>
      </c>
      <c r="S454" t="s">
        <v>8331</v>
      </c>
      <c r="T454" s="9">
        <f t="shared" si="31"/>
        <v>117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s="17" t="s">
        <v>8218</v>
      </c>
      <c r="G455" t="s">
        <v>8223</v>
      </c>
      <c r="H455" t="s">
        <v>8245</v>
      </c>
      <c r="I455">
        <v>1430712060</v>
      </c>
      <c r="J455" s="12">
        <v>1427753265</v>
      </c>
      <c r="K455" s="10">
        <f t="shared" si="28"/>
        <v>42128.167361111111</v>
      </c>
      <c r="L455" s="10">
        <f t="shared" si="29"/>
        <v>42093.922048611115</v>
      </c>
      <c r="M455" s="15">
        <f t="shared" si="30"/>
        <v>2015</v>
      </c>
      <c r="N455" t="b">
        <v>0</v>
      </c>
      <c r="O455">
        <v>78</v>
      </c>
      <c r="P455" t="b">
        <v>1</v>
      </c>
      <c r="Q455" t="s">
        <v>8274</v>
      </c>
      <c r="R455" t="s">
        <v>8327</v>
      </c>
      <c r="S455" t="s">
        <v>8331</v>
      </c>
      <c r="T455" s="9">
        <f t="shared" si="31"/>
        <v>100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s="17" t="s">
        <v>8218</v>
      </c>
      <c r="G456" t="s">
        <v>8223</v>
      </c>
      <c r="H456" t="s">
        <v>8245</v>
      </c>
      <c r="I456">
        <v>1407167973</v>
      </c>
      <c r="J456" s="12">
        <v>1405439973</v>
      </c>
      <c r="K456" s="10">
        <f t="shared" si="28"/>
        <v>41855.666354166664</v>
      </c>
      <c r="L456" s="10">
        <f t="shared" si="29"/>
        <v>41835.666354166664</v>
      </c>
      <c r="M456" s="15">
        <f t="shared" si="30"/>
        <v>2014</v>
      </c>
      <c r="N456" t="b">
        <v>1</v>
      </c>
      <c r="O456">
        <v>244</v>
      </c>
      <c r="P456" t="b">
        <v>1</v>
      </c>
      <c r="Q456" t="s">
        <v>8269</v>
      </c>
      <c r="R456" t="s">
        <v>8323</v>
      </c>
      <c r="S456" t="s">
        <v>8326</v>
      </c>
      <c r="T456" s="9">
        <f t="shared" si="31"/>
        <v>116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s="17" t="s">
        <v>8218</v>
      </c>
      <c r="G457" t="s">
        <v>8223</v>
      </c>
      <c r="H457" t="s">
        <v>8245</v>
      </c>
      <c r="I457">
        <v>1336062672</v>
      </c>
      <c r="J457" s="12">
        <v>1332174672</v>
      </c>
      <c r="K457" s="10">
        <f t="shared" si="28"/>
        <v>41032.688333333332</v>
      </c>
      <c r="L457" s="10">
        <f t="shared" si="29"/>
        <v>40987.688333333332</v>
      </c>
      <c r="M457" s="15">
        <f t="shared" si="30"/>
        <v>2012</v>
      </c>
      <c r="N457" t="b">
        <v>0</v>
      </c>
      <c r="O457">
        <v>149</v>
      </c>
      <c r="P457" t="b">
        <v>1</v>
      </c>
      <c r="Q457" t="s">
        <v>8267</v>
      </c>
      <c r="R457" t="s">
        <v>8321</v>
      </c>
      <c r="S457" t="s">
        <v>8322</v>
      </c>
      <c r="T457" s="9">
        <f t="shared" si="31"/>
        <v>116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s="17" t="s">
        <v>8218</v>
      </c>
      <c r="G458" t="s">
        <v>8236</v>
      </c>
      <c r="H458" t="s">
        <v>8248</v>
      </c>
      <c r="I458">
        <v>1459418400</v>
      </c>
      <c r="J458" s="12">
        <v>1456827573</v>
      </c>
      <c r="K458" s="10">
        <f t="shared" si="28"/>
        <v>42460.416666666672</v>
      </c>
      <c r="L458" s="10">
        <f t="shared" si="29"/>
        <v>42430.430243055554</v>
      </c>
      <c r="M458" s="15">
        <f t="shared" si="30"/>
        <v>2016</v>
      </c>
      <c r="N458" t="b">
        <v>0</v>
      </c>
      <c r="O458">
        <v>141</v>
      </c>
      <c r="P458" t="b">
        <v>1</v>
      </c>
      <c r="Q458" t="s">
        <v>8283</v>
      </c>
      <c r="R458" t="s">
        <v>8313</v>
      </c>
      <c r="S458" t="s">
        <v>8314</v>
      </c>
      <c r="T458" s="9">
        <f t="shared" si="31"/>
        <v>104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s="17" t="s">
        <v>8218</v>
      </c>
      <c r="G459" t="s">
        <v>8223</v>
      </c>
      <c r="H459" t="s">
        <v>8245</v>
      </c>
      <c r="I459">
        <v>1372741200</v>
      </c>
      <c r="J459" s="12">
        <v>1370067231</v>
      </c>
      <c r="K459" s="10">
        <f t="shared" si="28"/>
        <v>41457.208333333336</v>
      </c>
      <c r="L459" s="10">
        <f t="shared" si="29"/>
        <v>41426.259618055556</v>
      </c>
      <c r="M459" s="15">
        <f t="shared" si="30"/>
        <v>2013</v>
      </c>
      <c r="N459" t="b">
        <v>0</v>
      </c>
      <c r="O459">
        <v>114</v>
      </c>
      <c r="P459" t="b">
        <v>1</v>
      </c>
      <c r="Q459" t="s">
        <v>8277</v>
      </c>
      <c r="R459" t="s">
        <v>8327</v>
      </c>
      <c r="S459" t="s">
        <v>8328</v>
      </c>
      <c r="T459" s="9">
        <f t="shared" si="31"/>
        <v>116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s="17" t="s">
        <v>8218</v>
      </c>
      <c r="G460" t="s">
        <v>8223</v>
      </c>
      <c r="H460" t="s">
        <v>8245</v>
      </c>
      <c r="I460">
        <v>1355597528</v>
      </c>
      <c r="J460" s="12">
        <v>1353005528</v>
      </c>
      <c r="K460" s="10">
        <f t="shared" si="28"/>
        <v>41258.786203703705</v>
      </c>
      <c r="L460" s="10">
        <f t="shared" si="29"/>
        <v>41228.786203703705</v>
      </c>
      <c r="M460" s="15">
        <f t="shared" si="30"/>
        <v>2012</v>
      </c>
      <c r="N460" t="b">
        <v>0</v>
      </c>
      <c r="O460">
        <v>246</v>
      </c>
      <c r="P460" t="b">
        <v>1</v>
      </c>
      <c r="Q460" t="s">
        <v>8277</v>
      </c>
      <c r="R460" t="s">
        <v>8327</v>
      </c>
      <c r="S460" t="s">
        <v>8328</v>
      </c>
      <c r="T460" s="9">
        <f t="shared" si="31"/>
        <v>145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s="17" t="s">
        <v>8218</v>
      </c>
      <c r="G461" t="s">
        <v>8223</v>
      </c>
      <c r="H461" t="s">
        <v>8245</v>
      </c>
      <c r="I461">
        <v>1478785027</v>
      </c>
      <c r="J461" s="12">
        <v>1476189427</v>
      </c>
      <c r="K461" s="10">
        <f t="shared" si="28"/>
        <v>42684.567442129628</v>
      </c>
      <c r="L461" s="10">
        <f t="shared" si="29"/>
        <v>42654.525775462964</v>
      </c>
      <c r="M461" s="15">
        <f t="shared" si="30"/>
        <v>2016</v>
      </c>
      <c r="N461" t="b">
        <v>0</v>
      </c>
      <c r="O461">
        <v>120</v>
      </c>
      <c r="P461" t="b">
        <v>1</v>
      </c>
      <c r="Q461" t="s">
        <v>8293</v>
      </c>
      <c r="R461" t="s">
        <v>8308</v>
      </c>
      <c r="S461" t="s">
        <v>8309</v>
      </c>
      <c r="T461" s="9">
        <f t="shared" si="31"/>
        <v>182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s="17" t="s">
        <v>8218</v>
      </c>
      <c r="G462" t="s">
        <v>8223</v>
      </c>
      <c r="H462" t="s">
        <v>8245</v>
      </c>
      <c r="I462">
        <v>1452574800</v>
      </c>
      <c r="J462" s="12">
        <v>1449029266</v>
      </c>
      <c r="K462" s="10">
        <f t="shared" si="28"/>
        <v>42381.208333333328</v>
      </c>
      <c r="L462" s="10">
        <f t="shared" si="29"/>
        <v>42340.172060185185</v>
      </c>
      <c r="M462" s="15">
        <f t="shared" si="30"/>
        <v>2016</v>
      </c>
      <c r="N462" t="b">
        <v>1</v>
      </c>
      <c r="O462">
        <v>248</v>
      </c>
      <c r="P462" t="b">
        <v>1</v>
      </c>
      <c r="Q462" t="s">
        <v>8286</v>
      </c>
      <c r="R462" t="s">
        <v>8311</v>
      </c>
      <c r="S462" t="s">
        <v>8312</v>
      </c>
      <c r="T462" s="9">
        <f t="shared" si="31"/>
        <v>108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s="17" t="s">
        <v>8218</v>
      </c>
      <c r="G463" t="s">
        <v>8223</v>
      </c>
      <c r="H463" t="s">
        <v>8245</v>
      </c>
      <c r="I463">
        <v>1420773970</v>
      </c>
      <c r="J463" s="12">
        <v>1418095570</v>
      </c>
      <c r="K463" s="10">
        <f t="shared" si="28"/>
        <v>42013.143171296295</v>
      </c>
      <c r="L463" s="10">
        <f t="shared" si="29"/>
        <v>41982.143171296295</v>
      </c>
      <c r="M463" s="15">
        <f t="shared" si="30"/>
        <v>2015</v>
      </c>
      <c r="N463" t="b">
        <v>1</v>
      </c>
      <c r="O463">
        <v>294</v>
      </c>
      <c r="P463" t="b">
        <v>1</v>
      </c>
      <c r="Q463" t="s">
        <v>8299</v>
      </c>
      <c r="R463" t="s">
        <v>8308</v>
      </c>
      <c r="S463" t="s">
        <v>8315</v>
      </c>
      <c r="T463" s="9">
        <f t="shared" si="31"/>
        <v>172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s="17" t="s">
        <v>8218</v>
      </c>
      <c r="G464" t="s">
        <v>8223</v>
      </c>
      <c r="H464" t="s">
        <v>8245</v>
      </c>
      <c r="I464">
        <v>1347249300</v>
      </c>
      <c r="J464" s="12">
        <v>1344917580</v>
      </c>
      <c r="K464" s="10">
        <f t="shared" si="28"/>
        <v>41162.163194444445</v>
      </c>
      <c r="L464" s="10">
        <f t="shared" si="29"/>
        <v>41135.175694444442</v>
      </c>
      <c r="M464" s="15">
        <f t="shared" si="30"/>
        <v>2012</v>
      </c>
      <c r="N464" t="b">
        <v>0</v>
      </c>
      <c r="O464">
        <v>191</v>
      </c>
      <c r="P464" t="b">
        <v>1</v>
      </c>
      <c r="Q464" t="s">
        <v>8277</v>
      </c>
      <c r="R464" t="s">
        <v>8327</v>
      </c>
      <c r="S464" t="s">
        <v>8328</v>
      </c>
      <c r="T464" s="9">
        <f t="shared" si="31"/>
        <v>107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s="17" t="s">
        <v>8219</v>
      </c>
      <c r="G465" t="s">
        <v>8223</v>
      </c>
      <c r="H465" t="s">
        <v>8245</v>
      </c>
      <c r="I465">
        <v>1489345200</v>
      </c>
      <c r="J465" s="12">
        <v>1485966688</v>
      </c>
      <c r="K465" s="10">
        <f t="shared" si="28"/>
        <v>42806.791666666672</v>
      </c>
      <c r="L465" s="10">
        <f t="shared" si="29"/>
        <v>42767.688518518524</v>
      </c>
      <c r="M465" s="15">
        <f t="shared" si="30"/>
        <v>2017</v>
      </c>
      <c r="N465" t="b">
        <v>0</v>
      </c>
      <c r="O465">
        <v>152</v>
      </c>
      <c r="P465" t="b">
        <v>0</v>
      </c>
      <c r="Q465" t="s">
        <v>8299</v>
      </c>
      <c r="R465" t="s">
        <v>8308</v>
      </c>
      <c r="S465" t="s">
        <v>8315</v>
      </c>
      <c r="T465" s="9">
        <f t="shared" si="31"/>
        <v>11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s="17" t="s">
        <v>8218</v>
      </c>
      <c r="G466" t="s">
        <v>8228</v>
      </c>
      <c r="H466" t="s">
        <v>8250</v>
      </c>
      <c r="I466">
        <v>1418273940</v>
      </c>
      <c r="J466" s="12">
        <v>1415398197</v>
      </c>
      <c r="K466" s="10">
        <f t="shared" si="28"/>
        <v>41984.207638888889</v>
      </c>
      <c r="L466" s="10">
        <f t="shared" si="29"/>
        <v>41950.923576388886</v>
      </c>
      <c r="M466" s="15">
        <f t="shared" si="30"/>
        <v>2014</v>
      </c>
      <c r="N466" t="b">
        <v>1</v>
      </c>
      <c r="O466">
        <v>158</v>
      </c>
      <c r="P466" t="b">
        <v>1</v>
      </c>
      <c r="Q466" t="s">
        <v>8267</v>
      </c>
      <c r="R466" t="s">
        <v>8321</v>
      </c>
      <c r="S466" t="s">
        <v>8322</v>
      </c>
      <c r="T466" s="9">
        <f t="shared" si="31"/>
        <v>114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s="17" t="s">
        <v>8218</v>
      </c>
      <c r="G467" t="s">
        <v>8223</v>
      </c>
      <c r="H467" t="s">
        <v>8245</v>
      </c>
      <c r="I467">
        <v>1444824021</v>
      </c>
      <c r="J467" s="12">
        <v>1442232021</v>
      </c>
      <c r="K467" s="10">
        <f t="shared" si="28"/>
        <v>42291.500243055554</v>
      </c>
      <c r="L467" s="10">
        <f t="shared" si="29"/>
        <v>42261.500243055554</v>
      </c>
      <c r="M467" s="15">
        <f t="shared" si="30"/>
        <v>2015</v>
      </c>
      <c r="N467" t="b">
        <v>1</v>
      </c>
      <c r="O467">
        <v>188</v>
      </c>
      <c r="P467" t="b">
        <v>1</v>
      </c>
      <c r="Q467" t="s">
        <v>8267</v>
      </c>
      <c r="R467" t="s">
        <v>8321</v>
      </c>
      <c r="S467" t="s">
        <v>8322</v>
      </c>
      <c r="T467" s="9">
        <f t="shared" si="31"/>
        <v>170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s="17" t="s">
        <v>8220</v>
      </c>
      <c r="G468" t="s">
        <v>8223</v>
      </c>
      <c r="H468" t="s">
        <v>8245</v>
      </c>
      <c r="I468">
        <v>1473750300</v>
      </c>
      <c r="J468" s="12">
        <v>1470294300</v>
      </c>
      <c r="K468" s="10">
        <f t="shared" si="28"/>
        <v>42626.295138888891</v>
      </c>
      <c r="L468" s="10">
        <f t="shared" si="29"/>
        <v>42586.295138888891</v>
      </c>
      <c r="M468" s="15">
        <f t="shared" si="30"/>
        <v>2016</v>
      </c>
      <c r="N468" t="b">
        <v>0</v>
      </c>
      <c r="O468">
        <v>93</v>
      </c>
      <c r="P468" t="b">
        <v>0</v>
      </c>
      <c r="Q468" t="s">
        <v>8271</v>
      </c>
      <c r="R468" t="s">
        <v>8308</v>
      </c>
      <c r="S468" t="s">
        <v>8310</v>
      </c>
      <c r="T468" s="9">
        <f t="shared" si="31"/>
        <v>6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s="17" t="s">
        <v>8218</v>
      </c>
      <c r="G469" t="s">
        <v>8223</v>
      </c>
      <c r="H469" t="s">
        <v>8245</v>
      </c>
      <c r="I469">
        <v>1353201444</v>
      </c>
      <c r="J469" s="12">
        <v>1350605844</v>
      </c>
      <c r="K469" s="10">
        <f t="shared" si="28"/>
        <v>41231.053749999999</v>
      </c>
      <c r="L469" s="10">
        <f t="shared" si="29"/>
        <v>41201.012083333335</v>
      </c>
      <c r="M469" s="15">
        <f t="shared" si="30"/>
        <v>2012</v>
      </c>
      <c r="N469" t="b">
        <v>1</v>
      </c>
      <c r="O469">
        <v>238</v>
      </c>
      <c r="P469" t="b">
        <v>1</v>
      </c>
      <c r="Q469" t="s">
        <v>8293</v>
      </c>
      <c r="R469" t="s">
        <v>8308</v>
      </c>
      <c r="S469" t="s">
        <v>8309</v>
      </c>
      <c r="T469" s="9">
        <f t="shared" si="31"/>
        <v>674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s="17" t="s">
        <v>8218</v>
      </c>
      <c r="G470" t="s">
        <v>8223</v>
      </c>
      <c r="H470" t="s">
        <v>8245</v>
      </c>
      <c r="I470">
        <v>1420060088</v>
      </c>
      <c r="J470" s="12">
        <v>1414872488</v>
      </c>
      <c r="K470" s="10">
        <f t="shared" si="28"/>
        <v>42004.880648148144</v>
      </c>
      <c r="L470" s="10">
        <f t="shared" si="29"/>
        <v>41944.83898148148</v>
      </c>
      <c r="M470" s="15">
        <f t="shared" si="30"/>
        <v>2014</v>
      </c>
      <c r="N470" t="b">
        <v>0</v>
      </c>
      <c r="O470">
        <v>176</v>
      </c>
      <c r="P470" t="b">
        <v>1</v>
      </c>
      <c r="Q470" t="s">
        <v>8293</v>
      </c>
      <c r="R470" t="s">
        <v>8308</v>
      </c>
      <c r="S470" t="s">
        <v>8309</v>
      </c>
      <c r="T470" s="9">
        <f t="shared" si="31"/>
        <v>140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s="17" t="s">
        <v>8218</v>
      </c>
      <c r="G471" t="s">
        <v>8223</v>
      </c>
      <c r="H471" t="s">
        <v>8245</v>
      </c>
      <c r="I471">
        <v>1433083527</v>
      </c>
      <c r="J471" s="12">
        <v>1430491527</v>
      </c>
      <c r="K471" s="10">
        <f t="shared" si="28"/>
        <v>42155.614895833336</v>
      </c>
      <c r="L471" s="10">
        <f t="shared" si="29"/>
        <v>42125.614895833336</v>
      </c>
      <c r="M471" s="15">
        <f t="shared" si="30"/>
        <v>2015</v>
      </c>
      <c r="N471" t="b">
        <v>0</v>
      </c>
      <c r="O471">
        <v>101</v>
      </c>
      <c r="P471" t="b">
        <v>1</v>
      </c>
      <c r="Q471" t="s">
        <v>8283</v>
      </c>
      <c r="R471" t="s">
        <v>8313</v>
      </c>
      <c r="S471" t="s">
        <v>8314</v>
      </c>
      <c r="T471" s="9">
        <f t="shared" si="31"/>
        <v>102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s="17" t="s">
        <v>8218</v>
      </c>
      <c r="G472" t="s">
        <v>8223</v>
      </c>
      <c r="H472" t="s">
        <v>8245</v>
      </c>
      <c r="I472">
        <v>1299003054</v>
      </c>
      <c r="J472" s="12">
        <v>1291227054</v>
      </c>
      <c r="K472" s="10">
        <f t="shared" si="28"/>
        <v>40603.757569444446</v>
      </c>
      <c r="L472" s="10">
        <f t="shared" si="29"/>
        <v>40513.757569444446</v>
      </c>
      <c r="M472" s="15">
        <f t="shared" si="30"/>
        <v>2011</v>
      </c>
      <c r="N472" t="b">
        <v>1</v>
      </c>
      <c r="O472">
        <v>130</v>
      </c>
      <c r="P472" t="b">
        <v>1</v>
      </c>
      <c r="Q472" t="s">
        <v>8274</v>
      </c>
      <c r="R472" t="s">
        <v>8327</v>
      </c>
      <c r="S472" t="s">
        <v>8331</v>
      </c>
      <c r="T472" s="9">
        <f t="shared" si="31"/>
        <v>111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s="17" t="s">
        <v>8218</v>
      </c>
      <c r="G473" t="s">
        <v>8235</v>
      </c>
      <c r="H473" t="s">
        <v>8248</v>
      </c>
      <c r="I473">
        <v>1458676860</v>
      </c>
      <c r="J473" s="12">
        <v>1455446303</v>
      </c>
      <c r="K473" s="10">
        <f t="shared" si="28"/>
        <v>42451.834027777775</v>
      </c>
      <c r="L473" s="10">
        <f t="shared" si="29"/>
        <v>42414.44332175926</v>
      </c>
      <c r="M473" s="15">
        <f t="shared" si="30"/>
        <v>2016</v>
      </c>
      <c r="N473" t="b">
        <v>1</v>
      </c>
      <c r="O473">
        <v>345</v>
      </c>
      <c r="P473" t="b">
        <v>1</v>
      </c>
      <c r="Q473" t="s">
        <v>8283</v>
      </c>
      <c r="R473" t="s">
        <v>8313</v>
      </c>
      <c r="S473" t="s">
        <v>8314</v>
      </c>
      <c r="T473" s="9">
        <f t="shared" si="31"/>
        <v>104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s="17" t="s">
        <v>8218</v>
      </c>
      <c r="G474" t="s">
        <v>8223</v>
      </c>
      <c r="H474" t="s">
        <v>8245</v>
      </c>
      <c r="I474">
        <v>1472864400</v>
      </c>
      <c r="J474" s="12">
        <v>1468001290</v>
      </c>
      <c r="K474" s="10">
        <f t="shared" si="28"/>
        <v>42616.041666666672</v>
      </c>
      <c r="L474" s="10">
        <f t="shared" si="29"/>
        <v>42559.755671296298</v>
      </c>
      <c r="M474" s="15">
        <f t="shared" si="30"/>
        <v>2016</v>
      </c>
      <c r="N474" t="b">
        <v>1</v>
      </c>
      <c r="O474">
        <v>236</v>
      </c>
      <c r="P474" t="b">
        <v>1</v>
      </c>
      <c r="Q474" t="s">
        <v>8267</v>
      </c>
      <c r="R474" t="s">
        <v>8321</v>
      </c>
      <c r="S474" t="s">
        <v>8322</v>
      </c>
      <c r="T474" s="9">
        <f t="shared" si="31"/>
        <v>110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s="17" t="s">
        <v>8218</v>
      </c>
      <c r="G475" t="s">
        <v>8228</v>
      </c>
      <c r="H475" t="s">
        <v>8250</v>
      </c>
      <c r="I475">
        <v>1429152600</v>
      </c>
      <c r="J475" s="12">
        <v>1426815699</v>
      </c>
      <c r="K475" s="10">
        <f t="shared" si="28"/>
        <v>42110.118055555555</v>
      </c>
      <c r="L475" s="10">
        <f t="shared" si="29"/>
        <v>42083.070590277777</v>
      </c>
      <c r="M475" s="15">
        <f t="shared" si="30"/>
        <v>2015</v>
      </c>
      <c r="N475" t="b">
        <v>0</v>
      </c>
      <c r="O475">
        <v>128</v>
      </c>
      <c r="P475" t="b">
        <v>1</v>
      </c>
      <c r="Q475" t="s">
        <v>8301</v>
      </c>
      <c r="R475" t="s">
        <v>8323</v>
      </c>
      <c r="S475" t="s">
        <v>8324</v>
      </c>
      <c r="T475" s="9">
        <f t="shared" si="31"/>
        <v>110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s="17" t="s">
        <v>8218</v>
      </c>
      <c r="G476" t="s">
        <v>8223</v>
      </c>
      <c r="H476" t="s">
        <v>8245</v>
      </c>
      <c r="I476">
        <v>1447295460</v>
      </c>
      <c r="J476" s="12">
        <v>1444747843</v>
      </c>
      <c r="K476" s="10">
        <f t="shared" si="28"/>
        <v>42320.104861111111</v>
      </c>
      <c r="L476" s="10">
        <f t="shared" si="29"/>
        <v>42290.61855324074</v>
      </c>
      <c r="M476" s="15">
        <f t="shared" si="30"/>
        <v>2015</v>
      </c>
      <c r="N476" t="b">
        <v>0</v>
      </c>
      <c r="O476">
        <v>165</v>
      </c>
      <c r="P476" t="b">
        <v>1</v>
      </c>
      <c r="Q476" t="s">
        <v>8269</v>
      </c>
      <c r="R476" t="s">
        <v>8323</v>
      </c>
      <c r="S476" t="s">
        <v>8326</v>
      </c>
      <c r="T476" s="9">
        <f t="shared" si="31"/>
        <v>110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s="17" t="s">
        <v>8218</v>
      </c>
      <c r="G477" t="s">
        <v>8223</v>
      </c>
      <c r="H477" t="s">
        <v>8245</v>
      </c>
      <c r="I477">
        <v>1364236524</v>
      </c>
      <c r="J477" s="12">
        <v>1360352124</v>
      </c>
      <c r="K477" s="10">
        <f t="shared" si="28"/>
        <v>41358.774583333332</v>
      </c>
      <c r="L477" s="10">
        <f t="shared" si="29"/>
        <v>41313.816250000003</v>
      </c>
      <c r="M477" s="15">
        <f t="shared" si="30"/>
        <v>2013</v>
      </c>
      <c r="N477" t="b">
        <v>1</v>
      </c>
      <c r="O477">
        <v>135</v>
      </c>
      <c r="P477" t="b">
        <v>1</v>
      </c>
      <c r="Q477" t="s">
        <v>8267</v>
      </c>
      <c r="R477" t="s">
        <v>8321</v>
      </c>
      <c r="S477" t="s">
        <v>8322</v>
      </c>
      <c r="T477" s="9">
        <f t="shared" si="31"/>
        <v>109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s="17" t="s">
        <v>8221</v>
      </c>
      <c r="G478" t="s">
        <v>8223</v>
      </c>
      <c r="H478" t="s">
        <v>8245</v>
      </c>
      <c r="I478">
        <v>1489690141</v>
      </c>
      <c r="J478" s="12">
        <v>1487101741</v>
      </c>
      <c r="K478" s="10">
        <f t="shared" si="28"/>
        <v>42810.784039351856</v>
      </c>
      <c r="L478" s="10">
        <f t="shared" si="29"/>
        <v>42780.825706018513</v>
      </c>
      <c r="M478" s="15">
        <f t="shared" si="30"/>
        <v>2017</v>
      </c>
      <c r="N478" t="b">
        <v>0</v>
      </c>
      <c r="O478">
        <v>117</v>
      </c>
      <c r="P478" t="b">
        <v>0</v>
      </c>
      <c r="Q478" t="s">
        <v>8269</v>
      </c>
      <c r="R478" t="s">
        <v>8323</v>
      </c>
      <c r="S478" t="s">
        <v>8326</v>
      </c>
      <c r="T478" s="9">
        <f t="shared" si="31"/>
        <v>109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s="17" t="s">
        <v>8218</v>
      </c>
      <c r="G479" t="s">
        <v>8223</v>
      </c>
      <c r="H479" t="s">
        <v>8245</v>
      </c>
      <c r="I479">
        <v>1434212714</v>
      </c>
      <c r="J479" s="12">
        <v>1431620714</v>
      </c>
      <c r="K479" s="10">
        <f t="shared" si="28"/>
        <v>42168.684189814812</v>
      </c>
      <c r="L479" s="10">
        <f t="shared" si="29"/>
        <v>42138.684189814812</v>
      </c>
      <c r="M479" s="15">
        <f t="shared" si="30"/>
        <v>2015</v>
      </c>
      <c r="N479" t="b">
        <v>0</v>
      </c>
      <c r="O479">
        <v>180</v>
      </c>
      <c r="P479" t="b">
        <v>1</v>
      </c>
      <c r="Q479" t="s">
        <v>8293</v>
      </c>
      <c r="R479" t="s">
        <v>8308</v>
      </c>
      <c r="S479" t="s">
        <v>8309</v>
      </c>
      <c r="T479" s="9">
        <f t="shared" si="31"/>
        <v>108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s="17" t="s">
        <v>8218</v>
      </c>
      <c r="G480" t="s">
        <v>8223</v>
      </c>
      <c r="H480" t="s">
        <v>8245</v>
      </c>
      <c r="I480">
        <v>1301792590</v>
      </c>
      <c r="J480" s="12">
        <v>1297562590</v>
      </c>
      <c r="K480" s="10">
        <f t="shared" si="28"/>
        <v>40636.043865740743</v>
      </c>
      <c r="L480" s="10">
        <f t="shared" si="29"/>
        <v>40587.085532407407</v>
      </c>
      <c r="M480" s="15">
        <f t="shared" si="30"/>
        <v>2011</v>
      </c>
      <c r="N480" t="b">
        <v>1</v>
      </c>
      <c r="O480">
        <v>176</v>
      </c>
      <c r="P480" t="b">
        <v>1</v>
      </c>
      <c r="Q480" t="s">
        <v>8274</v>
      </c>
      <c r="R480" t="s">
        <v>8327</v>
      </c>
      <c r="S480" t="s">
        <v>8331</v>
      </c>
      <c r="T480" s="9">
        <f t="shared" si="31"/>
        <v>295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s="17" t="s">
        <v>8218</v>
      </c>
      <c r="G481" t="s">
        <v>8231</v>
      </c>
      <c r="H481" t="s">
        <v>8252</v>
      </c>
      <c r="I481">
        <v>1458579568</v>
      </c>
      <c r="J481" s="12">
        <v>1455991168</v>
      </c>
      <c r="K481" s="10">
        <f t="shared" si="28"/>
        <v>42450.707962962959</v>
      </c>
      <c r="L481" s="10">
        <f t="shared" si="29"/>
        <v>42420.74962962963</v>
      </c>
      <c r="M481" s="15">
        <f t="shared" si="30"/>
        <v>2016</v>
      </c>
      <c r="N481" t="b">
        <v>0</v>
      </c>
      <c r="O481">
        <v>35</v>
      </c>
      <c r="P481" t="b">
        <v>1</v>
      </c>
      <c r="Q481" t="s">
        <v>8283</v>
      </c>
      <c r="R481" t="s">
        <v>8313</v>
      </c>
      <c r="S481" t="s">
        <v>8314</v>
      </c>
      <c r="T481" s="9">
        <f t="shared" si="31"/>
        <v>108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s="17" t="s">
        <v>8218</v>
      </c>
      <c r="G482" t="s">
        <v>8224</v>
      </c>
      <c r="H482" t="s">
        <v>8246</v>
      </c>
      <c r="I482">
        <v>1405761278</v>
      </c>
      <c r="J482" s="12">
        <v>1403169278</v>
      </c>
      <c r="K482" s="10">
        <f t="shared" si="28"/>
        <v>41839.385162037041</v>
      </c>
      <c r="L482" s="10">
        <f t="shared" si="29"/>
        <v>41809.385162037041</v>
      </c>
      <c r="M482" s="15">
        <f t="shared" si="30"/>
        <v>2014</v>
      </c>
      <c r="N482" t="b">
        <v>1</v>
      </c>
      <c r="O482">
        <v>405</v>
      </c>
      <c r="P482" t="b">
        <v>1</v>
      </c>
      <c r="Q482" t="s">
        <v>8283</v>
      </c>
      <c r="R482" t="s">
        <v>8313</v>
      </c>
      <c r="S482" t="s">
        <v>8314</v>
      </c>
      <c r="T482" s="9">
        <f t="shared" si="31"/>
        <v>101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s="17" t="s">
        <v>8218</v>
      </c>
      <c r="G483" t="s">
        <v>8223</v>
      </c>
      <c r="H483" t="s">
        <v>8245</v>
      </c>
      <c r="I483">
        <v>1367773211</v>
      </c>
      <c r="J483" s="12">
        <v>1363885211</v>
      </c>
      <c r="K483" s="10">
        <f t="shared" si="28"/>
        <v>41399.708460648151</v>
      </c>
      <c r="L483" s="10">
        <f t="shared" si="29"/>
        <v>41354.708460648151</v>
      </c>
      <c r="M483" s="15">
        <f t="shared" si="30"/>
        <v>2013</v>
      </c>
      <c r="N483" t="b">
        <v>1</v>
      </c>
      <c r="O483">
        <v>137</v>
      </c>
      <c r="P483" t="b">
        <v>1</v>
      </c>
      <c r="Q483" t="s">
        <v>8267</v>
      </c>
      <c r="R483" t="s">
        <v>8321</v>
      </c>
      <c r="S483" t="s">
        <v>8322</v>
      </c>
      <c r="T483" s="9">
        <f t="shared" si="31"/>
        <v>108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s="17" t="s">
        <v>8218</v>
      </c>
      <c r="G484" t="s">
        <v>8223</v>
      </c>
      <c r="H484" t="s">
        <v>8245</v>
      </c>
      <c r="I484">
        <v>1341668006</v>
      </c>
      <c r="J484" s="12">
        <v>1340372006</v>
      </c>
      <c r="K484" s="10">
        <f t="shared" si="28"/>
        <v>41097.564884259264</v>
      </c>
      <c r="L484" s="10">
        <f t="shared" si="29"/>
        <v>41082.564884259264</v>
      </c>
      <c r="M484" s="15">
        <f t="shared" si="30"/>
        <v>2012</v>
      </c>
      <c r="N484" t="b">
        <v>0</v>
      </c>
      <c r="O484">
        <v>196</v>
      </c>
      <c r="P484" t="b">
        <v>1</v>
      </c>
      <c r="Q484" t="s">
        <v>8267</v>
      </c>
      <c r="R484" t="s">
        <v>8321</v>
      </c>
      <c r="S484" t="s">
        <v>8322</v>
      </c>
      <c r="T484" s="9">
        <f t="shared" si="31"/>
        <v>107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s="17" t="s">
        <v>8218</v>
      </c>
      <c r="G485" t="s">
        <v>8223</v>
      </c>
      <c r="H485" t="s">
        <v>8245</v>
      </c>
      <c r="I485">
        <v>1480662000</v>
      </c>
      <c r="J485" s="12">
        <v>1478000502</v>
      </c>
      <c r="K485" s="10">
        <f t="shared" si="28"/>
        <v>42706.291666666672</v>
      </c>
      <c r="L485" s="10">
        <f t="shared" si="29"/>
        <v>42675.487291666665</v>
      </c>
      <c r="M485" s="15">
        <f t="shared" si="30"/>
        <v>2016</v>
      </c>
      <c r="N485" t="b">
        <v>0</v>
      </c>
      <c r="O485">
        <v>234</v>
      </c>
      <c r="P485" t="b">
        <v>1</v>
      </c>
      <c r="Q485" t="s">
        <v>8295</v>
      </c>
      <c r="R485" t="s">
        <v>8316</v>
      </c>
      <c r="S485" t="s">
        <v>8317</v>
      </c>
      <c r="T485" s="9">
        <f t="shared" si="31"/>
        <v>114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s="17" t="s">
        <v>8218</v>
      </c>
      <c r="G486" t="s">
        <v>8223</v>
      </c>
      <c r="H486" t="s">
        <v>8245</v>
      </c>
      <c r="I486">
        <v>1443214800</v>
      </c>
      <c r="J486" s="12">
        <v>1440008439</v>
      </c>
      <c r="K486" s="10">
        <f t="shared" si="28"/>
        <v>42272.875</v>
      </c>
      <c r="L486" s="10">
        <f t="shared" si="29"/>
        <v>42235.764340277776</v>
      </c>
      <c r="M486" s="15">
        <f t="shared" si="30"/>
        <v>2015</v>
      </c>
      <c r="N486" t="b">
        <v>0</v>
      </c>
      <c r="O486">
        <v>206</v>
      </c>
      <c r="P486" t="b">
        <v>1</v>
      </c>
      <c r="Q486" t="s">
        <v>8300</v>
      </c>
      <c r="R486" t="s">
        <v>8308</v>
      </c>
      <c r="S486" t="s">
        <v>8340</v>
      </c>
      <c r="T486" s="9">
        <f t="shared" si="31"/>
        <v>159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s="17" t="s">
        <v>8218</v>
      </c>
      <c r="G487" t="s">
        <v>8223</v>
      </c>
      <c r="H487" t="s">
        <v>8245</v>
      </c>
      <c r="I487">
        <v>1346765347</v>
      </c>
      <c r="J487" s="12">
        <v>1343741347</v>
      </c>
      <c r="K487" s="10">
        <f t="shared" si="28"/>
        <v>41156.561886574076</v>
      </c>
      <c r="L487" s="10">
        <f t="shared" si="29"/>
        <v>41121.561886574076</v>
      </c>
      <c r="M487" s="15">
        <f t="shared" si="30"/>
        <v>2012</v>
      </c>
      <c r="N487" t="b">
        <v>1</v>
      </c>
      <c r="O487">
        <v>413</v>
      </c>
      <c r="P487" t="b">
        <v>1</v>
      </c>
      <c r="Q487" t="s">
        <v>8274</v>
      </c>
      <c r="R487" t="s">
        <v>8327</v>
      </c>
      <c r="S487" t="s">
        <v>8331</v>
      </c>
      <c r="T487" s="9">
        <f t="shared" si="31"/>
        <v>106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s="17" t="s">
        <v>8218</v>
      </c>
      <c r="G488" t="s">
        <v>8224</v>
      </c>
      <c r="H488" t="s">
        <v>8246</v>
      </c>
      <c r="I488">
        <v>1466377200</v>
      </c>
      <c r="J488" s="12">
        <v>1463351329</v>
      </c>
      <c r="K488" s="10">
        <f t="shared" si="28"/>
        <v>42540.958333333328</v>
      </c>
      <c r="L488" s="10">
        <f t="shared" si="29"/>
        <v>42505.936678240745</v>
      </c>
      <c r="M488" s="15">
        <f t="shared" si="30"/>
        <v>2016</v>
      </c>
      <c r="N488" t="b">
        <v>0</v>
      </c>
      <c r="O488">
        <v>169</v>
      </c>
      <c r="P488" t="b">
        <v>1</v>
      </c>
      <c r="Q488" t="s">
        <v>8295</v>
      </c>
      <c r="R488" t="s">
        <v>8316</v>
      </c>
      <c r="S488" t="s">
        <v>8317</v>
      </c>
      <c r="T488" s="9">
        <f t="shared" si="31"/>
        <v>636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s="17" t="s">
        <v>8219</v>
      </c>
      <c r="G489" t="s">
        <v>8224</v>
      </c>
      <c r="H489" t="s">
        <v>8246</v>
      </c>
      <c r="I489">
        <v>1489376405</v>
      </c>
      <c r="J489" s="12">
        <v>1484196005</v>
      </c>
      <c r="K489" s="10">
        <f t="shared" si="28"/>
        <v>42807.152835648143</v>
      </c>
      <c r="L489" s="10">
        <f t="shared" si="29"/>
        <v>42747.194502314815</v>
      </c>
      <c r="M489" s="15">
        <f t="shared" si="30"/>
        <v>2017</v>
      </c>
      <c r="N489" t="b">
        <v>0</v>
      </c>
      <c r="O489">
        <v>104</v>
      </c>
      <c r="P489" t="b">
        <v>0</v>
      </c>
      <c r="Q489" t="s">
        <v>8271</v>
      </c>
      <c r="R489" t="s">
        <v>8308</v>
      </c>
      <c r="S489" t="s">
        <v>8310</v>
      </c>
      <c r="T489" s="9">
        <f t="shared" si="31"/>
        <v>40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s="17" t="s">
        <v>8218</v>
      </c>
      <c r="G490" t="s">
        <v>8223</v>
      </c>
      <c r="H490" t="s">
        <v>8245</v>
      </c>
      <c r="I490">
        <v>1449000061</v>
      </c>
      <c r="J490" s="12">
        <v>1443812461</v>
      </c>
      <c r="K490" s="10">
        <f t="shared" si="28"/>
        <v>42339.834039351852</v>
      </c>
      <c r="L490" s="10">
        <f t="shared" si="29"/>
        <v>42279.792372685188</v>
      </c>
      <c r="M490" s="15">
        <f t="shared" si="30"/>
        <v>2015</v>
      </c>
      <c r="N490" t="b">
        <v>1</v>
      </c>
      <c r="O490">
        <v>77</v>
      </c>
      <c r="P490" t="b">
        <v>1</v>
      </c>
      <c r="Q490" t="s">
        <v>8299</v>
      </c>
      <c r="R490" t="s">
        <v>8308</v>
      </c>
      <c r="S490" t="s">
        <v>8315</v>
      </c>
      <c r="T490" s="9">
        <f t="shared" si="31"/>
        <v>105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s="17" t="s">
        <v>8218</v>
      </c>
      <c r="G491" t="s">
        <v>8223</v>
      </c>
      <c r="H491" t="s">
        <v>8245</v>
      </c>
      <c r="I491">
        <v>1484841471</v>
      </c>
      <c r="J491" s="12">
        <v>1482249471</v>
      </c>
      <c r="K491" s="10">
        <f t="shared" si="28"/>
        <v>42754.665173611109</v>
      </c>
      <c r="L491" s="10">
        <f t="shared" si="29"/>
        <v>42724.665173611109</v>
      </c>
      <c r="M491" s="15">
        <f t="shared" si="30"/>
        <v>2017</v>
      </c>
      <c r="N491" t="b">
        <v>0</v>
      </c>
      <c r="O491">
        <v>249</v>
      </c>
      <c r="P491" t="b">
        <v>1</v>
      </c>
      <c r="Q491" t="s">
        <v>8301</v>
      </c>
      <c r="R491" t="s">
        <v>8323</v>
      </c>
      <c r="S491" t="s">
        <v>8324</v>
      </c>
      <c r="T491" s="9">
        <f t="shared" si="31"/>
        <v>105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s="17" t="s">
        <v>8218</v>
      </c>
      <c r="G492" t="s">
        <v>8228</v>
      </c>
      <c r="H492" t="s">
        <v>8250</v>
      </c>
      <c r="I492">
        <v>1412285825</v>
      </c>
      <c r="J492" s="12">
        <v>1409261825</v>
      </c>
      <c r="K492" s="10">
        <f t="shared" si="28"/>
        <v>41914.900752314818</v>
      </c>
      <c r="L492" s="10">
        <f t="shared" si="29"/>
        <v>41879.900752314818</v>
      </c>
      <c r="M492" s="15">
        <f t="shared" si="30"/>
        <v>2014</v>
      </c>
      <c r="N492" t="b">
        <v>0</v>
      </c>
      <c r="O492">
        <v>356</v>
      </c>
      <c r="P492" t="b">
        <v>1</v>
      </c>
      <c r="Q492" t="s">
        <v>8295</v>
      </c>
      <c r="R492" t="s">
        <v>8316</v>
      </c>
      <c r="S492" t="s">
        <v>8317</v>
      </c>
      <c r="T492" s="9">
        <f t="shared" si="31"/>
        <v>524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s="17" t="s">
        <v>8218</v>
      </c>
      <c r="G493" t="s">
        <v>8224</v>
      </c>
      <c r="H493" t="s">
        <v>8246</v>
      </c>
      <c r="I493">
        <v>1383389834</v>
      </c>
      <c r="J493" s="12">
        <v>1380797834</v>
      </c>
      <c r="K493" s="10">
        <f t="shared" si="28"/>
        <v>41580.456412037034</v>
      </c>
      <c r="L493" s="10">
        <f t="shared" si="29"/>
        <v>41550.456412037034</v>
      </c>
      <c r="M493" s="15">
        <f t="shared" si="30"/>
        <v>2013</v>
      </c>
      <c r="N493" t="b">
        <v>1</v>
      </c>
      <c r="O493">
        <v>232</v>
      </c>
      <c r="P493" t="b">
        <v>1</v>
      </c>
      <c r="Q493" t="s">
        <v>8267</v>
      </c>
      <c r="R493" t="s">
        <v>8321</v>
      </c>
      <c r="S493" t="s">
        <v>8322</v>
      </c>
      <c r="T493" s="9">
        <f t="shared" si="31"/>
        <v>105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s="17" t="s">
        <v>8218</v>
      </c>
      <c r="G494" t="s">
        <v>8223</v>
      </c>
      <c r="H494" t="s">
        <v>8245</v>
      </c>
      <c r="I494">
        <v>1458075600</v>
      </c>
      <c r="J494" s="12">
        <v>1454259272</v>
      </c>
      <c r="K494" s="10">
        <f t="shared" si="28"/>
        <v>42444.875</v>
      </c>
      <c r="L494" s="10">
        <f t="shared" si="29"/>
        <v>42400.704537037032</v>
      </c>
      <c r="M494" s="15">
        <f t="shared" si="30"/>
        <v>2016</v>
      </c>
      <c r="N494" t="b">
        <v>1</v>
      </c>
      <c r="O494">
        <v>286</v>
      </c>
      <c r="P494" t="b">
        <v>1</v>
      </c>
      <c r="Q494" t="s">
        <v>8269</v>
      </c>
      <c r="R494" t="s">
        <v>8323</v>
      </c>
      <c r="S494" t="s">
        <v>8326</v>
      </c>
      <c r="T494" s="9">
        <f t="shared" si="31"/>
        <v>101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s="17" t="s">
        <v>8218</v>
      </c>
      <c r="G495" t="s">
        <v>8233</v>
      </c>
      <c r="H495" t="s">
        <v>8253</v>
      </c>
      <c r="I495">
        <v>1446418800</v>
      </c>
      <c r="J495" s="12">
        <v>1443036470</v>
      </c>
      <c r="K495" s="10">
        <f t="shared" si="28"/>
        <v>42309.958333333328</v>
      </c>
      <c r="L495" s="10">
        <f t="shared" si="29"/>
        <v>42270.810995370368</v>
      </c>
      <c r="M495" s="15">
        <f t="shared" si="30"/>
        <v>2015</v>
      </c>
      <c r="N495" t="b">
        <v>0</v>
      </c>
      <c r="O495">
        <v>48</v>
      </c>
      <c r="P495" t="b">
        <v>1</v>
      </c>
      <c r="Q495" t="s">
        <v>8269</v>
      </c>
      <c r="R495" t="s">
        <v>8323</v>
      </c>
      <c r="S495" t="s">
        <v>8326</v>
      </c>
      <c r="T495" s="9">
        <f t="shared" si="31"/>
        <v>105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s="17" t="s">
        <v>8218</v>
      </c>
      <c r="G496" t="s">
        <v>8223</v>
      </c>
      <c r="H496" t="s">
        <v>8245</v>
      </c>
      <c r="I496">
        <v>1434917049</v>
      </c>
      <c r="J496" s="12">
        <v>1432325049</v>
      </c>
      <c r="K496" s="10">
        <f t="shared" si="28"/>
        <v>42176.836215277777</v>
      </c>
      <c r="L496" s="10">
        <f t="shared" si="29"/>
        <v>42146.836215277777</v>
      </c>
      <c r="M496" s="15">
        <f t="shared" si="30"/>
        <v>2015</v>
      </c>
      <c r="N496" t="b">
        <v>0</v>
      </c>
      <c r="O496">
        <v>107</v>
      </c>
      <c r="P496" t="b">
        <v>1</v>
      </c>
      <c r="Q496" t="s">
        <v>8301</v>
      </c>
      <c r="R496" t="s">
        <v>8323</v>
      </c>
      <c r="S496" t="s">
        <v>8324</v>
      </c>
      <c r="T496" s="9">
        <f t="shared" si="31"/>
        <v>157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s="17" t="s">
        <v>8218</v>
      </c>
      <c r="G497" t="s">
        <v>8223</v>
      </c>
      <c r="H497" t="s">
        <v>8245</v>
      </c>
      <c r="I497">
        <v>1482418752</v>
      </c>
      <c r="J497" s="12">
        <v>1479826752</v>
      </c>
      <c r="K497" s="10">
        <f t="shared" si="28"/>
        <v>42726.624444444446</v>
      </c>
      <c r="L497" s="10">
        <f t="shared" si="29"/>
        <v>42696.624444444446</v>
      </c>
      <c r="M497" s="15">
        <f t="shared" si="30"/>
        <v>2016</v>
      </c>
      <c r="N497" t="b">
        <v>0</v>
      </c>
      <c r="O497">
        <v>175</v>
      </c>
      <c r="P497" t="b">
        <v>1</v>
      </c>
      <c r="Q497" t="s">
        <v>8269</v>
      </c>
      <c r="R497" t="s">
        <v>8323</v>
      </c>
      <c r="S497" t="s">
        <v>8326</v>
      </c>
      <c r="T497" s="9">
        <f t="shared" si="31"/>
        <v>105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s="17" t="s">
        <v>8218</v>
      </c>
      <c r="G498" t="s">
        <v>8223</v>
      </c>
      <c r="H498" t="s">
        <v>8245</v>
      </c>
      <c r="I498">
        <v>1412121600</v>
      </c>
      <c r="J498" s="12">
        <v>1408565860</v>
      </c>
      <c r="K498" s="10">
        <f t="shared" si="28"/>
        <v>41913</v>
      </c>
      <c r="L498" s="10">
        <f t="shared" si="29"/>
        <v>41871.845601851848</v>
      </c>
      <c r="M498" s="15">
        <f t="shared" si="30"/>
        <v>2014</v>
      </c>
      <c r="N498" t="b">
        <v>1</v>
      </c>
      <c r="O498">
        <v>424</v>
      </c>
      <c r="P498" t="b">
        <v>1</v>
      </c>
      <c r="Q498" t="s">
        <v>8293</v>
      </c>
      <c r="R498" t="s">
        <v>8308</v>
      </c>
      <c r="S498" t="s">
        <v>8309</v>
      </c>
      <c r="T498" s="9">
        <f t="shared" si="31"/>
        <v>157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s="17" t="s">
        <v>8218</v>
      </c>
      <c r="G499" t="s">
        <v>8223</v>
      </c>
      <c r="H499" t="s">
        <v>8245</v>
      </c>
      <c r="I499">
        <v>1447858804</v>
      </c>
      <c r="J499" s="12">
        <v>1445263204</v>
      </c>
      <c r="K499" s="10">
        <f t="shared" si="28"/>
        <v>42326.625046296293</v>
      </c>
      <c r="L499" s="10">
        <f t="shared" si="29"/>
        <v>42296.583379629628</v>
      </c>
      <c r="M499" s="15">
        <f t="shared" si="30"/>
        <v>2015</v>
      </c>
      <c r="N499" t="b">
        <v>1</v>
      </c>
      <c r="O499">
        <v>206</v>
      </c>
      <c r="P499" t="b">
        <v>1</v>
      </c>
      <c r="Q499" t="s">
        <v>8283</v>
      </c>
      <c r="R499" t="s">
        <v>8313</v>
      </c>
      <c r="S499" t="s">
        <v>8314</v>
      </c>
      <c r="T499" s="9">
        <f t="shared" si="31"/>
        <v>112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s="17" t="s">
        <v>8218</v>
      </c>
      <c r="G500" t="s">
        <v>8223</v>
      </c>
      <c r="H500" t="s">
        <v>8245</v>
      </c>
      <c r="I500">
        <v>1333774740</v>
      </c>
      <c r="J500" s="12">
        <v>1330094566</v>
      </c>
      <c r="K500" s="10">
        <f t="shared" si="28"/>
        <v>41006.207638888889</v>
      </c>
      <c r="L500" s="10">
        <f t="shared" si="29"/>
        <v>40963.613032407404</v>
      </c>
      <c r="M500" s="15">
        <f t="shared" si="30"/>
        <v>2012</v>
      </c>
      <c r="N500" t="b">
        <v>0</v>
      </c>
      <c r="O500">
        <v>184</v>
      </c>
      <c r="P500" t="b">
        <v>1</v>
      </c>
      <c r="Q500" t="s">
        <v>8274</v>
      </c>
      <c r="R500" t="s">
        <v>8327</v>
      </c>
      <c r="S500" t="s">
        <v>8331</v>
      </c>
      <c r="T500" s="9">
        <f t="shared" si="31"/>
        <v>112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s="17" t="s">
        <v>8218</v>
      </c>
      <c r="G501" t="s">
        <v>8223</v>
      </c>
      <c r="H501" t="s">
        <v>8245</v>
      </c>
      <c r="I501">
        <v>1260383040</v>
      </c>
      <c r="J501" s="12">
        <v>1253726650</v>
      </c>
      <c r="K501" s="10">
        <f t="shared" si="28"/>
        <v>40156.766666666663</v>
      </c>
      <c r="L501" s="10">
        <f t="shared" si="29"/>
        <v>40079.725115740745</v>
      </c>
      <c r="M501" s="15">
        <f t="shared" si="30"/>
        <v>2009</v>
      </c>
      <c r="N501" t="b">
        <v>1</v>
      </c>
      <c r="O501">
        <v>200</v>
      </c>
      <c r="P501" t="b">
        <v>1</v>
      </c>
      <c r="Q501" t="s">
        <v>8277</v>
      </c>
      <c r="R501" t="s">
        <v>8327</v>
      </c>
      <c r="S501" t="s">
        <v>8328</v>
      </c>
      <c r="T501" s="9">
        <f t="shared" si="31"/>
        <v>104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s="17" t="s">
        <v>8218</v>
      </c>
      <c r="G502" t="s">
        <v>8223</v>
      </c>
      <c r="H502" t="s">
        <v>8245</v>
      </c>
      <c r="I502">
        <v>1459010340</v>
      </c>
      <c r="J502" s="12">
        <v>1456421940</v>
      </c>
      <c r="K502" s="10">
        <f t="shared" si="28"/>
        <v>42455.693749999999</v>
      </c>
      <c r="L502" s="10">
        <f t="shared" si="29"/>
        <v>42425.735416666663</v>
      </c>
      <c r="M502" s="15">
        <f t="shared" si="30"/>
        <v>2016</v>
      </c>
      <c r="N502" t="b">
        <v>0</v>
      </c>
      <c r="O502">
        <v>115</v>
      </c>
      <c r="P502" t="b">
        <v>1</v>
      </c>
      <c r="Q502" t="s">
        <v>8303</v>
      </c>
      <c r="R502" t="s">
        <v>8323</v>
      </c>
      <c r="S502" t="s">
        <v>8335</v>
      </c>
      <c r="T502" s="9">
        <f t="shared" si="31"/>
        <v>104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s="17" t="s">
        <v>8218</v>
      </c>
      <c r="G503" t="s">
        <v>8224</v>
      </c>
      <c r="H503" t="s">
        <v>8246</v>
      </c>
      <c r="I503">
        <v>1393597999</v>
      </c>
      <c r="J503" s="12">
        <v>1391005999</v>
      </c>
      <c r="K503" s="10">
        <f t="shared" si="28"/>
        <v>41698.606469907405</v>
      </c>
      <c r="L503" s="10">
        <f t="shared" si="29"/>
        <v>41668.606469907405</v>
      </c>
      <c r="M503" s="15">
        <f t="shared" si="30"/>
        <v>2014</v>
      </c>
      <c r="N503" t="b">
        <v>0</v>
      </c>
      <c r="O503">
        <v>65</v>
      </c>
      <c r="P503" t="b">
        <v>1</v>
      </c>
      <c r="Q503" t="s">
        <v>8267</v>
      </c>
      <c r="R503" t="s">
        <v>8321</v>
      </c>
      <c r="S503" t="s">
        <v>8322</v>
      </c>
      <c r="T503" s="9">
        <f t="shared" si="31"/>
        <v>104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s="17" t="s">
        <v>8218</v>
      </c>
      <c r="G504" t="s">
        <v>8223</v>
      </c>
      <c r="H504" t="s">
        <v>8245</v>
      </c>
      <c r="I504">
        <v>1350074261</v>
      </c>
      <c r="J504" s="12">
        <v>1347482261</v>
      </c>
      <c r="K504" s="10">
        <f t="shared" si="28"/>
        <v>41194.859502314815</v>
      </c>
      <c r="L504" s="10">
        <f t="shared" si="29"/>
        <v>41164.859502314815</v>
      </c>
      <c r="M504" s="15">
        <f t="shared" si="30"/>
        <v>2012</v>
      </c>
      <c r="N504" t="b">
        <v>0</v>
      </c>
      <c r="O504">
        <v>133</v>
      </c>
      <c r="P504" t="b">
        <v>1</v>
      </c>
      <c r="Q504" t="s">
        <v>8274</v>
      </c>
      <c r="R504" t="s">
        <v>8327</v>
      </c>
      <c r="S504" t="s">
        <v>8331</v>
      </c>
      <c r="T504" s="9">
        <f t="shared" si="31"/>
        <v>156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s="17" t="s">
        <v>8218</v>
      </c>
      <c r="G505" t="s">
        <v>8235</v>
      </c>
      <c r="H505" t="s">
        <v>8248</v>
      </c>
      <c r="I505">
        <v>1440515112</v>
      </c>
      <c r="J505" s="12">
        <v>1437923112</v>
      </c>
      <c r="K505" s="10">
        <f t="shared" si="28"/>
        <v>42241.628611111111</v>
      </c>
      <c r="L505" s="10">
        <f t="shared" si="29"/>
        <v>42211.628611111111</v>
      </c>
      <c r="M505" s="15">
        <f t="shared" si="30"/>
        <v>2015</v>
      </c>
      <c r="N505" t="b">
        <v>0</v>
      </c>
      <c r="O505">
        <v>140</v>
      </c>
      <c r="P505" t="b">
        <v>1</v>
      </c>
      <c r="Q505" t="s">
        <v>8283</v>
      </c>
      <c r="R505" t="s">
        <v>8313</v>
      </c>
      <c r="S505" t="s">
        <v>8314</v>
      </c>
      <c r="T505" s="9">
        <f t="shared" si="31"/>
        <v>104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s="17" t="s">
        <v>8218</v>
      </c>
      <c r="G506" t="s">
        <v>8223</v>
      </c>
      <c r="H506" t="s">
        <v>8245</v>
      </c>
      <c r="I506">
        <v>1444264372</v>
      </c>
      <c r="J506" s="12">
        <v>1442536372</v>
      </c>
      <c r="K506" s="10">
        <f t="shared" si="28"/>
        <v>42285.022824074069</v>
      </c>
      <c r="L506" s="10">
        <f t="shared" si="29"/>
        <v>42265.022824074069</v>
      </c>
      <c r="M506" s="15">
        <f t="shared" si="30"/>
        <v>2015</v>
      </c>
      <c r="N506" t="b">
        <v>0</v>
      </c>
      <c r="O506">
        <v>78</v>
      </c>
      <c r="P506" t="b">
        <v>1</v>
      </c>
      <c r="Q506" t="s">
        <v>8269</v>
      </c>
      <c r="R506" t="s">
        <v>8323</v>
      </c>
      <c r="S506" t="s">
        <v>8326</v>
      </c>
      <c r="T506" s="9">
        <f t="shared" si="31"/>
        <v>104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s="17" t="s">
        <v>8218</v>
      </c>
      <c r="G507" t="s">
        <v>8223</v>
      </c>
      <c r="H507" t="s">
        <v>8245</v>
      </c>
      <c r="I507">
        <v>1458835264</v>
      </c>
      <c r="J507" s="12">
        <v>1456246864</v>
      </c>
      <c r="K507" s="10">
        <f t="shared" si="28"/>
        <v>42453.667407407411</v>
      </c>
      <c r="L507" s="10">
        <f t="shared" si="29"/>
        <v>42423.709074074075</v>
      </c>
      <c r="M507" s="15">
        <f t="shared" si="30"/>
        <v>2016</v>
      </c>
      <c r="N507" t="b">
        <v>0</v>
      </c>
      <c r="O507">
        <v>75</v>
      </c>
      <c r="P507" t="b">
        <v>1</v>
      </c>
      <c r="Q507" t="s">
        <v>8283</v>
      </c>
      <c r="R507" t="s">
        <v>8313</v>
      </c>
      <c r="S507" t="s">
        <v>8314</v>
      </c>
      <c r="T507" s="9">
        <f t="shared" si="31"/>
        <v>155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s="17" t="s">
        <v>8218</v>
      </c>
      <c r="G508" t="s">
        <v>8223</v>
      </c>
      <c r="H508" t="s">
        <v>8245</v>
      </c>
      <c r="I508">
        <v>1446346800</v>
      </c>
      <c r="J508" s="12">
        <v>1443714800</v>
      </c>
      <c r="K508" s="10">
        <f t="shared" si="28"/>
        <v>42309.125</v>
      </c>
      <c r="L508" s="10">
        <f t="shared" si="29"/>
        <v>42278.662037037036</v>
      </c>
      <c r="M508" s="15">
        <f t="shared" si="30"/>
        <v>2015</v>
      </c>
      <c r="N508" t="b">
        <v>0</v>
      </c>
      <c r="O508">
        <v>89</v>
      </c>
      <c r="P508" t="b">
        <v>1</v>
      </c>
      <c r="Q508" t="s">
        <v>8283</v>
      </c>
      <c r="R508" t="s">
        <v>8313</v>
      </c>
      <c r="S508" t="s">
        <v>8314</v>
      </c>
      <c r="T508" s="9">
        <f t="shared" si="31"/>
        <v>172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s="17" t="s">
        <v>8218</v>
      </c>
      <c r="G509" t="s">
        <v>8223</v>
      </c>
      <c r="H509" t="s">
        <v>8245</v>
      </c>
      <c r="I509">
        <v>1467361251</v>
      </c>
      <c r="J509" s="12">
        <v>1464769251</v>
      </c>
      <c r="K509" s="10">
        <f t="shared" si="28"/>
        <v>42552.347812499997</v>
      </c>
      <c r="L509" s="10">
        <f t="shared" si="29"/>
        <v>42522.347812499997</v>
      </c>
      <c r="M509" s="15">
        <f t="shared" si="30"/>
        <v>2016</v>
      </c>
      <c r="N509" t="b">
        <v>1</v>
      </c>
      <c r="O509">
        <v>181</v>
      </c>
      <c r="P509" t="b">
        <v>1</v>
      </c>
      <c r="Q509" t="s">
        <v>8269</v>
      </c>
      <c r="R509" t="s">
        <v>8323</v>
      </c>
      <c r="S509" t="s">
        <v>8326</v>
      </c>
      <c r="T509" s="9">
        <f t="shared" si="31"/>
        <v>103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s="17" t="s">
        <v>8218</v>
      </c>
      <c r="G510" t="s">
        <v>8223</v>
      </c>
      <c r="H510" t="s">
        <v>8245</v>
      </c>
      <c r="I510">
        <v>1446814809</v>
      </c>
      <c r="J510" s="12">
        <v>1444219209</v>
      </c>
      <c r="K510" s="10">
        <f t="shared" si="28"/>
        <v>42314.541770833333</v>
      </c>
      <c r="L510" s="10">
        <f t="shared" si="29"/>
        <v>42284.500104166669</v>
      </c>
      <c r="M510" s="15">
        <f t="shared" si="30"/>
        <v>2015</v>
      </c>
      <c r="N510" t="b">
        <v>1</v>
      </c>
      <c r="O510">
        <v>145</v>
      </c>
      <c r="P510" t="b">
        <v>1</v>
      </c>
      <c r="Q510" t="s">
        <v>8269</v>
      </c>
      <c r="R510" t="s">
        <v>8323</v>
      </c>
      <c r="S510" t="s">
        <v>8326</v>
      </c>
      <c r="T510" s="9">
        <f t="shared" si="31"/>
        <v>154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s="17" t="s">
        <v>8218</v>
      </c>
      <c r="G511" t="s">
        <v>8223</v>
      </c>
      <c r="H511" t="s">
        <v>8245</v>
      </c>
      <c r="I511">
        <v>1363711335</v>
      </c>
      <c r="J511" s="12">
        <v>1360258935</v>
      </c>
      <c r="K511" s="10">
        <f t="shared" si="28"/>
        <v>41352.696006944447</v>
      </c>
      <c r="L511" s="10">
        <f t="shared" si="29"/>
        <v>41312.737673611111</v>
      </c>
      <c r="M511" s="15">
        <f t="shared" si="30"/>
        <v>2013</v>
      </c>
      <c r="N511" t="b">
        <v>1</v>
      </c>
      <c r="O511">
        <v>251</v>
      </c>
      <c r="P511" t="b">
        <v>1</v>
      </c>
      <c r="Q511" t="s">
        <v>8267</v>
      </c>
      <c r="R511" t="s">
        <v>8321</v>
      </c>
      <c r="S511" t="s">
        <v>8322</v>
      </c>
      <c r="T511" s="9">
        <f t="shared" si="31"/>
        <v>119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s="17" t="s">
        <v>8220</v>
      </c>
      <c r="G512" t="s">
        <v>8223</v>
      </c>
      <c r="H512" t="s">
        <v>8245</v>
      </c>
      <c r="I512">
        <v>1411005600</v>
      </c>
      <c r="J512" s="12">
        <v>1408141245</v>
      </c>
      <c r="K512" s="10">
        <f t="shared" si="28"/>
        <v>41900.083333333336</v>
      </c>
      <c r="L512" s="10">
        <f t="shared" si="29"/>
        <v>41866.931076388893</v>
      </c>
      <c r="M512" s="15">
        <f t="shared" si="30"/>
        <v>2014</v>
      </c>
      <c r="N512" t="b">
        <v>0</v>
      </c>
      <c r="O512">
        <v>29</v>
      </c>
      <c r="P512" t="b">
        <v>0</v>
      </c>
      <c r="Q512" t="s">
        <v>8271</v>
      </c>
      <c r="R512" t="s">
        <v>8308</v>
      </c>
      <c r="S512" t="s">
        <v>8310</v>
      </c>
      <c r="T512" s="9">
        <f t="shared" si="31"/>
        <v>15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s="17" t="s">
        <v>8218</v>
      </c>
      <c r="G513" t="s">
        <v>8223</v>
      </c>
      <c r="H513" t="s">
        <v>8245</v>
      </c>
      <c r="I513">
        <v>1447523371</v>
      </c>
      <c r="J513" s="12">
        <v>1444927771</v>
      </c>
      <c r="K513" s="10">
        <f t="shared" si="28"/>
        <v>42322.742719907408</v>
      </c>
      <c r="L513" s="10">
        <f t="shared" si="29"/>
        <v>42292.701053240744</v>
      </c>
      <c r="M513" s="15">
        <f t="shared" si="30"/>
        <v>2015</v>
      </c>
      <c r="N513" t="b">
        <v>0</v>
      </c>
      <c r="O513">
        <v>120</v>
      </c>
      <c r="P513" t="b">
        <v>1</v>
      </c>
      <c r="Q513" t="s">
        <v>8269</v>
      </c>
      <c r="R513" t="s">
        <v>8323</v>
      </c>
      <c r="S513" t="s">
        <v>8326</v>
      </c>
      <c r="T513" s="9">
        <f t="shared" si="31"/>
        <v>102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s="17" t="s">
        <v>8218</v>
      </c>
      <c r="G514" t="s">
        <v>8223</v>
      </c>
      <c r="H514" t="s">
        <v>8245</v>
      </c>
      <c r="I514">
        <v>1487944080</v>
      </c>
      <c r="J514" s="12">
        <v>1486129680</v>
      </c>
      <c r="K514" s="10">
        <f t="shared" si="28"/>
        <v>42790.574999999997</v>
      </c>
      <c r="L514" s="10">
        <f t="shared" si="29"/>
        <v>42769.574999999997</v>
      </c>
      <c r="M514" s="15">
        <f t="shared" si="30"/>
        <v>2017</v>
      </c>
      <c r="N514" t="b">
        <v>0</v>
      </c>
      <c r="O514">
        <v>112</v>
      </c>
      <c r="P514" t="b">
        <v>1</v>
      </c>
      <c r="Q514" t="s">
        <v>8269</v>
      </c>
      <c r="R514" t="s">
        <v>8323</v>
      </c>
      <c r="S514" t="s">
        <v>8326</v>
      </c>
      <c r="T514" s="9">
        <f t="shared" si="31"/>
        <v>102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s="17" t="s">
        <v>8218</v>
      </c>
      <c r="G515" t="s">
        <v>8223</v>
      </c>
      <c r="H515" t="s">
        <v>8245</v>
      </c>
      <c r="I515">
        <v>1369355437</v>
      </c>
      <c r="J515" s="12">
        <v>1366763437</v>
      </c>
      <c r="K515" s="10">
        <f t="shared" ref="K515:K578" si="32">(I515/86400)+DATE(1970,1,1)</f>
        <v>41418.021261574075</v>
      </c>
      <c r="L515" s="10">
        <f t="shared" ref="L515:L578" si="33">(J515/86400)+DATE(1970,1,1)</f>
        <v>41388.021261574075</v>
      </c>
      <c r="M515" s="15">
        <f t="shared" ref="M515:M578" si="34">+YEAR(K515)</f>
        <v>2013</v>
      </c>
      <c r="N515" t="b">
        <v>0</v>
      </c>
      <c r="O515">
        <v>174</v>
      </c>
      <c r="P515" t="b">
        <v>1</v>
      </c>
      <c r="Q515" t="s">
        <v>8274</v>
      </c>
      <c r="R515" t="s">
        <v>8327</v>
      </c>
      <c r="S515" t="s">
        <v>8331</v>
      </c>
      <c r="T515" s="9">
        <f t="shared" ref="T515:T578" si="35">ROUND(E515/D515*100,0)</f>
        <v>102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s="17" t="s">
        <v>8218</v>
      </c>
      <c r="G516" t="s">
        <v>8223</v>
      </c>
      <c r="H516" t="s">
        <v>8245</v>
      </c>
      <c r="I516">
        <v>1437156660</v>
      </c>
      <c r="J516" s="12">
        <v>1434564660</v>
      </c>
      <c r="K516" s="10">
        <f t="shared" si="32"/>
        <v>42202.757638888885</v>
      </c>
      <c r="L516" s="10">
        <f t="shared" si="33"/>
        <v>42172.757638888885</v>
      </c>
      <c r="M516" s="15">
        <f t="shared" si="34"/>
        <v>2015</v>
      </c>
      <c r="N516" t="b">
        <v>1</v>
      </c>
      <c r="O516">
        <v>288</v>
      </c>
      <c r="P516" t="b">
        <v>1</v>
      </c>
      <c r="Q516" t="s">
        <v>8269</v>
      </c>
      <c r="R516" t="s">
        <v>8323</v>
      </c>
      <c r="S516" t="s">
        <v>8326</v>
      </c>
      <c r="T516" s="9">
        <f t="shared" si="35"/>
        <v>102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s="17" t="s">
        <v>8218</v>
      </c>
      <c r="G517" t="s">
        <v>8223</v>
      </c>
      <c r="H517" t="s">
        <v>8245</v>
      </c>
      <c r="I517">
        <v>1429991962</v>
      </c>
      <c r="J517" s="12">
        <v>1427399962</v>
      </c>
      <c r="K517" s="10">
        <f t="shared" si="32"/>
        <v>42119.83289351852</v>
      </c>
      <c r="L517" s="10">
        <f t="shared" si="33"/>
        <v>42089.83289351852</v>
      </c>
      <c r="M517" s="15">
        <f t="shared" si="34"/>
        <v>2015</v>
      </c>
      <c r="N517" t="b">
        <v>0</v>
      </c>
      <c r="O517">
        <v>69</v>
      </c>
      <c r="P517" t="b">
        <v>1</v>
      </c>
      <c r="Q517" t="s">
        <v>8263</v>
      </c>
      <c r="R517" t="s">
        <v>8321</v>
      </c>
      <c r="S517" t="s">
        <v>8332</v>
      </c>
      <c r="T517" s="9">
        <f t="shared" si="35"/>
        <v>102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s="17" t="s">
        <v>8220</v>
      </c>
      <c r="G518" t="s">
        <v>8223</v>
      </c>
      <c r="H518" t="s">
        <v>8245</v>
      </c>
      <c r="I518">
        <v>1439189940</v>
      </c>
      <c r="J518" s="12">
        <v>1435970682</v>
      </c>
      <c r="K518" s="10">
        <f t="shared" si="32"/>
        <v>42226.290972222225</v>
      </c>
      <c r="L518" s="10">
        <f t="shared" si="33"/>
        <v>42189.031041666662</v>
      </c>
      <c r="M518" s="15">
        <f t="shared" si="34"/>
        <v>2015</v>
      </c>
      <c r="N518" t="b">
        <v>1</v>
      </c>
      <c r="O518">
        <v>139</v>
      </c>
      <c r="P518" t="b">
        <v>0</v>
      </c>
      <c r="Q518" t="s">
        <v>8283</v>
      </c>
      <c r="R518" t="s">
        <v>8313</v>
      </c>
      <c r="S518" t="s">
        <v>8314</v>
      </c>
      <c r="T518" s="9">
        <f t="shared" si="35"/>
        <v>61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s="17" t="s">
        <v>8218</v>
      </c>
      <c r="G519" t="s">
        <v>8223</v>
      </c>
      <c r="H519" t="s">
        <v>8245</v>
      </c>
      <c r="I519">
        <v>1292665405</v>
      </c>
      <c r="J519" s="12">
        <v>1288341805</v>
      </c>
      <c r="K519" s="10">
        <f t="shared" si="32"/>
        <v>40530.405150462961</v>
      </c>
      <c r="L519" s="10">
        <f t="shared" si="33"/>
        <v>40480.363483796296</v>
      </c>
      <c r="M519" s="15">
        <f t="shared" si="34"/>
        <v>2010</v>
      </c>
      <c r="N519" t="b">
        <v>1</v>
      </c>
      <c r="O519">
        <v>223</v>
      </c>
      <c r="P519" t="b">
        <v>1</v>
      </c>
      <c r="Q519" t="s">
        <v>8267</v>
      </c>
      <c r="R519" t="s">
        <v>8321</v>
      </c>
      <c r="S519" t="s">
        <v>8322</v>
      </c>
      <c r="T519" s="9">
        <f t="shared" si="35"/>
        <v>305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s="17" t="s">
        <v>8218</v>
      </c>
      <c r="G520" t="s">
        <v>8223</v>
      </c>
      <c r="H520" t="s">
        <v>8245</v>
      </c>
      <c r="I520">
        <v>1471291782</v>
      </c>
      <c r="J520" s="12">
        <v>1468699782</v>
      </c>
      <c r="K520" s="10">
        <f t="shared" si="32"/>
        <v>42597.840069444443</v>
      </c>
      <c r="L520" s="10">
        <f t="shared" si="33"/>
        <v>42567.840069444443</v>
      </c>
      <c r="M520" s="15">
        <f t="shared" si="34"/>
        <v>2016</v>
      </c>
      <c r="N520" t="b">
        <v>0</v>
      </c>
      <c r="O520">
        <v>122</v>
      </c>
      <c r="P520" t="b">
        <v>1</v>
      </c>
      <c r="Q520" t="s">
        <v>8269</v>
      </c>
      <c r="R520" t="s">
        <v>8323</v>
      </c>
      <c r="S520" t="s">
        <v>8326</v>
      </c>
      <c r="T520" s="9">
        <f t="shared" si="35"/>
        <v>102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s="17" t="s">
        <v>8218</v>
      </c>
      <c r="G521" t="s">
        <v>8223</v>
      </c>
      <c r="H521" t="s">
        <v>8245</v>
      </c>
      <c r="I521">
        <v>1414465860</v>
      </c>
      <c r="J521" s="12">
        <v>1411177456</v>
      </c>
      <c r="K521" s="10">
        <f t="shared" si="32"/>
        <v>41940.132638888885</v>
      </c>
      <c r="L521" s="10">
        <f t="shared" si="33"/>
        <v>41902.07240740741</v>
      </c>
      <c r="M521" s="15">
        <f t="shared" si="34"/>
        <v>2014</v>
      </c>
      <c r="N521" t="b">
        <v>0</v>
      </c>
      <c r="O521">
        <v>102</v>
      </c>
      <c r="P521" t="b">
        <v>1</v>
      </c>
      <c r="Q521" t="s">
        <v>8296</v>
      </c>
      <c r="R521" t="s">
        <v>8319</v>
      </c>
      <c r="S521" t="s">
        <v>8320</v>
      </c>
      <c r="T521" s="9">
        <f t="shared" si="35"/>
        <v>102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s="17" t="s">
        <v>8218</v>
      </c>
      <c r="G522" t="s">
        <v>8223</v>
      </c>
      <c r="H522" t="s">
        <v>8245</v>
      </c>
      <c r="I522">
        <v>1393259107</v>
      </c>
      <c r="J522" s="12">
        <v>1390667107</v>
      </c>
      <c r="K522" s="10">
        <f t="shared" si="32"/>
        <v>41694.684108796297</v>
      </c>
      <c r="L522" s="10">
        <f t="shared" si="33"/>
        <v>41664.684108796297</v>
      </c>
      <c r="M522" s="15">
        <f t="shared" si="34"/>
        <v>2014</v>
      </c>
      <c r="N522" t="b">
        <v>0</v>
      </c>
      <c r="O522">
        <v>226</v>
      </c>
      <c r="P522" t="b">
        <v>1</v>
      </c>
      <c r="Q522" t="s">
        <v>8274</v>
      </c>
      <c r="R522" t="s">
        <v>8327</v>
      </c>
      <c r="S522" t="s">
        <v>8331</v>
      </c>
      <c r="T522" s="9">
        <f t="shared" si="35"/>
        <v>102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s="17" t="s">
        <v>8218</v>
      </c>
      <c r="G523" t="s">
        <v>8223</v>
      </c>
      <c r="H523" t="s">
        <v>8245</v>
      </c>
      <c r="I523">
        <v>1413849600</v>
      </c>
      <c r="J523" s="12">
        <v>1410967754</v>
      </c>
      <c r="K523" s="10">
        <f t="shared" si="32"/>
        <v>41933</v>
      </c>
      <c r="L523" s="10">
        <f t="shared" si="33"/>
        <v>41899.645300925928</v>
      </c>
      <c r="M523" s="15">
        <f t="shared" si="34"/>
        <v>2014</v>
      </c>
      <c r="N523" t="b">
        <v>1</v>
      </c>
      <c r="O523">
        <v>340</v>
      </c>
      <c r="P523" t="b">
        <v>1</v>
      </c>
      <c r="Q523" t="s">
        <v>8286</v>
      </c>
      <c r="R523" t="s">
        <v>8311</v>
      </c>
      <c r="S523" t="s">
        <v>8312</v>
      </c>
      <c r="T523" s="9">
        <f t="shared" si="35"/>
        <v>101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s="17" t="s">
        <v>8218</v>
      </c>
      <c r="G524" t="s">
        <v>8223</v>
      </c>
      <c r="H524" t="s">
        <v>8245</v>
      </c>
      <c r="I524">
        <v>1404077484</v>
      </c>
      <c r="J524" s="12">
        <v>1401485484</v>
      </c>
      <c r="K524" s="10">
        <f t="shared" si="32"/>
        <v>41819.89680555556</v>
      </c>
      <c r="L524" s="10">
        <f t="shared" si="33"/>
        <v>41789.89680555556</v>
      </c>
      <c r="M524" s="15">
        <f t="shared" si="34"/>
        <v>2014</v>
      </c>
      <c r="N524" t="b">
        <v>1</v>
      </c>
      <c r="O524">
        <v>123</v>
      </c>
      <c r="P524" t="b">
        <v>1</v>
      </c>
      <c r="Q524" t="s">
        <v>8296</v>
      </c>
      <c r="R524" t="s">
        <v>8319</v>
      </c>
      <c r="S524" t="s">
        <v>8320</v>
      </c>
      <c r="T524" s="9">
        <f t="shared" si="35"/>
        <v>101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s="17" t="s">
        <v>8218</v>
      </c>
      <c r="G525" t="s">
        <v>8223</v>
      </c>
      <c r="H525" t="s">
        <v>8245</v>
      </c>
      <c r="I525">
        <v>1489352400</v>
      </c>
      <c r="J525" s="12">
        <v>1486411204</v>
      </c>
      <c r="K525" s="10">
        <f t="shared" si="32"/>
        <v>42806.875</v>
      </c>
      <c r="L525" s="10">
        <f t="shared" si="33"/>
        <v>42772.833379629628</v>
      </c>
      <c r="M525" s="15">
        <f t="shared" si="34"/>
        <v>2017</v>
      </c>
      <c r="N525" t="b">
        <v>1</v>
      </c>
      <c r="O525">
        <v>59</v>
      </c>
      <c r="P525" t="b">
        <v>1</v>
      </c>
      <c r="Q525" t="s">
        <v>8269</v>
      </c>
      <c r="R525" t="s">
        <v>8323</v>
      </c>
      <c r="S525" t="s">
        <v>8326</v>
      </c>
      <c r="T525" s="9">
        <f t="shared" si="35"/>
        <v>101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s="17" t="s">
        <v>8218</v>
      </c>
      <c r="G526" t="s">
        <v>8223</v>
      </c>
      <c r="H526" t="s">
        <v>8245</v>
      </c>
      <c r="I526">
        <v>1463166263</v>
      </c>
      <c r="J526" s="12">
        <v>1460574263</v>
      </c>
      <c r="K526" s="10">
        <f t="shared" si="32"/>
        <v>42503.794710648144</v>
      </c>
      <c r="L526" s="10">
        <f t="shared" si="33"/>
        <v>42473.794710648144</v>
      </c>
      <c r="M526" s="15">
        <f t="shared" si="34"/>
        <v>2016</v>
      </c>
      <c r="N526" t="b">
        <v>0</v>
      </c>
      <c r="O526">
        <v>60</v>
      </c>
      <c r="P526" t="b">
        <v>1</v>
      </c>
      <c r="Q526" t="s">
        <v>8269</v>
      </c>
      <c r="R526" t="s">
        <v>8323</v>
      </c>
      <c r="S526" t="s">
        <v>8326</v>
      </c>
      <c r="T526" s="9">
        <f t="shared" si="35"/>
        <v>302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s="17" t="s">
        <v>8218</v>
      </c>
      <c r="G527" t="s">
        <v>8223</v>
      </c>
      <c r="H527" t="s">
        <v>8245</v>
      </c>
      <c r="I527">
        <v>1327133580</v>
      </c>
      <c r="J527" s="12">
        <v>1321978335</v>
      </c>
      <c r="K527" s="10">
        <f t="shared" si="32"/>
        <v>40929.342361111107</v>
      </c>
      <c r="L527" s="10">
        <f t="shared" si="33"/>
        <v>40869.675173611111</v>
      </c>
      <c r="M527" s="15">
        <f t="shared" si="34"/>
        <v>2012</v>
      </c>
      <c r="N527" t="b">
        <v>0</v>
      </c>
      <c r="O527">
        <v>154</v>
      </c>
      <c r="P527" t="b">
        <v>1</v>
      </c>
      <c r="Q527" t="s">
        <v>8274</v>
      </c>
      <c r="R527" t="s">
        <v>8327</v>
      </c>
      <c r="S527" t="s">
        <v>8331</v>
      </c>
      <c r="T527" s="9">
        <f t="shared" si="35"/>
        <v>101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s="17" t="s">
        <v>8218</v>
      </c>
      <c r="G528" t="s">
        <v>8223</v>
      </c>
      <c r="H528" t="s">
        <v>8245</v>
      </c>
      <c r="I528">
        <v>1410324720</v>
      </c>
      <c r="J528" s="12">
        <v>1407784586</v>
      </c>
      <c r="K528" s="10">
        <f t="shared" si="32"/>
        <v>41892.202777777777</v>
      </c>
      <c r="L528" s="10">
        <f t="shared" si="33"/>
        <v>41862.803078703706</v>
      </c>
      <c r="M528" s="15">
        <f t="shared" si="34"/>
        <v>2014</v>
      </c>
      <c r="N528" t="b">
        <v>0</v>
      </c>
      <c r="O528">
        <v>58</v>
      </c>
      <c r="P528" t="b">
        <v>1</v>
      </c>
      <c r="Q528" t="s">
        <v>8301</v>
      </c>
      <c r="R528" t="s">
        <v>8323</v>
      </c>
      <c r="S528" t="s">
        <v>8324</v>
      </c>
      <c r="T528" s="9">
        <f t="shared" si="35"/>
        <v>191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s="17" t="s">
        <v>8218</v>
      </c>
      <c r="G529" t="s">
        <v>8223</v>
      </c>
      <c r="H529" t="s">
        <v>8245</v>
      </c>
      <c r="I529">
        <v>1454338123</v>
      </c>
      <c r="J529" s="12">
        <v>1451746123</v>
      </c>
      <c r="K529" s="10">
        <f t="shared" si="32"/>
        <v>42401.617164351846</v>
      </c>
      <c r="L529" s="10">
        <f t="shared" si="33"/>
        <v>42371.617164351846</v>
      </c>
      <c r="M529" s="15">
        <f t="shared" si="34"/>
        <v>2016</v>
      </c>
      <c r="N529" t="b">
        <v>0</v>
      </c>
      <c r="O529">
        <v>680</v>
      </c>
      <c r="P529" t="b">
        <v>1</v>
      </c>
      <c r="Q529" t="s">
        <v>8295</v>
      </c>
      <c r="R529" t="s">
        <v>8316</v>
      </c>
      <c r="S529" t="s">
        <v>8317</v>
      </c>
      <c r="T529" s="9">
        <f t="shared" si="35"/>
        <v>537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s="17" t="s">
        <v>8218</v>
      </c>
      <c r="G530" t="s">
        <v>8223</v>
      </c>
      <c r="H530" t="s">
        <v>8245</v>
      </c>
      <c r="I530">
        <v>1324381790</v>
      </c>
      <c r="J530" s="12">
        <v>1321357790</v>
      </c>
      <c r="K530" s="10">
        <f t="shared" si="32"/>
        <v>40897.492939814816</v>
      </c>
      <c r="L530" s="10">
        <f t="shared" si="33"/>
        <v>40862.492939814816</v>
      </c>
      <c r="M530" s="15">
        <f t="shared" si="34"/>
        <v>2011</v>
      </c>
      <c r="N530" t="b">
        <v>1</v>
      </c>
      <c r="O530">
        <v>202</v>
      </c>
      <c r="P530" t="b">
        <v>1</v>
      </c>
      <c r="Q530" t="s">
        <v>8267</v>
      </c>
      <c r="R530" t="s">
        <v>8321</v>
      </c>
      <c r="S530" t="s">
        <v>8322</v>
      </c>
      <c r="T530" s="9">
        <f t="shared" si="35"/>
        <v>113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s="17" t="s">
        <v>8218</v>
      </c>
      <c r="G531" t="s">
        <v>8223</v>
      </c>
      <c r="H531" t="s">
        <v>8245</v>
      </c>
      <c r="I531">
        <v>1488464683</v>
      </c>
      <c r="J531" s="12">
        <v>1485872683</v>
      </c>
      <c r="K531" s="10">
        <f t="shared" si="32"/>
        <v>42796.600497685184</v>
      </c>
      <c r="L531" s="10">
        <f t="shared" si="33"/>
        <v>42766.600497685184</v>
      </c>
      <c r="M531" s="15">
        <f t="shared" si="34"/>
        <v>2017</v>
      </c>
      <c r="N531" t="b">
        <v>0</v>
      </c>
      <c r="O531">
        <v>79</v>
      </c>
      <c r="P531" t="b">
        <v>1</v>
      </c>
      <c r="Q531" t="s">
        <v>8263</v>
      </c>
      <c r="R531" t="s">
        <v>8321</v>
      </c>
      <c r="S531" t="s">
        <v>8332</v>
      </c>
      <c r="T531" s="9">
        <f t="shared" si="35"/>
        <v>143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s="17" t="s">
        <v>8220</v>
      </c>
      <c r="G532" t="s">
        <v>8223</v>
      </c>
      <c r="H532" t="s">
        <v>8245</v>
      </c>
      <c r="I532">
        <v>1444876253</v>
      </c>
      <c r="J532" s="12">
        <v>1442284253</v>
      </c>
      <c r="K532" s="10">
        <f t="shared" si="32"/>
        <v>42292.104780092588</v>
      </c>
      <c r="L532" s="10">
        <f t="shared" si="33"/>
        <v>42262.104780092588</v>
      </c>
      <c r="M532" s="15">
        <f t="shared" si="34"/>
        <v>2015</v>
      </c>
      <c r="N532" t="b">
        <v>0</v>
      </c>
      <c r="O532">
        <v>36</v>
      </c>
      <c r="P532" t="b">
        <v>0</v>
      </c>
      <c r="Q532" t="s">
        <v>8271</v>
      </c>
      <c r="R532" t="s">
        <v>8308</v>
      </c>
      <c r="S532" t="s">
        <v>8310</v>
      </c>
      <c r="T532" s="9">
        <f t="shared" si="35"/>
        <v>73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s="17" t="s">
        <v>8218</v>
      </c>
      <c r="G533" t="s">
        <v>8223</v>
      </c>
      <c r="H533" t="s">
        <v>8245</v>
      </c>
      <c r="I533">
        <v>1339701851</v>
      </c>
      <c r="J533" s="12">
        <v>1337887451</v>
      </c>
      <c r="K533" s="10">
        <f t="shared" si="32"/>
        <v>41074.80846064815</v>
      </c>
      <c r="L533" s="10">
        <f t="shared" si="33"/>
        <v>41053.80846064815</v>
      </c>
      <c r="M533" s="15">
        <f t="shared" si="34"/>
        <v>2012</v>
      </c>
      <c r="N533" t="b">
        <v>0</v>
      </c>
      <c r="O533">
        <v>205</v>
      </c>
      <c r="P533" t="b">
        <v>1</v>
      </c>
      <c r="Q533" t="s">
        <v>8274</v>
      </c>
      <c r="R533" t="s">
        <v>8327</v>
      </c>
      <c r="S533" t="s">
        <v>8331</v>
      </c>
      <c r="T533" s="9">
        <f t="shared" si="35"/>
        <v>145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s="17" t="s">
        <v>8218</v>
      </c>
      <c r="G534" t="s">
        <v>8223</v>
      </c>
      <c r="H534" t="s">
        <v>8245</v>
      </c>
      <c r="I534">
        <v>1402855525</v>
      </c>
      <c r="J534" s="12">
        <v>1400263525</v>
      </c>
      <c r="K534" s="10">
        <f t="shared" si="32"/>
        <v>41805.753761574073</v>
      </c>
      <c r="L534" s="10">
        <f t="shared" si="33"/>
        <v>41775.753761574073</v>
      </c>
      <c r="M534" s="15">
        <f t="shared" si="34"/>
        <v>2014</v>
      </c>
      <c r="N534" t="b">
        <v>1</v>
      </c>
      <c r="O534">
        <v>72</v>
      </c>
      <c r="P534" t="b">
        <v>1</v>
      </c>
      <c r="Q534" t="s">
        <v>8269</v>
      </c>
      <c r="R534" t="s">
        <v>8323</v>
      </c>
      <c r="S534" t="s">
        <v>8326</v>
      </c>
      <c r="T534" s="9">
        <f t="shared" si="35"/>
        <v>111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s="17" t="s">
        <v>8218</v>
      </c>
      <c r="G535" t="s">
        <v>8223</v>
      </c>
      <c r="H535" t="s">
        <v>8245</v>
      </c>
      <c r="I535">
        <v>1359680939</v>
      </c>
      <c r="J535" s="12">
        <v>1357088939</v>
      </c>
      <c r="K535" s="10">
        <f t="shared" si="32"/>
        <v>41306.047905092593</v>
      </c>
      <c r="L535" s="10">
        <f t="shared" si="33"/>
        <v>41276.047905092593</v>
      </c>
      <c r="M535" s="15">
        <f t="shared" si="34"/>
        <v>2013</v>
      </c>
      <c r="N535" t="b">
        <v>0</v>
      </c>
      <c r="O535">
        <v>156</v>
      </c>
      <c r="P535" t="b">
        <v>1</v>
      </c>
      <c r="Q535" t="s">
        <v>8274</v>
      </c>
      <c r="R535" t="s">
        <v>8327</v>
      </c>
      <c r="S535" t="s">
        <v>8331</v>
      </c>
      <c r="T535" s="9">
        <f t="shared" si="35"/>
        <v>144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s="17" t="s">
        <v>8219</v>
      </c>
      <c r="G536" t="s">
        <v>8223</v>
      </c>
      <c r="H536" t="s">
        <v>8245</v>
      </c>
      <c r="I536">
        <v>1457721287</v>
      </c>
      <c r="J536" s="12">
        <v>1455129287</v>
      </c>
      <c r="K536" s="10">
        <f t="shared" si="32"/>
        <v>42440.774155092593</v>
      </c>
      <c r="L536" s="10">
        <f t="shared" si="33"/>
        <v>42410.774155092593</v>
      </c>
      <c r="M536" s="15">
        <f t="shared" si="34"/>
        <v>2016</v>
      </c>
      <c r="N536" t="b">
        <v>0</v>
      </c>
      <c r="O536">
        <v>276</v>
      </c>
      <c r="P536" t="b">
        <v>0</v>
      </c>
      <c r="Q536" t="s">
        <v>8271</v>
      </c>
      <c r="R536" t="s">
        <v>8308</v>
      </c>
      <c r="S536" t="s">
        <v>8310</v>
      </c>
      <c r="T536" s="9">
        <f t="shared" si="35"/>
        <v>11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s="17" t="s">
        <v>8220</v>
      </c>
      <c r="G537" t="s">
        <v>8228</v>
      </c>
      <c r="H537" t="s">
        <v>8250</v>
      </c>
      <c r="I537">
        <v>1417804229</v>
      </c>
      <c r="J537" s="12">
        <v>1415212229</v>
      </c>
      <c r="K537" s="10">
        <f t="shared" si="32"/>
        <v>41978.771168981482</v>
      </c>
      <c r="L537" s="10">
        <f t="shared" si="33"/>
        <v>41948.771168981482</v>
      </c>
      <c r="M537" s="15">
        <f t="shared" si="34"/>
        <v>2014</v>
      </c>
      <c r="N537" t="b">
        <v>0</v>
      </c>
      <c r="O537">
        <v>534</v>
      </c>
      <c r="P537" t="b">
        <v>0</v>
      </c>
      <c r="Q537" t="s">
        <v>8280</v>
      </c>
      <c r="R537" t="s">
        <v>8316</v>
      </c>
      <c r="S537" t="s">
        <v>8334</v>
      </c>
      <c r="T537" s="9">
        <f t="shared" si="35"/>
        <v>28</v>
      </c>
    </row>
    <row r="538" spans="1:20" ht="45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s="17" t="s">
        <v>8218</v>
      </c>
      <c r="G538" t="s">
        <v>8223</v>
      </c>
      <c r="H538" t="s">
        <v>8245</v>
      </c>
      <c r="I538">
        <v>1369699200</v>
      </c>
      <c r="J538" s="12">
        <v>1366917828</v>
      </c>
      <c r="K538" s="10">
        <f t="shared" si="32"/>
        <v>41422</v>
      </c>
      <c r="L538" s="10">
        <f t="shared" si="33"/>
        <v>41389.808194444442</v>
      </c>
      <c r="M538" s="15">
        <f t="shared" si="34"/>
        <v>2013</v>
      </c>
      <c r="N538" t="b">
        <v>0</v>
      </c>
      <c r="O538">
        <v>146</v>
      </c>
      <c r="P538" t="b">
        <v>1</v>
      </c>
      <c r="Q538" t="s">
        <v>8293</v>
      </c>
      <c r="R538" t="s">
        <v>8308</v>
      </c>
      <c r="S538" t="s">
        <v>8309</v>
      </c>
      <c r="T538" s="9">
        <f t="shared" si="35"/>
        <v>118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s="17" t="s">
        <v>8218</v>
      </c>
      <c r="G539" t="s">
        <v>8223</v>
      </c>
      <c r="H539" t="s">
        <v>8245</v>
      </c>
      <c r="I539">
        <v>1364342151</v>
      </c>
      <c r="J539" s="12">
        <v>1361753751</v>
      </c>
      <c r="K539" s="10">
        <f t="shared" si="32"/>
        <v>41359.997118055559</v>
      </c>
      <c r="L539" s="10">
        <f t="shared" si="33"/>
        <v>41330.038784722223</v>
      </c>
      <c r="M539" s="15">
        <f t="shared" si="34"/>
        <v>2013</v>
      </c>
      <c r="N539" t="b">
        <v>1</v>
      </c>
      <c r="O539">
        <v>284</v>
      </c>
      <c r="P539" t="b">
        <v>1</v>
      </c>
      <c r="Q539" t="s">
        <v>8267</v>
      </c>
      <c r="R539" t="s">
        <v>8321</v>
      </c>
      <c r="S539" t="s">
        <v>8322</v>
      </c>
      <c r="T539" s="9">
        <f t="shared" si="35"/>
        <v>283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s="17" t="s">
        <v>8218</v>
      </c>
      <c r="G540" t="s">
        <v>8223</v>
      </c>
      <c r="H540" t="s">
        <v>8245</v>
      </c>
      <c r="I540">
        <v>1439245037</v>
      </c>
      <c r="J540" s="12">
        <v>1436653037</v>
      </c>
      <c r="K540" s="10">
        <f t="shared" si="32"/>
        <v>42226.928668981476</v>
      </c>
      <c r="L540" s="10">
        <f t="shared" si="33"/>
        <v>42196.928668981476</v>
      </c>
      <c r="M540" s="15">
        <f t="shared" si="34"/>
        <v>2015</v>
      </c>
      <c r="N540" t="b">
        <v>0</v>
      </c>
      <c r="O540">
        <v>119</v>
      </c>
      <c r="P540" t="b">
        <v>1</v>
      </c>
      <c r="Q540" t="s">
        <v>8263</v>
      </c>
      <c r="R540" t="s">
        <v>8321</v>
      </c>
      <c r="S540" t="s">
        <v>8332</v>
      </c>
      <c r="T540" s="9">
        <f t="shared" si="35"/>
        <v>128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s="17" t="s">
        <v>8218</v>
      </c>
      <c r="G541" t="s">
        <v>8223</v>
      </c>
      <c r="H541" t="s">
        <v>8245</v>
      </c>
      <c r="I541">
        <v>1411522897</v>
      </c>
      <c r="J541" s="12">
        <v>1407634897</v>
      </c>
      <c r="K541" s="10">
        <f t="shared" si="32"/>
        <v>41906.070567129631</v>
      </c>
      <c r="L541" s="10">
        <f t="shared" si="33"/>
        <v>41861.070567129631</v>
      </c>
      <c r="M541" s="15">
        <f t="shared" si="34"/>
        <v>2014</v>
      </c>
      <c r="N541" t="b">
        <v>1</v>
      </c>
      <c r="O541">
        <v>95</v>
      </c>
      <c r="P541" t="b">
        <v>1</v>
      </c>
      <c r="Q541" t="s">
        <v>8293</v>
      </c>
      <c r="R541" t="s">
        <v>8308</v>
      </c>
      <c r="S541" t="s">
        <v>8309</v>
      </c>
      <c r="T541" s="9">
        <f t="shared" si="35"/>
        <v>281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s="17" t="s">
        <v>8220</v>
      </c>
      <c r="G542" t="s">
        <v>8237</v>
      </c>
      <c r="H542" t="s">
        <v>8255</v>
      </c>
      <c r="I542">
        <v>1486624607</v>
      </c>
      <c r="J542" s="12">
        <v>1483773407</v>
      </c>
      <c r="K542" s="10">
        <f t="shared" si="32"/>
        <v>42775.30332175926</v>
      </c>
      <c r="L542" s="10">
        <f t="shared" si="33"/>
        <v>42742.30332175926</v>
      </c>
      <c r="M542" s="15">
        <f t="shared" si="34"/>
        <v>2017</v>
      </c>
      <c r="N542" t="b">
        <v>0</v>
      </c>
      <c r="O542">
        <v>11</v>
      </c>
      <c r="P542" t="b">
        <v>0</v>
      </c>
      <c r="Q542" t="s">
        <v>8271</v>
      </c>
      <c r="R542" t="s">
        <v>8308</v>
      </c>
      <c r="S542" t="s">
        <v>8310</v>
      </c>
      <c r="T542" s="9">
        <f t="shared" si="35"/>
        <v>47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s="17" t="s">
        <v>8218</v>
      </c>
      <c r="G543" t="s">
        <v>8223</v>
      </c>
      <c r="H543" t="s">
        <v>8245</v>
      </c>
      <c r="I543">
        <v>1379708247</v>
      </c>
      <c r="J543" s="12">
        <v>1377116247</v>
      </c>
      <c r="K543" s="10">
        <f t="shared" si="32"/>
        <v>41537.845451388886</v>
      </c>
      <c r="L543" s="10">
        <f t="shared" si="33"/>
        <v>41507.845451388886</v>
      </c>
      <c r="M543" s="15">
        <f t="shared" si="34"/>
        <v>2013</v>
      </c>
      <c r="N543" t="b">
        <v>1</v>
      </c>
      <c r="O543">
        <v>182</v>
      </c>
      <c r="P543" t="b">
        <v>1</v>
      </c>
      <c r="Q543" t="s">
        <v>8274</v>
      </c>
      <c r="R543" t="s">
        <v>8327</v>
      </c>
      <c r="S543" t="s">
        <v>8331</v>
      </c>
      <c r="T543" s="9">
        <f t="shared" si="35"/>
        <v>117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s="17" t="s">
        <v>8218</v>
      </c>
      <c r="G544" t="s">
        <v>8223</v>
      </c>
      <c r="H544" t="s">
        <v>8245</v>
      </c>
      <c r="I544">
        <v>1395624170</v>
      </c>
      <c r="J544" s="12">
        <v>1392171770</v>
      </c>
      <c r="K544" s="10">
        <f t="shared" si="32"/>
        <v>41722.057523148149</v>
      </c>
      <c r="L544" s="10">
        <f t="shared" si="33"/>
        <v>41682.099189814813</v>
      </c>
      <c r="M544" s="15">
        <f t="shared" si="34"/>
        <v>2014</v>
      </c>
      <c r="N544" t="b">
        <v>1</v>
      </c>
      <c r="O544">
        <v>189</v>
      </c>
      <c r="P544" t="b">
        <v>1</v>
      </c>
      <c r="Q544" t="s">
        <v>8274</v>
      </c>
      <c r="R544" t="s">
        <v>8327</v>
      </c>
      <c r="S544" t="s">
        <v>8331</v>
      </c>
      <c r="T544" s="9">
        <f t="shared" si="35"/>
        <v>111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s="17" t="s">
        <v>8218</v>
      </c>
      <c r="G545" t="s">
        <v>8224</v>
      </c>
      <c r="H545" t="s">
        <v>8246</v>
      </c>
      <c r="I545">
        <v>1373751325</v>
      </c>
      <c r="J545" s="12">
        <v>1371159325</v>
      </c>
      <c r="K545" s="10">
        <f t="shared" si="32"/>
        <v>41468.899594907409</v>
      </c>
      <c r="L545" s="10">
        <f t="shared" si="33"/>
        <v>41438.899594907409</v>
      </c>
      <c r="M545" s="15">
        <f t="shared" si="34"/>
        <v>2013</v>
      </c>
      <c r="N545" t="b">
        <v>1</v>
      </c>
      <c r="O545">
        <v>473</v>
      </c>
      <c r="P545" t="b">
        <v>1</v>
      </c>
      <c r="Q545" t="s">
        <v>8293</v>
      </c>
      <c r="R545" t="s">
        <v>8308</v>
      </c>
      <c r="S545" t="s">
        <v>8309</v>
      </c>
      <c r="T545" s="9">
        <f t="shared" si="35"/>
        <v>347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s="17" t="s">
        <v>8220</v>
      </c>
      <c r="G546" t="s">
        <v>8223</v>
      </c>
      <c r="H546" t="s">
        <v>8245</v>
      </c>
      <c r="I546">
        <v>1413312194</v>
      </c>
      <c r="J546" s="12">
        <v>1410288194</v>
      </c>
      <c r="K546" s="10">
        <f t="shared" si="32"/>
        <v>41926.780023148152</v>
      </c>
      <c r="L546" s="10">
        <f t="shared" si="33"/>
        <v>41891.780023148152</v>
      </c>
      <c r="M546" s="15">
        <f t="shared" si="34"/>
        <v>2014</v>
      </c>
      <c r="N546" t="b">
        <v>1</v>
      </c>
      <c r="O546">
        <v>92</v>
      </c>
      <c r="P546" t="b">
        <v>0</v>
      </c>
      <c r="Q546" t="s">
        <v>8283</v>
      </c>
      <c r="R546" t="s">
        <v>8313</v>
      </c>
      <c r="S546" t="s">
        <v>8314</v>
      </c>
      <c r="T546" s="9">
        <f t="shared" si="35"/>
        <v>57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s="17" t="s">
        <v>8218</v>
      </c>
      <c r="G547" t="s">
        <v>8223</v>
      </c>
      <c r="H547" t="s">
        <v>8245</v>
      </c>
      <c r="I547">
        <v>1447484460</v>
      </c>
      <c r="J547" s="12">
        <v>1444888868</v>
      </c>
      <c r="K547" s="10">
        <f t="shared" si="32"/>
        <v>42322.292361111111</v>
      </c>
      <c r="L547" s="10">
        <f t="shared" si="33"/>
        <v>42292.250787037032</v>
      </c>
      <c r="M547" s="15">
        <f t="shared" si="34"/>
        <v>2015</v>
      </c>
      <c r="N547" t="b">
        <v>0</v>
      </c>
      <c r="O547">
        <v>133</v>
      </c>
      <c r="P547" t="b">
        <v>1</v>
      </c>
      <c r="Q547" t="s">
        <v>8267</v>
      </c>
      <c r="R547" t="s">
        <v>8321</v>
      </c>
      <c r="S547" t="s">
        <v>8322</v>
      </c>
      <c r="T547" s="9">
        <f t="shared" si="35"/>
        <v>114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s="17" t="s">
        <v>8218</v>
      </c>
      <c r="G548" t="s">
        <v>8223</v>
      </c>
      <c r="H548" t="s">
        <v>8245</v>
      </c>
      <c r="I548">
        <v>1378180800</v>
      </c>
      <c r="J548" s="12">
        <v>1375113391</v>
      </c>
      <c r="K548" s="10">
        <f t="shared" si="32"/>
        <v>41520.166666666664</v>
      </c>
      <c r="L548" s="10">
        <f t="shared" si="33"/>
        <v>41484.664247685185</v>
      </c>
      <c r="M548" s="15">
        <f t="shared" si="34"/>
        <v>2013</v>
      </c>
      <c r="N548" t="b">
        <v>0</v>
      </c>
      <c r="O548">
        <v>539</v>
      </c>
      <c r="P548" t="b">
        <v>1</v>
      </c>
      <c r="Q548" t="s">
        <v>8295</v>
      </c>
      <c r="R548" t="s">
        <v>8316</v>
      </c>
      <c r="S548" t="s">
        <v>8317</v>
      </c>
      <c r="T548" s="9">
        <f t="shared" si="35"/>
        <v>171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s="17" t="s">
        <v>8220</v>
      </c>
      <c r="G549" t="s">
        <v>8229</v>
      </c>
      <c r="H549" t="s">
        <v>8248</v>
      </c>
      <c r="I549">
        <v>1447600389</v>
      </c>
      <c r="J549" s="12">
        <v>1444140789</v>
      </c>
      <c r="K549" s="10">
        <f t="shared" si="32"/>
        <v>42323.634131944447</v>
      </c>
      <c r="L549" s="10">
        <f t="shared" si="33"/>
        <v>42283.592465277776</v>
      </c>
      <c r="M549" s="15">
        <f t="shared" si="34"/>
        <v>2015</v>
      </c>
      <c r="N549" t="b">
        <v>0</v>
      </c>
      <c r="O549">
        <v>34</v>
      </c>
      <c r="P549" t="b">
        <v>0</v>
      </c>
      <c r="Q549" t="s">
        <v>8270</v>
      </c>
      <c r="R549" t="s">
        <v>8308</v>
      </c>
      <c r="S549" t="s">
        <v>8342</v>
      </c>
      <c r="T549" s="9">
        <f t="shared" si="35"/>
        <v>27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s="17" t="s">
        <v>8218</v>
      </c>
      <c r="G550" t="s">
        <v>8223</v>
      </c>
      <c r="H550" t="s">
        <v>8245</v>
      </c>
      <c r="I550">
        <v>1444778021</v>
      </c>
      <c r="J550" s="12">
        <v>1442963621</v>
      </c>
      <c r="K550" s="10">
        <f t="shared" si="32"/>
        <v>42290.967835648145</v>
      </c>
      <c r="L550" s="10">
        <f t="shared" si="33"/>
        <v>42269.967835648145</v>
      </c>
      <c r="M550" s="15">
        <f t="shared" si="34"/>
        <v>2015</v>
      </c>
      <c r="N550" t="b">
        <v>0</v>
      </c>
      <c r="O550">
        <v>132</v>
      </c>
      <c r="P550" t="b">
        <v>1</v>
      </c>
      <c r="Q550" t="s">
        <v>8298</v>
      </c>
      <c r="R550" t="s">
        <v>8327</v>
      </c>
      <c r="S550" t="s">
        <v>8341</v>
      </c>
      <c r="T550" s="9">
        <f t="shared" si="35"/>
        <v>109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s="17" t="s">
        <v>8218</v>
      </c>
      <c r="G551" t="s">
        <v>8223</v>
      </c>
      <c r="H551" t="s">
        <v>8245</v>
      </c>
      <c r="I551">
        <v>1441425540</v>
      </c>
      <c r="J551" s="12">
        <v>1436968366</v>
      </c>
      <c r="K551" s="10">
        <f t="shared" si="32"/>
        <v>42252.165972222225</v>
      </c>
      <c r="L551" s="10">
        <f t="shared" si="33"/>
        <v>42200.578310185185</v>
      </c>
      <c r="M551" s="15">
        <f t="shared" si="34"/>
        <v>2015</v>
      </c>
      <c r="N551" t="b">
        <v>0</v>
      </c>
      <c r="O551">
        <v>227</v>
      </c>
      <c r="P551" t="b">
        <v>1</v>
      </c>
      <c r="Q551" t="s">
        <v>8272</v>
      </c>
      <c r="R551" t="s">
        <v>8311</v>
      </c>
      <c r="S551" t="s">
        <v>8333</v>
      </c>
      <c r="T551" s="9">
        <f t="shared" si="35"/>
        <v>136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s="17" t="s">
        <v>8218</v>
      </c>
      <c r="G552" t="s">
        <v>8223</v>
      </c>
      <c r="H552" t="s">
        <v>8245</v>
      </c>
      <c r="I552">
        <v>1449506836</v>
      </c>
      <c r="J552" s="12">
        <v>1446914836</v>
      </c>
      <c r="K552" s="10">
        <f t="shared" si="32"/>
        <v>42345.699490740742</v>
      </c>
      <c r="L552" s="10">
        <f t="shared" si="33"/>
        <v>42315.699490740742</v>
      </c>
      <c r="M552" s="15">
        <f t="shared" si="34"/>
        <v>2015</v>
      </c>
      <c r="N552" t="b">
        <v>0</v>
      </c>
      <c r="O552">
        <v>944</v>
      </c>
      <c r="P552" t="b">
        <v>1</v>
      </c>
      <c r="Q552" t="s">
        <v>8295</v>
      </c>
      <c r="R552" t="s">
        <v>8316</v>
      </c>
      <c r="S552" t="s">
        <v>8317</v>
      </c>
      <c r="T552" s="9">
        <f t="shared" si="35"/>
        <v>1357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s="17" t="s">
        <v>8218</v>
      </c>
      <c r="G553" t="s">
        <v>8223</v>
      </c>
      <c r="H553" t="s">
        <v>8245</v>
      </c>
      <c r="I553">
        <v>1461354544</v>
      </c>
      <c r="J553" s="12">
        <v>1458762544</v>
      </c>
      <c r="K553" s="10">
        <f t="shared" si="32"/>
        <v>42482.825740740736</v>
      </c>
      <c r="L553" s="10">
        <f t="shared" si="33"/>
        <v>42452.825740740736</v>
      </c>
      <c r="M553" s="15">
        <f t="shared" si="34"/>
        <v>2016</v>
      </c>
      <c r="N553" t="b">
        <v>0</v>
      </c>
      <c r="O553">
        <v>96</v>
      </c>
      <c r="P553" t="b">
        <v>1</v>
      </c>
      <c r="Q553" t="s">
        <v>8295</v>
      </c>
      <c r="R553" t="s">
        <v>8316</v>
      </c>
      <c r="S553" t="s">
        <v>8317</v>
      </c>
      <c r="T553" s="9">
        <f t="shared" si="35"/>
        <v>271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s="17" t="s">
        <v>8218</v>
      </c>
      <c r="G554" t="s">
        <v>8236</v>
      </c>
      <c r="H554" t="s">
        <v>8248</v>
      </c>
      <c r="I554">
        <v>1450602000</v>
      </c>
      <c r="J554" s="12">
        <v>1445415653</v>
      </c>
      <c r="K554" s="10">
        <f t="shared" si="32"/>
        <v>42358.375</v>
      </c>
      <c r="L554" s="10">
        <f t="shared" si="33"/>
        <v>42298.34783564815</v>
      </c>
      <c r="M554" s="15">
        <f t="shared" si="34"/>
        <v>2015</v>
      </c>
      <c r="N554" t="b">
        <v>0</v>
      </c>
      <c r="O554">
        <v>170</v>
      </c>
      <c r="P554" t="b">
        <v>1</v>
      </c>
      <c r="Q554" t="s">
        <v>8283</v>
      </c>
      <c r="R554" t="s">
        <v>8313</v>
      </c>
      <c r="S554" t="s">
        <v>8314</v>
      </c>
      <c r="T554" s="9">
        <f t="shared" si="35"/>
        <v>135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s="17" t="s">
        <v>8218</v>
      </c>
      <c r="G555" t="s">
        <v>8228</v>
      </c>
      <c r="H555" t="s">
        <v>8250</v>
      </c>
      <c r="I555">
        <v>1389012940</v>
      </c>
      <c r="J555" s="12">
        <v>1385124940</v>
      </c>
      <c r="K555" s="10">
        <f t="shared" si="32"/>
        <v>41645.538657407407</v>
      </c>
      <c r="L555" s="10">
        <f t="shared" si="33"/>
        <v>41600.538657407407</v>
      </c>
      <c r="M555" s="15">
        <f t="shared" si="34"/>
        <v>2014</v>
      </c>
      <c r="N555" t="b">
        <v>0</v>
      </c>
      <c r="O555">
        <v>191</v>
      </c>
      <c r="P555" t="b">
        <v>1</v>
      </c>
      <c r="Q555" t="s">
        <v>8274</v>
      </c>
      <c r="R555" t="s">
        <v>8327</v>
      </c>
      <c r="S555" t="s">
        <v>8331</v>
      </c>
      <c r="T555" s="9">
        <f t="shared" si="35"/>
        <v>154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s="17" t="s">
        <v>8218</v>
      </c>
      <c r="G556" t="s">
        <v>8223</v>
      </c>
      <c r="H556" t="s">
        <v>8245</v>
      </c>
      <c r="I556">
        <v>1342731811</v>
      </c>
      <c r="J556" s="12">
        <v>1340139811</v>
      </c>
      <c r="K556" s="10">
        <f t="shared" si="32"/>
        <v>41109.877442129626</v>
      </c>
      <c r="L556" s="10">
        <f t="shared" si="33"/>
        <v>41079.877442129626</v>
      </c>
      <c r="M556" s="15">
        <f t="shared" si="34"/>
        <v>2012</v>
      </c>
      <c r="N556" t="b">
        <v>0</v>
      </c>
      <c r="O556">
        <v>171</v>
      </c>
      <c r="P556" t="b">
        <v>1</v>
      </c>
      <c r="Q556" t="s">
        <v>8267</v>
      </c>
      <c r="R556" t="s">
        <v>8321</v>
      </c>
      <c r="S556" t="s">
        <v>8322</v>
      </c>
      <c r="T556" s="9">
        <f t="shared" si="35"/>
        <v>105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s="17" t="s">
        <v>8218</v>
      </c>
      <c r="G557" t="s">
        <v>8223</v>
      </c>
      <c r="H557" t="s">
        <v>8245</v>
      </c>
      <c r="I557">
        <v>1449205200</v>
      </c>
      <c r="J557" s="12">
        <v>1445363833</v>
      </c>
      <c r="K557" s="10">
        <f t="shared" si="32"/>
        <v>42342.208333333328</v>
      </c>
      <c r="L557" s="10">
        <f t="shared" si="33"/>
        <v>42297.748067129629</v>
      </c>
      <c r="M557" s="15">
        <f t="shared" si="34"/>
        <v>2015</v>
      </c>
      <c r="N557" t="b">
        <v>0</v>
      </c>
      <c r="O557">
        <v>57</v>
      </c>
      <c r="P557" t="b">
        <v>1</v>
      </c>
      <c r="Q557" t="s">
        <v>8283</v>
      </c>
      <c r="R557" t="s">
        <v>8313</v>
      </c>
      <c r="S557" t="s">
        <v>8314</v>
      </c>
      <c r="T557" s="9">
        <f t="shared" si="35"/>
        <v>103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s="17" t="s">
        <v>8218</v>
      </c>
      <c r="G558" t="s">
        <v>8223</v>
      </c>
      <c r="H558" t="s">
        <v>8245</v>
      </c>
      <c r="I558">
        <v>1293857940</v>
      </c>
      <c r="J558" s="12">
        <v>1288968886</v>
      </c>
      <c r="K558" s="10">
        <f t="shared" si="32"/>
        <v>40544.207638888889</v>
      </c>
      <c r="L558" s="10">
        <f t="shared" si="33"/>
        <v>40487.621365740742</v>
      </c>
      <c r="M558" s="15">
        <f t="shared" si="34"/>
        <v>2011</v>
      </c>
      <c r="N558" t="b">
        <v>1</v>
      </c>
      <c r="O558">
        <v>141</v>
      </c>
      <c r="P558" t="b">
        <v>1</v>
      </c>
      <c r="Q558" t="s">
        <v>8274</v>
      </c>
      <c r="R558" t="s">
        <v>8327</v>
      </c>
      <c r="S558" t="s">
        <v>8331</v>
      </c>
      <c r="T558" s="9">
        <f t="shared" si="35"/>
        <v>199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s="17" t="s">
        <v>8219</v>
      </c>
      <c r="G559" t="s">
        <v>8223</v>
      </c>
      <c r="H559" t="s">
        <v>8245</v>
      </c>
      <c r="I559">
        <v>1481727623</v>
      </c>
      <c r="J559" s="12">
        <v>1478095223</v>
      </c>
      <c r="K559" s="10">
        <f t="shared" si="32"/>
        <v>42718.6252662037</v>
      </c>
      <c r="L559" s="10">
        <f t="shared" si="33"/>
        <v>42676.583599537036</v>
      </c>
      <c r="M559" s="15">
        <f t="shared" si="34"/>
        <v>2016</v>
      </c>
      <c r="N559" t="b">
        <v>0</v>
      </c>
      <c r="O559">
        <v>76</v>
      </c>
      <c r="P559" t="b">
        <v>0</v>
      </c>
      <c r="Q559" t="s">
        <v>8271</v>
      </c>
      <c r="R559" t="s">
        <v>8308</v>
      </c>
      <c r="S559" t="s">
        <v>8310</v>
      </c>
      <c r="T559" s="9">
        <f t="shared" si="35"/>
        <v>44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s="17" t="s">
        <v>8218</v>
      </c>
      <c r="G560" t="s">
        <v>8223</v>
      </c>
      <c r="H560" t="s">
        <v>8245</v>
      </c>
      <c r="I560">
        <v>1370964806</v>
      </c>
      <c r="J560" s="12">
        <v>1367940806</v>
      </c>
      <c r="K560" s="10">
        <f t="shared" si="32"/>
        <v>41436.648217592592</v>
      </c>
      <c r="L560" s="10">
        <f t="shared" si="33"/>
        <v>41401.648217592592</v>
      </c>
      <c r="M560" s="15">
        <f t="shared" si="34"/>
        <v>2013</v>
      </c>
      <c r="N560" t="b">
        <v>0</v>
      </c>
      <c r="O560">
        <v>94</v>
      </c>
      <c r="P560" t="b">
        <v>1</v>
      </c>
      <c r="Q560" t="s">
        <v>8272</v>
      </c>
      <c r="R560" t="s">
        <v>8311</v>
      </c>
      <c r="S560" t="s">
        <v>8333</v>
      </c>
      <c r="T560" s="9">
        <f t="shared" si="35"/>
        <v>102</v>
      </c>
    </row>
    <row r="561" spans="1:20" ht="30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s="17" t="s">
        <v>8218</v>
      </c>
      <c r="G561" t="s">
        <v>8223</v>
      </c>
      <c r="H561" t="s">
        <v>8245</v>
      </c>
      <c r="I561">
        <v>1403796143</v>
      </c>
      <c r="J561" s="12">
        <v>1401204143</v>
      </c>
      <c r="K561" s="10">
        <f t="shared" si="32"/>
        <v>41816.640543981484</v>
      </c>
      <c r="L561" s="10">
        <f t="shared" si="33"/>
        <v>41786.640543981484</v>
      </c>
      <c r="M561" s="15">
        <f t="shared" si="34"/>
        <v>2014</v>
      </c>
      <c r="N561" t="b">
        <v>1</v>
      </c>
      <c r="O561">
        <v>179</v>
      </c>
      <c r="P561" t="b">
        <v>1</v>
      </c>
      <c r="Q561" t="s">
        <v>8296</v>
      </c>
      <c r="R561" t="s">
        <v>8319</v>
      </c>
      <c r="S561" t="s">
        <v>8320</v>
      </c>
      <c r="T561" s="9">
        <f t="shared" si="35"/>
        <v>111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s="17" t="s">
        <v>8218</v>
      </c>
      <c r="G562" t="s">
        <v>8240</v>
      </c>
      <c r="H562" t="s">
        <v>8248</v>
      </c>
      <c r="I562">
        <v>1444903198</v>
      </c>
      <c r="J562" s="12">
        <v>1442311198</v>
      </c>
      <c r="K562" s="10">
        <f t="shared" si="32"/>
        <v>42292.416643518518</v>
      </c>
      <c r="L562" s="10">
        <f t="shared" si="33"/>
        <v>42262.416643518518</v>
      </c>
      <c r="M562" s="15">
        <f t="shared" si="34"/>
        <v>2015</v>
      </c>
      <c r="N562" t="b">
        <v>1</v>
      </c>
      <c r="O562">
        <v>251</v>
      </c>
      <c r="P562" t="b">
        <v>1</v>
      </c>
      <c r="Q562" t="s">
        <v>8295</v>
      </c>
      <c r="R562" t="s">
        <v>8316</v>
      </c>
      <c r="S562" t="s">
        <v>8317</v>
      </c>
      <c r="T562" s="9">
        <f t="shared" si="35"/>
        <v>147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s="17" t="s">
        <v>8218</v>
      </c>
      <c r="G563" t="s">
        <v>8223</v>
      </c>
      <c r="H563" t="s">
        <v>8245</v>
      </c>
      <c r="I563">
        <v>1433736000</v>
      </c>
      <c r="J563" s="12">
        <v>1430945149</v>
      </c>
      <c r="K563" s="10">
        <f t="shared" si="32"/>
        <v>42163.166666666672</v>
      </c>
      <c r="L563" s="10">
        <f t="shared" si="33"/>
        <v>42130.865150462967</v>
      </c>
      <c r="M563" s="15">
        <f t="shared" si="34"/>
        <v>2015</v>
      </c>
      <c r="N563" t="b">
        <v>0</v>
      </c>
      <c r="O563">
        <v>111</v>
      </c>
      <c r="P563" t="b">
        <v>1</v>
      </c>
      <c r="Q563" t="s">
        <v>8283</v>
      </c>
      <c r="R563" t="s">
        <v>8313</v>
      </c>
      <c r="S563" t="s">
        <v>8314</v>
      </c>
      <c r="T563" s="9">
        <f t="shared" si="35"/>
        <v>105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s="17" t="s">
        <v>8218</v>
      </c>
      <c r="G564" t="s">
        <v>8224</v>
      </c>
      <c r="H564" t="s">
        <v>8246</v>
      </c>
      <c r="I564">
        <v>1427331809</v>
      </c>
      <c r="J564" s="12">
        <v>1424743409</v>
      </c>
      <c r="K564" s="10">
        <f t="shared" si="32"/>
        <v>42089.044085648144</v>
      </c>
      <c r="L564" s="10">
        <f t="shared" si="33"/>
        <v>42059.085752314815</v>
      </c>
      <c r="M564" s="15">
        <f t="shared" si="34"/>
        <v>2015</v>
      </c>
      <c r="N564" t="b">
        <v>1</v>
      </c>
      <c r="O564">
        <v>186</v>
      </c>
      <c r="P564" t="b">
        <v>1</v>
      </c>
      <c r="Q564" t="s">
        <v>8269</v>
      </c>
      <c r="R564" t="s">
        <v>8323</v>
      </c>
      <c r="S564" t="s">
        <v>8326</v>
      </c>
      <c r="T564" s="9">
        <f t="shared" si="35"/>
        <v>101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s="17" t="s">
        <v>8218</v>
      </c>
      <c r="G565" t="s">
        <v>8223</v>
      </c>
      <c r="H565" t="s">
        <v>8245</v>
      </c>
      <c r="I565">
        <v>1454433998</v>
      </c>
      <c r="J565" s="12">
        <v>1453137998</v>
      </c>
      <c r="K565" s="10">
        <f t="shared" si="32"/>
        <v>42402.7268287037</v>
      </c>
      <c r="L565" s="10">
        <f t="shared" si="33"/>
        <v>42387.7268287037</v>
      </c>
      <c r="M565" s="15">
        <f t="shared" si="34"/>
        <v>2016</v>
      </c>
      <c r="N565" t="b">
        <v>0</v>
      </c>
      <c r="O565">
        <v>156</v>
      </c>
      <c r="P565" t="b">
        <v>1</v>
      </c>
      <c r="Q565" t="s">
        <v>8301</v>
      </c>
      <c r="R565" t="s">
        <v>8323</v>
      </c>
      <c r="S565" t="s">
        <v>8324</v>
      </c>
      <c r="T565" s="9">
        <f t="shared" si="35"/>
        <v>109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s="17" t="s">
        <v>8218</v>
      </c>
      <c r="G566" t="s">
        <v>8223</v>
      </c>
      <c r="H566" t="s">
        <v>8245</v>
      </c>
      <c r="I566">
        <v>1326330000</v>
      </c>
      <c r="J566" s="12">
        <v>1324433310</v>
      </c>
      <c r="K566" s="10">
        <f t="shared" si="32"/>
        <v>40920.041666666664</v>
      </c>
      <c r="L566" s="10">
        <f t="shared" si="33"/>
        <v>40898.089236111111</v>
      </c>
      <c r="M566" s="15">
        <f t="shared" si="34"/>
        <v>2012</v>
      </c>
      <c r="N566" t="b">
        <v>1</v>
      </c>
      <c r="O566">
        <v>103</v>
      </c>
      <c r="P566" t="b">
        <v>1</v>
      </c>
      <c r="Q566" t="s">
        <v>8293</v>
      </c>
      <c r="R566" t="s">
        <v>8308</v>
      </c>
      <c r="S566" t="s">
        <v>8309</v>
      </c>
      <c r="T566" s="9">
        <f t="shared" si="35"/>
        <v>262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s="17" t="s">
        <v>8218</v>
      </c>
      <c r="G567" t="s">
        <v>8235</v>
      </c>
      <c r="H567" t="s">
        <v>8248</v>
      </c>
      <c r="I567">
        <v>1434197351</v>
      </c>
      <c r="J567" s="12">
        <v>1431605351</v>
      </c>
      <c r="K567" s="10">
        <f t="shared" si="32"/>
        <v>42168.506377314814</v>
      </c>
      <c r="L567" s="10">
        <f t="shared" si="33"/>
        <v>42138.506377314814</v>
      </c>
      <c r="M567" s="15">
        <f t="shared" si="34"/>
        <v>2015</v>
      </c>
      <c r="N567" t="b">
        <v>0</v>
      </c>
      <c r="O567">
        <v>62</v>
      </c>
      <c r="P567" t="b">
        <v>1</v>
      </c>
      <c r="Q567" t="s">
        <v>8283</v>
      </c>
      <c r="R567" t="s">
        <v>8313</v>
      </c>
      <c r="S567" t="s">
        <v>8314</v>
      </c>
      <c r="T567" s="9">
        <f t="shared" si="35"/>
        <v>101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s="17" t="s">
        <v>8218</v>
      </c>
      <c r="G568" t="s">
        <v>8223</v>
      </c>
      <c r="H568" t="s">
        <v>8245</v>
      </c>
      <c r="I568">
        <v>1426426322</v>
      </c>
      <c r="J568" s="12">
        <v>1423405922</v>
      </c>
      <c r="K568" s="10">
        <f t="shared" si="32"/>
        <v>42078.563912037032</v>
      </c>
      <c r="L568" s="10">
        <f t="shared" si="33"/>
        <v>42043.605578703704</v>
      </c>
      <c r="M568" s="15">
        <f t="shared" si="34"/>
        <v>2015</v>
      </c>
      <c r="N568" t="b">
        <v>0</v>
      </c>
      <c r="O568">
        <v>159</v>
      </c>
      <c r="P568" t="b">
        <v>1</v>
      </c>
      <c r="Q568" t="s">
        <v>8267</v>
      </c>
      <c r="R568" t="s">
        <v>8321</v>
      </c>
      <c r="S568" t="s">
        <v>8322</v>
      </c>
      <c r="T568" s="9">
        <f t="shared" si="35"/>
        <v>104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s="17" t="s">
        <v>8218</v>
      </c>
      <c r="G569" t="s">
        <v>8224</v>
      </c>
      <c r="H569" t="s">
        <v>8246</v>
      </c>
      <c r="I569">
        <v>1403693499</v>
      </c>
      <c r="J569" s="12">
        <v>1401101499</v>
      </c>
      <c r="K569" s="10">
        <f t="shared" si="32"/>
        <v>41815.452534722222</v>
      </c>
      <c r="L569" s="10">
        <f t="shared" si="33"/>
        <v>41785.452534722222</v>
      </c>
      <c r="M569" s="15">
        <f t="shared" si="34"/>
        <v>2014</v>
      </c>
      <c r="N569" t="b">
        <v>1</v>
      </c>
      <c r="O569">
        <v>165</v>
      </c>
      <c r="P569" t="b">
        <v>1</v>
      </c>
      <c r="Q569" t="s">
        <v>8267</v>
      </c>
      <c r="R569" t="s">
        <v>8321</v>
      </c>
      <c r="S569" t="s">
        <v>8322</v>
      </c>
      <c r="T569" s="9">
        <f t="shared" si="35"/>
        <v>132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s="17" t="s">
        <v>8218</v>
      </c>
      <c r="G570" t="s">
        <v>8223</v>
      </c>
      <c r="H570" t="s">
        <v>8245</v>
      </c>
      <c r="I570">
        <v>1283312640</v>
      </c>
      <c r="J570" s="12">
        <v>1279651084</v>
      </c>
      <c r="K570" s="10">
        <f t="shared" si="32"/>
        <v>40422.155555555553</v>
      </c>
      <c r="L570" s="10">
        <f t="shared" si="33"/>
        <v>40379.776435185187</v>
      </c>
      <c r="M570" s="15">
        <f t="shared" si="34"/>
        <v>2010</v>
      </c>
      <c r="N570" t="b">
        <v>0</v>
      </c>
      <c r="O570">
        <v>229</v>
      </c>
      <c r="P570" t="b">
        <v>1</v>
      </c>
      <c r="Q570" t="s">
        <v>8267</v>
      </c>
      <c r="R570" t="s">
        <v>8321</v>
      </c>
      <c r="S570" t="s">
        <v>8322</v>
      </c>
      <c r="T570" s="9">
        <f t="shared" si="35"/>
        <v>104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s="17" t="s">
        <v>8219</v>
      </c>
      <c r="G571" t="s">
        <v>8223</v>
      </c>
      <c r="H571" t="s">
        <v>8245</v>
      </c>
      <c r="I571">
        <v>1444943468</v>
      </c>
      <c r="J571" s="12">
        <v>1441919468</v>
      </c>
      <c r="K571" s="10">
        <f t="shared" si="32"/>
        <v>42292.882731481484</v>
      </c>
      <c r="L571" s="10">
        <f t="shared" si="33"/>
        <v>42257.882731481484</v>
      </c>
      <c r="M571" s="15">
        <f t="shared" si="34"/>
        <v>2015</v>
      </c>
      <c r="N571" t="b">
        <v>0</v>
      </c>
      <c r="O571">
        <v>35</v>
      </c>
      <c r="P571" t="b">
        <v>0</v>
      </c>
      <c r="Q571" t="s">
        <v>8271</v>
      </c>
      <c r="R571" t="s">
        <v>8308</v>
      </c>
      <c r="S571" t="s">
        <v>8310</v>
      </c>
      <c r="T571" s="9">
        <f t="shared" si="35"/>
        <v>112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s="17" t="s">
        <v>8218</v>
      </c>
      <c r="G572" t="s">
        <v>8223</v>
      </c>
      <c r="H572" t="s">
        <v>8245</v>
      </c>
      <c r="I572">
        <v>1386640856</v>
      </c>
      <c r="J572" s="12">
        <v>1383616856</v>
      </c>
      <c r="K572" s="10">
        <f t="shared" si="32"/>
        <v>41618.083981481483</v>
      </c>
      <c r="L572" s="10">
        <f t="shared" si="33"/>
        <v>41583.083981481483</v>
      </c>
      <c r="M572" s="15">
        <f t="shared" si="34"/>
        <v>2013</v>
      </c>
      <c r="N572" t="b">
        <v>0</v>
      </c>
      <c r="O572">
        <v>47</v>
      </c>
      <c r="P572" t="b">
        <v>1</v>
      </c>
      <c r="Q572" t="s">
        <v>8264</v>
      </c>
      <c r="R572" t="s">
        <v>8321</v>
      </c>
      <c r="S572" t="s">
        <v>8343</v>
      </c>
      <c r="T572" s="9">
        <f t="shared" si="35"/>
        <v>107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s="17" t="s">
        <v>8219</v>
      </c>
      <c r="G573" t="s">
        <v>8223</v>
      </c>
      <c r="H573" t="s">
        <v>8245</v>
      </c>
      <c r="I573">
        <v>1443675540</v>
      </c>
      <c r="J573" s="12">
        <v>1441022120</v>
      </c>
      <c r="K573" s="10">
        <f t="shared" si="32"/>
        <v>42278.207638888889</v>
      </c>
      <c r="L573" s="10">
        <f t="shared" si="33"/>
        <v>42247.496759259258</v>
      </c>
      <c r="M573" s="15">
        <f t="shared" si="34"/>
        <v>2015</v>
      </c>
      <c r="N573" t="b">
        <v>0</v>
      </c>
      <c r="O573">
        <v>121</v>
      </c>
      <c r="P573" t="b">
        <v>0</v>
      </c>
      <c r="Q573" t="s">
        <v>8270</v>
      </c>
      <c r="R573" t="s">
        <v>8308</v>
      </c>
      <c r="S573" t="s">
        <v>8342</v>
      </c>
      <c r="T573" s="9">
        <f t="shared" si="35"/>
        <v>21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s="17" t="s">
        <v>8218</v>
      </c>
      <c r="G574" t="s">
        <v>8223</v>
      </c>
      <c r="H574" t="s">
        <v>8245</v>
      </c>
      <c r="I574">
        <v>1433995140</v>
      </c>
      <c r="J574" s="12">
        <v>1432129577</v>
      </c>
      <c r="K574" s="10">
        <f t="shared" si="32"/>
        <v>42166.165972222225</v>
      </c>
      <c r="L574" s="10">
        <f t="shared" si="33"/>
        <v>42144.573807870373</v>
      </c>
      <c r="M574" s="15">
        <f t="shared" si="34"/>
        <v>2015</v>
      </c>
      <c r="N574" t="b">
        <v>1</v>
      </c>
      <c r="O574">
        <v>176</v>
      </c>
      <c r="P574" t="b">
        <v>1</v>
      </c>
      <c r="Q574" t="s">
        <v>8269</v>
      </c>
      <c r="R574" t="s">
        <v>8323</v>
      </c>
      <c r="S574" t="s">
        <v>8326</v>
      </c>
      <c r="T574" s="9">
        <f t="shared" si="35"/>
        <v>128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s="17" t="s">
        <v>8218</v>
      </c>
      <c r="G575" t="s">
        <v>8223</v>
      </c>
      <c r="H575" t="s">
        <v>8245</v>
      </c>
      <c r="I575">
        <v>1423922991</v>
      </c>
      <c r="J575" s="12">
        <v>1421330991</v>
      </c>
      <c r="K575" s="10">
        <f t="shared" si="32"/>
        <v>42049.590173611112</v>
      </c>
      <c r="L575" s="10">
        <f t="shared" si="33"/>
        <v>42019.590173611112</v>
      </c>
      <c r="M575" s="15">
        <f t="shared" si="34"/>
        <v>2015</v>
      </c>
      <c r="N575" t="b">
        <v>0</v>
      </c>
      <c r="O575">
        <v>26</v>
      </c>
      <c r="P575" t="b">
        <v>1</v>
      </c>
      <c r="Q575" t="s">
        <v>8272</v>
      </c>
      <c r="R575" t="s">
        <v>8311</v>
      </c>
      <c r="S575" t="s">
        <v>8333</v>
      </c>
      <c r="T575" s="9">
        <f t="shared" si="35"/>
        <v>128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s="17" t="s">
        <v>8218</v>
      </c>
      <c r="G576" t="s">
        <v>8223</v>
      </c>
      <c r="H576" t="s">
        <v>8245</v>
      </c>
      <c r="I576">
        <v>1437004800</v>
      </c>
      <c r="J576" s="12">
        <v>1433295276</v>
      </c>
      <c r="K576" s="10">
        <f t="shared" si="32"/>
        <v>42201</v>
      </c>
      <c r="L576" s="10">
        <f t="shared" si="33"/>
        <v>42158.065694444449</v>
      </c>
      <c r="M576" s="15">
        <f t="shared" si="34"/>
        <v>2015</v>
      </c>
      <c r="N576" t="b">
        <v>0</v>
      </c>
      <c r="O576">
        <v>141</v>
      </c>
      <c r="P576" t="b">
        <v>1</v>
      </c>
      <c r="Q576" t="s">
        <v>8269</v>
      </c>
      <c r="R576" t="s">
        <v>8323</v>
      </c>
      <c r="S576" t="s">
        <v>8326</v>
      </c>
      <c r="T576" s="9">
        <f t="shared" si="35"/>
        <v>128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s="17" t="s">
        <v>8220</v>
      </c>
      <c r="G577" t="s">
        <v>8236</v>
      </c>
      <c r="H577" t="s">
        <v>8248</v>
      </c>
      <c r="I577">
        <v>1467106895</v>
      </c>
      <c r="J577" s="12">
        <v>1463218895</v>
      </c>
      <c r="K577" s="10">
        <f t="shared" si="32"/>
        <v>42549.403877314813</v>
      </c>
      <c r="L577" s="10">
        <f t="shared" si="33"/>
        <v>42504.403877314813</v>
      </c>
      <c r="M577" s="15">
        <f t="shared" si="34"/>
        <v>2016</v>
      </c>
      <c r="N577" t="b">
        <v>0</v>
      </c>
      <c r="O577">
        <v>96</v>
      </c>
      <c r="P577" t="b">
        <v>0</v>
      </c>
      <c r="Q577" t="s">
        <v>8271</v>
      </c>
      <c r="R577" t="s">
        <v>8308</v>
      </c>
      <c r="S577" t="s">
        <v>8310</v>
      </c>
      <c r="T577" s="9">
        <f t="shared" si="35"/>
        <v>26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s="17" t="s">
        <v>8218</v>
      </c>
      <c r="G578" t="s">
        <v>8223</v>
      </c>
      <c r="H578" t="s">
        <v>8245</v>
      </c>
      <c r="I578">
        <v>1412611905</v>
      </c>
      <c r="J578" s="12">
        <v>1410019905</v>
      </c>
      <c r="K578" s="10">
        <f t="shared" si="32"/>
        <v>41918.674826388888</v>
      </c>
      <c r="L578" s="10">
        <f t="shared" si="33"/>
        <v>41888.674826388888</v>
      </c>
      <c r="M578" s="15">
        <f t="shared" si="34"/>
        <v>2014</v>
      </c>
      <c r="N578" t="b">
        <v>0</v>
      </c>
      <c r="O578">
        <v>118</v>
      </c>
      <c r="P578" t="b">
        <v>1</v>
      </c>
      <c r="Q578" t="s">
        <v>8301</v>
      </c>
      <c r="R578" t="s">
        <v>8323</v>
      </c>
      <c r="S578" t="s">
        <v>8324</v>
      </c>
      <c r="T578" s="9">
        <f t="shared" si="35"/>
        <v>120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s="17" t="s">
        <v>8218</v>
      </c>
      <c r="G579" t="s">
        <v>8223</v>
      </c>
      <c r="H579" t="s">
        <v>8245</v>
      </c>
      <c r="I579">
        <v>1411150092</v>
      </c>
      <c r="J579" s="12">
        <v>1408558092</v>
      </c>
      <c r="K579" s="10">
        <f t="shared" ref="K579:K642" si="36">(I579/86400)+DATE(1970,1,1)</f>
        <v>41901.755694444444</v>
      </c>
      <c r="L579" s="10">
        <f t="shared" ref="L579:L642" si="37">(J579/86400)+DATE(1970,1,1)</f>
        <v>41871.755694444444</v>
      </c>
      <c r="M579" s="15">
        <f t="shared" ref="M579:M642" si="38">+YEAR(K579)</f>
        <v>2014</v>
      </c>
      <c r="N579" t="b">
        <v>1</v>
      </c>
      <c r="O579">
        <v>183</v>
      </c>
      <c r="P579" t="b">
        <v>1</v>
      </c>
      <c r="Q579" t="s">
        <v>8269</v>
      </c>
      <c r="R579" t="s">
        <v>8323</v>
      </c>
      <c r="S579" t="s">
        <v>8326</v>
      </c>
      <c r="T579" s="9">
        <f t="shared" ref="T579:T642" si="39">ROUND(E579/D579*100,0)</f>
        <v>127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s="17" t="s">
        <v>8218</v>
      </c>
      <c r="G580" t="s">
        <v>8223</v>
      </c>
      <c r="H580" t="s">
        <v>8245</v>
      </c>
      <c r="I580">
        <v>1299775210</v>
      </c>
      <c r="J580" s="12">
        <v>1295887210</v>
      </c>
      <c r="K580" s="10">
        <f t="shared" si="36"/>
        <v>40612.694560185184</v>
      </c>
      <c r="L580" s="10">
        <f t="shared" si="37"/>
        <v>40567.694560185184</v>
      </c>
      <c r="M580" s="15">
        <f t="shared" si="38"/>
        <v>2011</v>
      </c>
      <c r="N580" t="b">
        <v>1</v>
      </c>
      <c r="O580">
        <v>202</v>
      </c>
      <c r="P580" t="b">
        <v>1</v>
      </c>
      <c r="Q580" t="s">
        <v>8267</v>
      </c>
      <c r="R580" t="s">
        <v>8321</v>
      </c>
      <c r="S580" t="s">
        <v>8322</v>
      </c>
      <c r="T580" s="9">
        <f t="shared" si="39"/>
        <v>106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s="17" t="s">
        <v>8218</v>
      </c>
      <c r="G581" t="s">
        <v>8223</v>
      </c>
      <c r="H581" t="s">
        <v>8245</v>
      </c>
      <c r="I581">
        <v>1485722053</v>
      </c>
      <c r="J581" s="12">
        <v>1480538053</v>
      </c>
      <c r="K581" s="10">
        <f t="shared" si="36"/>
        <v>42764.857094907406</v>
      </c>
      <c r="L581" s="10">
        <f t="shared" si="37"/>
        <v>42704.857094907406</v>
      </c>
      <c r="M581" s="15">
        <f t="shared" si="38"/>
        <v>2017</v>
      </c>
      <c r="N581" t="b">
        <v>0</v>
      </c>
      <c r="O581">
        <v>185</v>
      </c>
      <c r="P581" t="b">
        <v>1</v>
      </c>
      <c r="Q581" t="s">
        <v>8293</v>
      </c>
      <c r="R581" t="s">
        <v>8308</v>
      </c>
      <c r="S581" t="s">
        <v>8309</v>
      </c>
      <c r="T581" s="9">
        <f t="shared" si="39"/>
        <v>253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s="17" t="s">
        <v>8218</v>
      </c>
      <c r="G582" t="s">
        <v>8223</v>
      </c>
      <c r="H582" t="s">
        <v>8245</v>
      </c>
      <c r="I582">
        <v>1419220800</v>
      </c>
      <c r="J582" s="12">
        <v>1416555262</v>
      </c>
      <c r="K582" s="10">
        <f t="shared" si="36"/>
        <v>41995.166666666672</v>
      </c>
      <c r="L582" s="10">
        <f t="shared" si="37"/>
        <v>41964.315532407403</v>
      </c>
      <c r="M582" s="15">
        <f t="shared" si="38"/>
        <v>2014</v>
      </c>
      <c r="N582" t="b">
        <v>1</v>
      </c>
      <c r="O582">
        <v>134</v>
      </c>
      <c r="P582" t="b">
        <v>1</v>
      </c>
      <c r="Q582" t="s">
        <v>8269</v>
      </c>
      <c r="R582" t="s">
        <v>8323</v>
      </c>
      <c r="S582" t="s">
        <v>8326</v>
      </c>
      <c r="T582" s="9">
        <f t="shared" si="39"/>
        <v>103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s="17" t="s">
        <v>8218</v>
      </c>
      <c r="G583" t="s">
        <v>8223</v>
      </c>
      <c r="H583" t="s">
        <v>8245</v>
      </c>
      <c r="I583">
        <v>1351495284</v>
      </c>
      <c r="J583" s="12">
        <v>1349335284</v>
      </c>
      <c r="K583" s="10">
        <f t="shared" si="36"/>
        <v>41211.306527777779</v>
      </c>
      <c r="L583" s="10">
        <f t="shared" si="37"/>
        <v>41186.306527777779</v>
      </c>
      <c r="M583" s="15">
        <f t="shared" si="38"/>
        <v>2012</v>
      </c>
      <c r="N583" t="b">
        <v>0</v>
      </c>
      <c r="O583">
        <v>99</v>
      </c>
      <c r="P583" t="b">
        <v>1</v>
      </c>
      <c r="Q583" t="s">
        <v>8274</v>
      </c>
      <c r="R583" t="s">
        <v>8327</v>
      </c>
      <c r="S583" t="s">
        <v>8331</v>
      </c>
      <c r="T583" s="9">
        <f t="shared" si="39"/>
        <v>100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s="17" t="s">
        <v>8220</v>
      </c>
      <c r="G584" t="s">
        <v>8223</v>
      </c>
      <c r="H584" t="s">
        <v>8245</v>
      </c>
      <c r="I584">
        <v>1422759240</v>
      </c>
      <c r="J584" s="12">
        <v>1418824867</v>
      </c>
      <c r="K584" s="10">
        <f t="shared" si="36"/>
        <v>42036.120833333334</v>
      </c>
      <c r="L584" s="10">
        <f t="shared" si="37"/>
        <v>41990.584108796298</v>
      </c>
      <c r="M584" s="15">
        <f t="shared" si="38"/>
        <v>2015</v>
      </c>
      <c r="N584" t="b">
        <v>0</v>
      </c>
      <c r="O584">
        <v>197</v>
      </c>
      <c r="P584" t="b">
        <v>0</v>
      </c>
      <c r="Q584" t="s">
        <v>8269</v>
      </c>
      <c r="R584" t="s">
        <v>8323</v>
      </c>
      <c r="S584" t="s">
        <v>8326</v>
      </c>
      <c r="T584" s="9">
        <f t="shared" si="39"/>
        <v>70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s="17" t="s">
        <v>8219</v>
      </c>
      <c r="G585" t="s">
        <v>8223</v>
      </c>
      <c r="H585" t="s">
        <v>8245</v>
      </c>
      <c r="I585">
        <v>1457024514</v>
      </c>
      <c r="J585" s="12">
        <v>1454432514</v>
      </c>
      <c r="K585" s="10">
        <f t="shared" si="36"/>
        <v>42432.709652777776</v>
      </c>
      <c r="L585" s="10">
        <f t="shared" si="37"/>
        <v>42402.709652777776</v>
      </c>
      <c r="M585" s="15">
        <f t="shared" si="38"/>
        <v>2016</v>
      </c>
      <c r="N585" t="b">
        <v>0</v>
      </c>
      <c r="O585">
        <v>122</v>
      </c>
      <c r="P585" t="b">
        <v>0</v>
      </c>
      <c r="Q585" t="s">
        <v>8271</v>
      </c>
      <c r="R585" t="s">
        <v>8308</v>
      </c>
      <c r="S585" t="s">
        <v>8310</v>
      </c>
      <c r="T585" s="9">
        <f t="shared" si="39"/>
        <v>31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s="17" t="s">
        <v>8218</v>
      </c>
      <c r="G586" t="s">
        <v>8223</v>
      </c>
      <c r="H586" t="s">
        <v>8245</v>
      </c>
      <c r="I586">
        <v>1369612474</v>
      </c>
      <c r="J586" s="12">
        <v>1367798074</v>
      </c>
      <c r="K586" s="10">
        <f t="shared" si="36"/>
        <v>41420.99622685185</v>
      </c>
      <c r="L586" s="10">
        <f t="shared" si="37"/>
        <v>41399.99622685185</v>
      </c>
      <c r="M586" s="15">
        <f t="shared" si="38"/>
        <v>2013</v>
      </c>
      <c r="N586" t="b">
        <v>0</v>
      </c>
      <c r="O586">
        <v>240</v>
      </c>
      <c r="P586" t="b">
        <v>1</v>
      </c>
      <c r="Q586" t="s">
        <v>8274</v>
      </c>
      <c r="R586" t="s">
        <v>8327</v>
      </c>
      <c r="S586" t="s">
        <v>8331</v>
      </c>
      <c r="T586" s="9">
        <f t="shared" si="39"/>
        <v>497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s="17" t="s">
        <v>8218</v>
      </c>
      <c r="G587" t="s">
        <v>8242</v>
      </c>
      <c r="H587" t="s">
        <v>8248</v>
      </c>
      <c r="I587">
        <v>1488394800</v>
      </c>
      <c r="J587" s="12">
        <v>1485213921</v>
      </c>
      <c r="K587" s="10">
        <f t="shared" si="36"/>
        <v>42795.791666666672</v>
      </c>
      <c r="L587" s="10">
        <f t="shared" si="37"/>
        <v>42758.975937499999</v>
      </c>
      <c r="M587" s="15">
        <f t="shared" si="38"/>
        <v>2017</v>
      </c>
      <c r="N587" t="b">
        <v>0</v>
      </c>
      <c r="O587">
        <v>131</v>
      </c>
      <c r="P587" t="b">
        <v>1</v>
      </c>
      <c r="Q587" t="s">
        <v>8283</v>
      </c>
      <c r="R587" t="s">
        <v>8313</v>
      </c>
      <c r="S587" t="s">
        <v>8314</v>
      </c>
      <c r="T587" s="9">
        <f t="shared" si="39"/>
        <v>123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s="17" t="s">
        <v>8218</v>
      </c>
      <c r="G588" t="s">
        <v>8223</v>
      </c>
      <c r="H588" t="s">
        <v>8245</v>
      </c>
      <c r="I588">
        <v>1298245954</v>
      </c>
      <c r="J588" s="12">
        <v>1295653954</v>
      </c>
      <c r="K588" s="10">
        <f t="shared" si="36"/>
        <v>40594.994837962964</v>
      </c>
      <c r="L588" s="10">
        <f t="shared" si="37"/>
        <v>40564.994837962964</v>
      </c>
      <c r="M588" s="15">
        <f t="shared" si="38"/>
        <v>2011</v>
      </c>
      <c r="N588" t="b">
        <v>0</v>
      </c>
      <c r="O588">
        <v>134</v>
      </c>
      <c r="P588" t="b">
        <v>1</v>
      </c>
      <c r="Q588" t="s">
        <v>8274</v>
      </c>
      <c r="R588" t="s">
        <v>8327</v>
      </c>
      <c r="S588" t="s">
        <v>8331</v>
      </c>
      <c r="T588" s="9">
        <f t="shared" si="39"/>
        <v>124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s="17" t="s">
        <v>8218</v>
      </c>
      <c r="G589" t="s">
        <v>8223</v>
      </c>
      <c r="H589" t="s">
        <v>8245</v>
      </c>
      <c r="I589">
        <v>1453481974</v>
      </c>
      <c r="J589" s="12">
        <v>1448297974</v>
      </c>
      <c r="K589" s="10">
        <f t="shared" si="36"/>
        <v>42391.708032407405</v>
      </c>
      <c r="L589" s="10">
        <f t="shared" si="37"/>
        <v>42331.708032407405</v>
      </c>
      <c r="M589" s="15">
        <f t="shared" si="38"/>
        <v>2016</v>
      </c>
      <c r="N589" t="b">
        <v>0</v>
      </c>
      <c r="O589">
        <v>140</v>
      </c>
      <c r="P589" t="b">
        <v>1</v>
      </c>
      <c r="Q589" t="s">
        <v>8293</v>
      </c>
      <c r="R589" t="s">
        <v>8308</v>
      </c>
      <c r="S589" t="s">
        <v>8309</v>
      </c>
      <c r="T589" s="9">
        <f t="shared" si="39"/>
        <v>124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s="17" t="s">
        <v>8218</v>
      </c>
      <c r="G590" t="s">
        <v>8223</v>
      </c>
      <c r="H590" t="s">
        <v>8245</v>
      </c>
      <c r="I590">
        <v>1404359940</v>
      </c>
      <c r="J590" s="12">
        <v>1402580818</v>
      </c>
      <c r="K590" s="10">
        <f t="shared" si="36"/>
        <v>41823.165972222225</v>
      </c>
      <c r="L590" s="10">
        <f t="shared" si="37"/>
        <v>41802.574282407411</v>
      </c>
      <c r="M590" s="15">
        <f t="shared" si="38"/>
        <v>2014</v>
      </c>
      <c r="N590" t="b">
        <v>0</v>
      </c>
      <c r="O590">
        <v>199</v>
      </c>
      <c r="P590" t="b">
        <v>1</v>
      </c>
      <c r="Q590" t="s">
        <v>8269</v>
      </c>
      <c r="R590" t="s">
        <v>8323</v>
      </c>
      <c r="S590" t="s">
        <v>8326</v>
      </c>
      <c r="T590" s="9">
        <f t="shared" si="39"/>
        <v>103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s="17" t="s">
        <v>8218</v>
      </c>
      <c r="G591" t="s">
        <v>8223</v>
      </c>
      <c r="H591" t="s">
        <v>8245</v>
      </c>
      <c r="I591">
        <v>1463098208</v>
      </c>
      <c r="J591" s="12">
        <v>1460506208</v>
      </c>
      <c r="K591" s="10">
        <f t="shared" si="36"/>
        <v>42503.007037037038</v>
      </c>
      <c r="L591" s="10">
        <f t="shared" si="37"/>
        <v>42473.007037037038</v>
      </c>
      <c r="M591" s="15">
        <f t="shared" si="38"/>
        <v>2016</v>
      </c>
      <c r="N591" t="b">
        <v>0</v>
      </c>
      <c r="O591">
        <v>173</v>
      </c>
      <c r="P591" t="b">
        <v>1</v>
      </c>
      <c r="Q591" t="s">
        <v>8269</v>
      </c>
      <c r="R591" t="s">
        <v>8323</v>
      </c>
      <c r="S591" t="s">
        <v>8326</v>
      </c>
      <c r="T591" s="9">
        <f t="shared" si="39"/>
        <v>123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s="17" t="s">
        <v>8218</v>
      </c>
      <c r="G592" t="s">
        <v>8223</v>
      </c>
      <c r="H592" t="s">
        <v>8245</v>
      </c>
      <c r="I592">
        <v>1349567475</v>
      </c>
      <c r="J592" s="12">
        <v>1346975475</v>
      </c>
      <c r="K592" s="10">
        <f t="shared" si="36"/>
        <v>41188.993923611109</v>
      </c>
      <c r="L592" s="10">
        <f t="shared" si="37"/>
        <v>41158.993923611109</v>
      </c>
      <c r="M592" s="15">
        <f t="shared" si="38"/>
        <v>2012</v>
      </c>
      <c r="N592" t="b">
        <v>0</v>
      </c>
      <c r="O592">
        <v>182</v>
      </c>
      <c r="P592" t="b">
        <v>1</v>
      </c>
      <c r="Q592" t="s">
        <v>8301</v>
      </c>
      <c r="R592" t="s">
        <v>8323</v>
      </c>
      <c r="S592" t="s">
        <v>8324</v>
      </c>
      <c r="T592" s="9">
        <f t="shared" si="39"/>
        <v>246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s="17" t="s">
        <v>8218</v>
      </c>
      <c r="G593" t="s">
        <v>8224</v>
      </c>
      <c r="H593" t="s">
        <v>8246</v>
      </c>
      <c r="I593">
        <v>1452038100</v>
      </c>
      <c r="J593" s="12">
        <v>1448823673</v>
      </c>
      <c r="K593" s="10">
        <f t="shared" si="36"/>
        <v>42374.996527777781</v>
      </c>
      <c r="L593" s="10">
        <f t="shared" si="37"/>
        <v>42337.792511574073</v>
      </c>
      <c r="M593" s="15">
        <f t="shared" si="38"/>
        <v>2016</v>
      </c>
      <c r="N593" t="b">
        <v>1</v>
      </c>
      <c r="O593">
        <v>115</v>
      </c>
      <c r="P593" t="b">
        <v>1</v>
      </c>
      <c r="Q593" t="s">
        <v>8269</v>
      </c>
      <c r="R593" t="s">
        <v>8323</v>
      </c>
      <c r="S593" t="s">
        <v>8326</v>
      </c>
      <c r="T593" s="9">
        <f t="shared" si="39"/>
        <v>102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s="17" t="s">
        <v>8218</v>
      </c>
      <c r="G594" t="s">
        <v>8224</v>
      </c>
      <c r="H594" t="s">
        <v>8246</v>
      </c>
      <c r="I594">
        <v>1419984000</v>
      </c>
      <c r="J594" s="12">
        <v>1417132986</v>
      </c>
      <c r="K594" s="10">
        <f t="shared" si="36"/>
        <v>42004</v>
      </c>
      <c r="L594" s="10">
        <f t="shared" si="37"/>
        <v>41971.002152777779</v>
      </c>
      <c r="M594" s="15">
        <f t="shared" si="38"/>
        <v>2014</v>
      </c>
      <c r="N594" t="b">
        <v>1</v>
      </c>
      <c r="O594">
        <v>184</v>
      </c>
      <c r="P594" t="b">
        <v>1</v>
      </c>
      <c r="Q594" t="s">
        <v>8269</v>
      </c>
      <c r="R594" t="s">
        <v>8323</v>
      </c>
      <c r="S594" t="s">
        <v>8326</v>
      </c>
      <c r="T594" s="9">
        <f t="shared" si="39"/>
        <v>102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s="17" t="s">
        <v>8218</v>
      </c>
      <c r="G595" t="s">
        <v>8223</v>
      </c>
      <c r="H595" t="s">
        <v>8245</v>
      </c>
      <c r="I595">
        <v>1477255840</v>
      </c>
      <c r="J595" s="12">
        <v>1474663840</v>
      </c>
      <c r="K595" s="10">
        <f t="shared" si="36"/>
        <v>42666.868518518517</v>
      </c>
      <c r="L595" s="10">
        <f t="shared" si="37"/>
        <v>42636.868518518517</v>
      </c>
      <c r="M595" s="15">
        <f t="shared" si="38"/>
        <v>2016</v>
      </c>
      <c r="N595" t="b">
        <v>0</v>
      </c>
      <c r="O595">
        <v>118</v>
      </c>
      <c r="P595" t="b">
        <v>1</v>
      </c>
      <c r="Q595" t="s">
        <v>8283</v>
      </c>
      <c r="R595" t="s">
        <v>8313</v>
      </c>
      <c r="S595" t="s">
        <v>8314</v>
      </c>
      <c r="T595" s="9">
        <f t="shared" si="39"/>
        <v>102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s="17" t="s">
        <v>8218</v>
      </c>
      <c r="G596" t="s">
        <v>8223</v>
      </c>
      <c r="H596" t="s">
        <v>8245</v>
      </c>
      <c r="I596">
        <v>1474426800</v>
      </c>
      <c r="J596" s="12">
        <v>1471976529</v>
      </c>
      <c r="K596" s="10">
        <f t="shared" si="36"/>
        <v>42634.125</v>
      </c>
      <c r="L596" s="10">
        <f t="shared" si="37"/>
        <v>42605.765381944446</v>
      </c>
      <c r="M596" s="15">
        <f t="shared" si="38"/>
        <v>2016</v>
      </c>
      <c r="N596" t="b">
        <v>0</v>
      </c>
      <c r="O596">
        <v>17</v>
      </c>
      <c r="P596" t="b">
        <v>1</v>
      </c>
      <c r="Q596" t="s">
        <v>8269</v>
      </c>
      <c r="R596" t="s">
        <v>8323</v>
      </c>
      <c r="S596" t="s">
        <v>8326</v>
      </c>
      <c r="T596" s="9">
        <f t="shared" si="39"/>
        <v>122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s="17" t="s">
        <v>8218</v>
      </c>
      <c r="G597" t="s">
        <v>8223</v>
      </c>
      <c r="H597" t="s">
        <v>8245</v>
      </c>
      <c r="I597">
        <v>1437621060</v>
      </c>
      <c r="J597" s="12">
        <v>1433799180</v>
      </c>
      <c r="K597" s="10">
        <f t="shared" si="36"/>
        <v>42208.132638888885</v>
      </c>
      <c r="L597" s="10">
        <f t="shared" si="37"/>
        <v>42163.897916666669</v>
      </c>
      <c r="M597" s="15">
        <f t="shared" si="38"/>
        <v>2015</v>
      </c>
      <c r="N597" t="b">
        <v>0</v>
      </c>
      <c r="O597">
        <v>87</v>
      </c>
      <c r="P597" t="b">
        <v>1</v>
      </c>
      <c r="Q597" t="s">
        <v>8267</v>
      </c>
      <c r="R597" t="s">
        <v>8321</v>
      </c>
      <c r="S597" t="s">
        <v>8322</v>
      </c>
      <c r="T597" s="9">
        <f t="shared" si="39"/>
        <v>101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s="17" t="s">
        <v>8218</v>
      </c>
      <c r="G598" t="s">
        <v>8227</v>
      </c>
      <c r="H598" t="s">
        <v>8249</v>
      </c>
      <c r="I598">
        <v>1477886400</v>
      </c>
      <c r="J598" s="12">
        <v>1476228128</v>
      </c>
      <c r="K598" s="10">
        <f t="shared" si="36"/>
        <v>42674.166666666672</v>
      </c>
      <c r="L598" s="10">
        <f t="shared" si="37"/>
        <v>42654.973703703705</v>
      </c>
      <c r="M598" s="15">
        <f t="shared" si="38"/>
        <v>2016</v>
      </c>
      <c r="N598" t="b">
        <v>0</v>
      </c>
      <c r="O598">
        <v>111</v>
      </c>
      <c r="P598" t="b">
        <v>1</v>
      </c>
      <c r="Q598" t="s">
        <v>8301</v>
      </c>
      <c r="R598" t="s">
        <v>8323</v>
      </c>
      <c r="S598" t="s">
        <v>8324</v>
      </c>
      <c r="T598" s="9">
        <f t="shared" si="39"/>
        <v>122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s="17" t="s">
        <v>8218</v>
      </c>
      <c r="G599" t="s">
        <v>8223</v>
      </c>
      <c r="H599" t="s">
        <v>8245</v>
      </c>
      <c r="I599">
        <v>1369282044</v>
      </c>
      <c r="J599" s="12">
        <v>1366690044</v>
      </c>
      <c r="K599" s="10">
        <f t="shared" si="36"/>
        <v>41417.171805555554</v>
      </c>
      <c r="L599" s="10">
        <f t="shared" si="37"/>
        <v>41387.171805555554</v>
      </c>
      <c r="M599" s="15">
        <f t="shared" si="38"/>
        <v>2013</v>
      </c>
      <c r="N599" t="b">
        <v>0</v>
      </c>
      <c r="O599">
        <v>217</v>
      </c>
      <c r="P599" t="b">
        <v>1</v>
      </c>
      <c r="Q599" t="s">
        <v>8293</v>
      </c>
      <c r="R599" t="s">
        <v>8308</v>
      </c>
      <c r="S599" t="s">
        <v>8309</v>
      </c>
      <c r="T599" s="9">
        <f t="shared" si="39"/>
        <v>121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s="17" t="s">
        <v>8218</v>
      </c>
      <c r="G600" t="s">
        <v>8223</v>
      </c>
      <c r="H600" t="s">
        <v>8245</v>
      </c>
      <c r="I600">
        <v>1398791182</v>
      </c>
      <c r="J600" s="12">
        <v>1396026382</v>
      </c>
      <c r="K600" s="10">
        <f t="shared" si="36"/>
        <v>41758.712754629625</v>
      </c>
      <c r="L600" s="10">
        <f t="shared" si="37"/>
        <v>41726.712754629625</v>
      </c>
      <c r="M600" s="15">
        <f t="shared" si="38"/>
        <v>2014</v>
      </c>
      <c r="N600" t="b">
        <v>1</v>
      </c>
      <c r="O600">
        <v>385</v>
      </c>
      <c r="P600" t="b">
        <v>1</v>
      </c>
      <c r="Q600" t="s">
        <v>8299</v>
      </c>
      <c r="R600" t="s">
        <v>8308</v>
      </c>
      <c r="S600" t="s">
        <v>8315</v>
      </c>
      <c r="T600" s="9">
        <f t="shared" si="39"/>
        <v>110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s="17" t="s">
        <v>8218</v>
      </c>
      <c r="G601" t="s">
        <v>8223</v>
      </c>
      <c r="H601" t="s">
        <v>8245</v>
      </c>
      <c r="I601">
        <v>1428178757</v>
      </c>
      <c r="J601" s="12">
        <v>1425590357</v>
      </c>
      <c r="K601" s="10">
        <f t="shared" si="36"/>
        <v>42098.846724537041</v>
      </c>
      <c r="L601" s="10">
        <f t="shared" si="37"/>
        <v>42068.888391203705</v>
      </c>
      <c r="M601" s="15">
        <f t="shared" si="38"/>
        <v>2015</v>
      </c>
      <c r="N601" t="b">
        <v>1</v>
      </c>
      <c r="O601">
        <v>200</v>
      </c>
      <c r="P601" t="b">
        <v>1</v>
      </c>
      <c r="Q601" t="s">
        <v>8269</v>
      </c>
      <c r="R601" t="s">
        <v>8323</v>
      </c>
      <c r="S601" t="s">
        <v>8326</v>
      </c>
      <c r="T601" s="9">
        <f t="shared" si="39"/>
        <v>101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s="17" t="s">
        <v>8218</v>
      </c>
      <c r="G602" t="s">
        <v>8223</v>
      </c>
      <c r="H602" t="s">
        <v>8245</v>
      </c>
      <c r="I602">
        <v>1450307284</v>
      </c>
      <c r="J602" s="12">
        <v>1447715284</v>
      </c>
      <c r="K602" s="10">
        <f t="shared" si="36"/>
        <v>42354.96393518518</v>
      </c>
      <c r="L602" s="10">
        <f t="shared" si="37"/>
        <v>42324.96393518518</v>
      </c>
      <c r="M602" s="15">
        <f t="shared" si="38"/>
        <v>2015</v>
      </c>
      <c r="N602" t="b">
        <v>0</v>
      </c>
      <c r="O602">
        <v>71</v>
      </c>
      <c r="P602" t="b">
        <v>1</v>
      </c>
      <c r="Q602" t="s">
        <v>8263</v>
      </c>
      <c r="R602" t="s">
        <v>8321</v>
      </c>
      <c r="S602" t="s">
        <v>8332</v>
      </c>
      <c r="T602" s="9">
        <f t="shared" si="39"/>
        <v>100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s="17" t="s">
        <v>8218</v>
      </c>
      <c r="G603" t="s">
        <v>8223</v>
      </c>
      <c r="H603" t="s">
        <v>8245</v>
      </c>
      <c r="I603">
        <v>1474694787</v>
      </c>
      <c r="J603" s="12">
        <v>1472102787</v>
      </c>
      <c r="K603" s="10">
        <f t="shared" si="36"/>
        <v>42637.226701388892</v>
      </c>
      <c r="L603" s="10">
        <f t="shared" si="37"/>
        <v>42607.226701388892</v>
      </c>
      <c r="M603" s="15">
        <f t="shared" si="38"/>
        <v>2016</v>
      </c>
      <c r="N603" t="b">
        <v>0</v>
      </c>
      <c r="O603">
        <v>190</v>
      </c>
      <c r="P603" t="b">
        <v>1</v>
      </c>
      <c r="Q603" t="s">
        <v>8275</v>
      </c>
      <c r="R603" t="s">
        <v>8327</v>
      </c>
      <c r="S603" t="s">
        <v>8336</v>
      </c>
      <c r="T603" s="9">
        <f t="shared" si="39"/>
        <v>120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s="17" t="s">
        <v>8218</v>
      </c>
      <c r="G604" t="s">
        <v>8223</v>
      </c>
      <c r="H604" t="s">
        <v>8245</v>
      </c>
      <c r="I604">
        <v>1402896600</v>
      </c>
      <c r="J604" s="12">
        <v>1398971211</v>
      </c>
      <c r="K604" s="10">
        <f t="shared" si="36"/>
        <v>41806.229166666664</v>
      </c>
      <c r="L604" s="10">
        <f t="shared" si="37"/>
        <v>41760.796423611115</v>
      </c>
      <c r="M604" s="15">
        <f t="shared" si="38"/>
        <v>2014</v>
      </c>
      <c r="N604" t="b">
        <v>0</v>
      </c>
      <c r="O604">
        <v>70</v>
      </c>
      <c r="P604" t="b">
        <v>1</v>
      </c>
      <c r="Q604" t="s">
        <v>8263</v>
      </c>
      <c r="R604" t="s">
        <v>8321</v>
      </c>
      <c r="S604" t="s">
        <v>8332</v>
      </c>
      <c r="T604" s="9">
        <f t="shared" si="39"/>
        <v>100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s="17" t="s">
        <v>8218</v>
      </c>
      <c r="G605" t="s">
        <v>8223</v>
      </c>
      <c r="H605" t="s">
        <v>8245</v>
      </c>
      <c r="I605">
        <v>1487937508</v>
      </c>
      <c r="J605" s="12">
        <v>1485345508</v>
      </c>
      <c r="K605" s="10">
        <f t="shared" si="36"/>
        <v>42790.498935185184</v>
      </c>
      <c r="L605" s="10">
        <f t="shared" si="37"/>
        <v>42760.498935185184</v>
      </c>
      <c r="M605" s="15">
        <f t="shared" si="38"/>
        <v>2017</v>
      </c>
      <c r="N605" t="b">
        <v>1</v>
      </c>
      <c r="O605">
        <v>167</v>
      </c>
      <c r="P605" t="b">
        <v>1</v>
      </c>
      <c r="Q605" t="s">
        <v>8267</v>
      </c>
      <c r="R605" t="s">
        <v>8321</v>
      </c>
      <c r="S605" t="s">
        <v>8322</v>
      </c>
      <c r="T605" s="9">
        <f t="shared" si="39"/>
        <v>107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s="17" t="s">
        <v>8218</v>
      </c>
      <c r="G606" t="s">
        <v>8224</v>
      </c>
      <c r="H606" t="s">
        <v>8246</v>
      </c>
      <c r="I606">
        <v>1405523866</v>
      </c>
      <c r="J606" s="12">
        <v>1402931866</v>
      </c>
      <c r="K606" s="10">
        <f t="shared" si="36"/>
        <v>41836.637337962966</v>
      </c>
      <c r="L606" s="10">
        <f t="shared" si="37"/>
        <v>41806.637337962966</v>
      </c>
      <c r="M606" s="15">
        <f t="shared" si="38"/>
        <v>2014</v>
      </c>
      <c r="N606" t="b">
        <v>1</v>
      </c>
      <c r="O606">
        <v>215</v>
      </c>
      <c r="P606" t="b">
        <v>1</v>
      </c>
      <c r="Q606" t="s">
        <v>8283</v>
      </c>
      <c r="R606" t="s">
        <v>8313</v>
      </c>
      <c r="S606" t="s">
        <v>8314</v>
      </c>
      <c r="T606" s="9">
        <f t="shared" si="39"/>
        <v>150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s="17" t="s">
        <v>8218</v>
      </c>
      <c r="G607" t="s">
        <v>8223</v>
      </c>
      <c r="H607" t="s">
        <v>8245</v>
      </c>
      <c r="I607">
        <v>1445660045</v>
      </c>
      <c r="J607" s="12">
        <v>1443068045</v>
      </c>
      <c r="K607" s="10">
        <f t="shared" si="36"/>
        <v>42301.176446759258</v>
      </c>
      <c r="L607" s="10">
        <f t="shared" si="37"/>
        <v>42271.176446759258</v>
      </c>
      <c r="M607" s="15">
        <f t="shared" si="38"/>
        <v>2015</v>
      </c>
      <c r="N607" t="b">
        <v>0</v>
      </c>
      <c r="O607">
        <v>87</v>
      </c>
      <c r="P607" t="b">
        <v>1</v>
      </c>
      <c r="Q607" t="s">
        <v>8263</v>
      </c>
      <c r="R607" t="s">
        <v>8321</v>
      </c>
      <c r="S607" t="s">
        <v>8332</v>
      </c>
      <c r="T607" s="9">
        <f t="shared" si="39"/>
        <v>100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s="17" t="s">
        <v>8218</v>
      </c>
      <c r="G608" t="s">
        <v>8223</v>
      </c>
      <c r="H608" t="s">
        <v>8245</v>
      </c>
      <c r="I608">
        <v>1407456000</v>
      </c>
      <c r="J608" s="12">
        <v>1405573391</v>
      </c>
      <c r="K608" s="10">
        <f t="shared" si="36"/>
        <v>41859</v>
      </c>
      <c r="L608" s="10">
        <f t="shared" si="37"/>
        <v>41837.210543981484</v>
      </c>
      <c r="M608" s="15">
        <f t="shared" si="38"/>
        <v>2014</v>
      </c>
      <c r="N608" t="b">
        <v>0</v>
      </c>
      <c r="O608">
        <v>86</v>
      </c>
      <c r="P608" t="b">
        <v>1</v>
      </c>
      <c r="Q608" t="s">
        <v>8267</v>
      </c>
      <c r="R608" t="s">
        <v>8321</v>
      </c>
      <c r="S608" t="s">
        <v>8322</v>
      </c>
      <c r="T608" s="9">
        <f t="shared" si="39"/>
        <v>124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s="17" t="s">
        <v>8218</v>
      </c>
      <c r="G609" t="s">
        <v>8223</v>
      </c>
      <c r="H609" t="s">
        <v>8245</v>
      </c>
      <c r="I609">
        <v>1410601041</v>
      </c>
      <c r="J609" s="12">
        <v>1406713041</v>
      </c>
      <c r="K609" s="10">
        <f t="shared" si="36"/>
        <v>41895.400937500002</v>
      </c>
      <c r="L609" s="10">
        <f t="shared" si="37"/>
        <v>41850.400937500002</v>
      </c>
      <c r="M609" s="15">
        <f t="shared" si="38"/>
        <v>2014</v>
      </c>
      <c r="N609" t="b">
        <v>0</v>
      </c>
      <c r="O609">
        <v>12</v>
      </c>
      <c r="P609" t="b">
        <v>1</v>
      </c>
      <c r="Q609" t="s">
        <v>8269</v>
      </c>
      <c r="R609" t="s">
        <v>8323</v>
      </c>
      <c r="S609" t="s">
        <v>8326</v>
      </c>
      <c r="T609" s="9">
        <f t="shared" si="39"/>
        <v>100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s="17" t="s">
        <v>8218</v>
      </c>
      <c r="G610" t="s">
        <v>8235</v>
      </c>
      <c r="H610" t="s">
        <v>8248</v>
      </c>
      <c r="I610">
        <v>1444291193</v>
      </c>
      <c r="J610" s="12">
        <v>1441699193</v>
      </c>
      <c r="K610" s="10">
        <f t="shared" si="36"/>
        <v>42285.333252314813</v>
      </c>
      <c r="L610" s="10">
        <f t="shared" si="37"/>
        <v>42255.333252314813</v>
      </c>
      <c r="M610" s="15">
        <f t="shared" si="38"/>
        <v>2015</v>
      </c>
      <c r="N610" t="b">
        <v>1</v>
      </c>
      <c r="O610">
        <v>187</v>
      </c>
      <c r="P610" t="b">
        <v>1</v>
      </c>
      <c r="Q610" t="s">
        <v>8301</v>
      </c>
      <c r="R610" t="s">
        <v>8323</v>
      </c>
      <c r="S610" t="s">
        <v>8324</v>
      </c>
      <c r="T610" s="9">
        <f t="shared" si="39"/>
        <v>120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s="17" t="s">
        <v>8218</v>
      </c>
      <c r="G611" t="s">
        <v>8223</v>
      </c>
      <c r="H611" t="s">
        <v>8245</v>
      </c>
      <c r="I611">
        <v>1330359423</v>
      </c>
      <c r="J611" s="12">
        <v>1327767423</v>
      </c>
      <c r="K611" s="10">
        <f t="shared" si="36"/>
        <v>40966.678506944445</v>
      </c>
      <c r="L611" s="10">
        <f t="shared" si="37"/>
        <v>40936.678506944445</v>
      </c>
      <c r="M611" s="15">
        <f t="shared" si="38"/>
        <v>2012</v>
      </c>
      <c r="N611" t="b">
        <v>0</v>
      </c>
      <c r="O611">
        <v>207</v>
      </c>
      <c r="P611" t="b">
        <v>1</v>
      </c>
      <c r="Q611" t="s">
        <v>8295</v>
      </c>
      <c r="R611" t="s">
        <v>8316</v>
      </c>
      <c r="S611" t="s">
        <v>8317</v>
      </c>
      <c r="T611" s="9">
        <f t="shared" si="39"/>
        <v>141</v>
      </c>
    </row>
    <row r="612" spans="1:20" ht="15.7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s="17" t="s">
        <v>8220</v>
      </c>
      <c r="G612" t="s">
        <v>8234</v>
      </c>
      <c r="H612" t="s">
        <v>8254</v>
      </c>
      <c r="I612">
        <v>1419780149</v>
      </c>
      <c r="J612" s="12">
        <v>1417101749</v>
      </c>
      <c r="K612" s="10">
        <f t="shared" si="36"/>
        <v>42001.64061342593</v>
      </c>
      <c r="L612" s="10">
        <f t="shared" si="37"/>
        <v>41970.64061342593</v>
      </c>
      <c r="M612" s="15">
        <f t="shared" si="38"/>
        <v>2014</v>
      </c>
      <c r="N612" t="b">
        <v>0</v>
      </c>
      <c r="O612">
        <v>38</v>
      </c>
      <c r="P612" t="b">
        <v>0</v>
      </c>
      <c r="Q612" t="s">
        <v>8266</v>
      </c>
      <c r="R612" t="s">
        <v>8321</v>
      </c>
      <c r="S612" t="s">
        <v>8325</v>
      </c>
      <c r="T612" s="9">
        <f t="shared" si="39"/>
        <v>12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s="17" t="s">
        <v>8220</v>
      </c>
      <c r="G613" t="s">
        <v>8223</v>
      </c>
      <c r="H613" t="s">
        <v>8245</v>
      </c>
      <c r="I613">
        <v>1467469510</v>
      </c>
      <c r="J613" s="12">
        <v>1462285510</v>
      </c>
      <c r="K613" s="10">
        <f t="shared" si="36"/>
        <v>42553.600810185184</v>
      </c>
      <c r="L613" s="10">
        <f t="shared" si="37"/>
        <v>42493.600810185184</v>
      </c>
      <c r="M613" s="15">
        <f t="shared" si="38"/>
        <v>2016</v>
      </c>
      <c r="N613" t="b">
        <v>1</v>
      </c>
      <c r="O613">
        <v>152</v>
      </c>
      <c r="P613" t="b">
        <v>0</v>
      </c>
      <c r="Q613" t="s">
        <v>8283</v>
      </c>
      <c r="R613" t="s">
        <v>8313</v>
      </c>
      <c r="S613" t="s">
        <v>8314</v>
      </c>
      <c r="T613" s="9">
        <f t="shared" si="39"/>
        <v>40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s="17" t="s">
        <v>8218</v>
      </c>
      <c r="G614" t="s">
        <v>8225</v>
      </c>
      <c r="H614" t="s">
        <v>8247</v>
      </c>
      <c r="I614">
        <v>1420178188</v>
      </c>
      <c r="J614" s="12">
        <v>1418709388</v>
      </c>
      <c r="K614" s="10">
        <f t="shared" si="36"/>
        <v>42006.247546296298</v>
      </c>
      <c r="L614" s="10">
        <f t="shared" si="37"/>
        <v>41989.247546296298</v>
      </c>
      <c r="M614" s="15">
        <f t="shared" si="38"/>
        <v>2015</v>
      </c>
      <c r="N614" t="b">
        <v>0</v>
      </c>
      <c r="O614">
        <v>95</v>
      </c>
      <c r="P614" t="b">
        <v>1</v>
      </c>
      <c r="Q614" t="s">
        <v>8269</v>
      </c>
      <c r="R614" t="s">
        <v>8323</v>
      </c>
      <c r="S614" t="s">
        <v>8326</v>
      </c>
      <c r="T614" s="9">
        <f t="shared" si="39"/>
        <v>119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s="17" t="s">
        <v>8220</v>
      </c>
      <c r="G615" t="s">
        <v>8223</v>
      </c>
      <c r="H615" t="s">
        <v>8245</v>
      </c>
      <c r="I615">
        <v>1421208000</v>
      </c>
      <c r="J615" s="12">
        <v>1418315852</v>
      </c>
      <c r="K615" s="10">
        <f t="shared" si="36"/>
        <v>42018.166666666672</v>
      </c>
      <c r="L615" s="10">
        <f t="shared" si="37"/>
        <v>41984.692731481482</v>
      </c>
      <c r="M615" s="15">
        <f t="shared" si="38"/>
        <v>2015</v>
      </c>
      <c r="N615" t="b">
        <v>0</v>
      </c>
      <c r="O615">
        <v>15</v>
      </c>
      <c r="P615" t="b">
        <v>0</v>
      </c>
      <c r="Q615" t="s">
        <v>8271</v>
      </c>
      <c r="R615" t="s">
        <v>8308</v>
      </c>
      <c r="S615" t="s">
        <v>8310</v>
      </c>
      <c r="T615" s="9">
        <f t="shared" si="39"/>
        <v>39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s="17" t="s">
        <v>8218</v>
      </c>
      <c r="G616" t="s">
        <v>8223</v>
      </c>
      <c r="H616" t="s">
        <v>8245</v>
      </c>
      <c r="I616">
        <v>1422140895</v>
      </c>
      <c r="J616" s="12">
        <v>1418684895</v>
      </c>
      <c r="K616" s="10">
        <f t="shared" si="36"/>
        <v>42028.964062500003</v>
      </c>
      <c r="L616" s="10">
        <f t="shared" si="37"/>
        <v>41988.964062500003</v>
      </c>
      <c r="M616" s="15">
        <f t="shared" si="38"/>
        <v>2015</v>
      </c>
      <c r="N616" t="b">
        <v>0</v>
      </c>
      <c r="O616">
        <v>90</v>
      </c>
      <c r="P616" t="b">
        <v>1</v>
      </c>
      <c r="Q616" t="s">
        <v>8274</v>
      </c>
      <c r="R616" t="s">
        <v>8327</v>
      </c>
      <c r="S616" t="s">
        <v>8331</v>
      </c>
      <c r="T616" s="9">
        <f t="shared" si="39"/>
        <v>118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s="17" t="s">
        <v>8218</v>
      </c>
      <c r="G617" t="s">
        <v>8223</v>
      </c>
      <c r="H617" t="s">
        <v>8245</v>
      </c>
      <c r="I617">
        <v>1426197512</v>
      </c>
      <c r="J617" s="12">
        <v>1423609112</v>
      </c>
      <c r="K617" s="10">
        <f t="shared" si="36"/>
        <v>42075.915648148148</v>
      </c>
      <c r="L617" s="10">
        <f t="shared" si="37"/>
        <v>42045.957314814819</v>
      </c>
      <c r="M617" s="15">
        <f t="shared" si="38"/>
        <v>2015</v>
      </c>
      <c r="N617" t="b">
        <v>0</v>
      </c>
      <c r="O617">
        <v>274</v>
      </c>
      <c r="P617" t="b">
        <v>1</v>
      </c>
      <c r="Q617" t="s">
        <v>8271</v>
      </c>
      <c r="R617" t="s">
        <v>8308</v>
      </c>
      <c r="S617" t="s">
        <v>8310</v>
      </c>
      <c r="T617" s="9">
        <f t="shared" si="39"/>
        <v>147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s="17" t="s">
        <v>8218</v>
      </c>
      <c r="G618" t="s">
        <v>8223</v>
      </c>
      <c r="H618" t="s">
        <v>8245</v>
      </c>
      <c r="I618">
        <v>1407506040</v>
      </c>
      <c r="J618" s="12">
        <v>1404680075</v>
      </c>
      <c r="K618" s="10">
        <f t="shared" si="36"/>
        <v>41859.579166666663</v>
      </c>
      <c r="L618" s="10">
        <f t="shared" si="37"/>
        <v>41826.871238425927</v>
      </c>
      <c r="M618" s="15">
        <f t="shared" si="38"/>
        <v>2014</v>
      </c>
      <c r="N618" t="b">
        <v>0</v>
      </c>
      <c r="O618">
        <v>125</v>
      </c>
      <c r="P618" t="b">
        <v>1</v>
      </c>
      <c r="Q618" t="s">
        <v>8269</v>
      </c>
      <c r="R618" t="s">
        <v>8323</v>
      </c>
      <c r="S618" t="s">
        <v>8326</v>
      </c>
      <c r="T618" s="9">
        <f t="shared" si="39"/>
        <v>100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s="17" t="s">
        <v>8218</v>
      </c>
      <c r="G619" t="s">
        <v>8223</v>
      </c>
      <c r="H619" t="s">
        <v>8245</v>
      </c>
      <c r="I619">
        <v>1423165441</v>
      </c>
      <c r="J619" s="12">
        <v>1420573441</v>
      </c>
      <c r="K619" s="10">
        <f t="shared" si="36"/>
        <v>42040.822233796294</v>
      </c>
      <c r="L619" s="10">
        <f t="shared" si="37"/>
        <v>42010.822233796294</v>
      </c>
      <c r="M619" s="15">
        <f t="shared" si="38"/>
        <v>2015</v>
      </c>
      <c r="N619" t="b">
        <v>1</v>
      </c>
      <c r="O619">
        <v>183</v>
      </c>
      <c r="P619" t="b">
        <v>1</v>
      </c>
      <c r="Q619" t="s">
        <v>8293</v>
      </c>
      <c r="R619" t="s">
        <v>8308</v>
      </c>
      <c r="S619" t="s">
        <v>8309</v>
      </c>
      <c r="T619" s="9">
        <f t="shared" si="39"/>
        <v>235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s="17" t="s">
        <v>8218</v>
      </c>
      <c r="G620" t="s">
        <v>8235</v>
      </c>
      <c r="H620" t="s">
        <v>8248</v>
      </c>
      <c r="I620">
        <v>1439707236</v>
      </c>
      <c r="J620" s="12">
        <v>1437115236</v>
      </c>
      <c r="K620" s="10">
        <f t="shared" si="36"/>
        <v>42232.278194444443</v>
      </c>
      <c r="L620" s="10">
        <f t="shared" si="37"/>
        <v>42202.278194444443</v>
      </c>
      <c r="M620" s="15">
        <f t="shared" si="38"/>
        <v>2015</v>
      </c>
      <c r="N620" t="b">
        <v>0</v>
      </c>
      <c r="O620">
        <v>144</v>
      </c>
      <c r="P620" t="b">
        <v>1</v>
      </c>
      <c r="Q620" t="s">
        <v>8295</v>
      </c>
      <c r="R620" t="s">
        <v>8316</v>
      </c>
      <c r="S620" t="s">
        <v>8317</v>
      </c>
      <c r="T620" s="9">
        <f t="shared" si="39"/>
        <v>1174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s="17" t="s">
        <v>8218</v>
      </c>
      <c r="G621" t="s">
        <v>8224</v>
      </c>
      <c r="H621" t="s">
        <v>8246</v>
      </c>
      <c r="I621">
        <v>1488830400</v>
      </c>
      <c r="J621" s="12">
        <v>1484924605</v>
      </c>
      <c r="K621" s="10">
        <f t="shared" si="36"/>
        <v>42800.833333333328</v>
      </c>
      <c r="L621" s="10">
        <f t="shared" si="37"/>
        <v>42755.627372685187</v>
      </c>
      <c r="M621" s="15">
        <f t="shared" si="38"/>
        <v>2017</v>
      </c>
      <c r="N621" t="b">
        <v>1</v>
      </c>
      <c r="O621">
        <v>255</v>
      </c>
      <c r="P621" t="b">
        <v>1</v>
      </c>
      <c r="Q621" t="s">
        <v>8278</v>
      </c>
      <c r="R621" t="s">
        <v>8327</v>
      </c>
      <c r="S621" t="s">
        <v>8329</v>
      </c>
      <c r="T621" s="9">
        <f t="shared" si="39"/>
        <v>117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s="17" t="s">
        <v>8220</v>
      </c>
      <c r="G622" t="s">
        <v>8228</v>
      </c>
      <c r="H622" t="s">
        <v>8250</v>
      </c>
      <c r="I622">
        <v>1415865720</v>
      </c>
      <c r="J622" s="12">
        <v>1413270690</v>
      </c>
      <c r="K622" s="10">
        <f t="shared" si="36"/>
        <v>41956.334722222222</v>
      </c>
      <c r="L622" s="10">
        <f t="shared" si="37"/>
        <v>41926.29965277778</v>
      </c>
      <c r="M622" s="15">
        <f t="shared" si="38"/>
        <v>2014</v>
      </c>
      <c r="N622" t="b">
        <v>0</v>
      </c>
      <c r="O622">
        <v>40</v>
      </c>
      <c r="P622" t="b">
        <v>0</v>
      </c>
      <c r="Q622" t="s">
        <v>8271</v>
      </c>
      <c r="R622" t="s">
        <v>8308</v>
      </c>
      <c r="S622" t="s">
        <v>8310</v>
      </c>
      <c r="T622" s="9">
        <f t="shared" si="39"/>
        <v>8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s="17" t="s">
        <v>8218</v>
      </c>
      <c r="G623" t="s">
        <v>8223</v>
      </c>
      <c r="H623" t="s">
        <v>8245</v>
      </c>
      <c r="I623">
        <v>1412740868</v>
      </c>
      <c r="J623" s="12">
        <v>1410148868</v>
      </c>
      <c r="K623" s="10">
        <f t="shared" si="36"/>
        <v>41920.167453703703</v>
      </c>
      <c r="L623" s="10">
        <f t="shared" si="37"/>
        <v>41890.167453703703</v>
      </c>
      <c r="M623" s="15">
        <f t="shared" si="38"/>
        <v>2014</v>
      </c>
      <c r="N623" t="b">
        <v>1</v>
      </c>
      <c r="O623">
        <v>286</v>
      </c>
      <c r="P623" t="b">
        <v>1</v>
      </c>
      <c r="Q623" t="s">
        <v>8267</v>
      </c>
      <c r="R623" t="s">
        <v>8321</v>
      </c>
      <c r="S623" t="s">
        <v>8322</v>
      </c>
      <c r="T623" s="9">
        <f t="shared" si="39"/>
        <v>117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s="17" t="s">
        <v>8218</v>
      </c>
      <c r="G624" t="s">
        <v>8223</v>
      </c>
      <c r="H624" t="s">
        <v>8245</v>
      </c>
      <c r="I624">
        <v>1347382053</v>
      </c>
      <c r="J624" s="12">
        <v>1344962853</v>
      </c>
      <c r="K624" s="10">
        <f t="shared" si="36"/>
        <v>41163.699687500004</v>
      </c>
      <c r="L624" s="10">
        <f t="shared" si="37"/>
        <v>41135.699687500004</v>
      </c>
      <c r="M624" s="15">
        <f t="shared" si="38"/>
        <v>2012</v>
      </c>
      <c r="N624" t="b">
        <v>0</v>
      </c>
      <c r="O624">
        <v>104</v>
      </c>
      <c r="P624" t="b">
        <v>1</v>
      </c>
      <c r="Q624" t="s">
        <v>8274</v>
      </c>
      <c r="R624" t="s">
        <v>8327</v>
      </c>
      <c r="S624" t="s">
        <v>8331</v>
      </c>
      <c r="T624" s="9">
        <f t="shared" si="39"/>
        <v>155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s="17" t="s">
        <v>8218</v>
      </c>
      <c r="G625" t="s">
        <v>8223</v>
      </c>
      <c r="H625" t="s">
        <v>8245</v>
      </c>
      <c r="I625">
        <v>1437620400</v>
      </c>
      <c r="J625" s="12">
        <v>1434931811</v>
      </c>
      <c r="K625" s="10">
        <f t="shared" si="36"/>
        <v>42208.125</v>
      </c>
      <c r="L625" s="10">
        <f t="shared" si="37"/>
        <v>42177.007071759261</v>
      </c>
      <c r="M625" s="15">
        <f t="shared" si="38"/>
        <v>2015</v>
      </c>
      <c r="N625" t="b">
        <v>0</v>
      </c>
      <c r="O625">
        <v>182</v>
      </c>
      <c r="P625" t="b">
        <v>1</v>
      </c>
      <c r="Q625" t="s">
        <v>8263</v>
      </c>
      <c r="R625" t="s">
        <v>8321</v>
      </c>
      <c r="S625" t="s">
        <v>8332</v>
      </c>
      <c r="T625" s="9">
        <f t="shared" si="39"/>
        <v>137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s="17" t="s">
        <v>8218</v>
      </c>
      <c r="G626" t="s">
        <v>8223</v>
      </c>
      <c r="H626" t="s">
        <v>8245</v>
      </c>
      <c r="I626">
        <v>1405615846</v>
      </c>
      <c r="J626" s="12">
        <v>1403023846</v>
      </c>
      <c r="K626" s="10">
        <f t="shared" si="36"/>
        <v>41837.701921296299</v>
      </c>
      <c r="L626" s="10">
        <f t="shared" si="37"/>
        <v>41807.701921296299</v>
      </c>
      <c r="M626" s="15">
        <f t="shared" si="38"/>
        <v>2014</v>
      </c>
      <c r="N626" t="b">
        <v>0</v>
      </c>
      <c r="O626">
        <v>52</v>
      </c>
      <c r="P626" t="b">
        <v>1</v>
      </c>
      <c r="Q626" t="s">
        <v>8263</v>
      </c>
      <c r="R626" t="s">
        <v>8321</v>
      </c>
      <c r="S626" t="s">
        <v>8332</v>
      </c>
      <c r="T626" s="9">
        <f t="shared" si="39"/>
        <v>116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s="17" t="s">
        <v>8220</v>
      </c>
      <c r="G627" t="s">
        <v>8223</v>
      </c>
      <c r="H627" t="s">
        <v>8245</v>
      </c>
      <c r="I627">
        <v>1486830030</v>
      </c>
      <c r="J627" s="12">
        <v>1483806030</v>
      </c>
      <c r="K627" s="10">
        <f t="shared" si="36"/>
        <v>42777.680902777778</v>
      </c>
      <c r="L627" s="10">
        <f t="shared" si="37"/>
        <v>42742.680902777778</v>
      </c>
      <c r="M627" s="15">
        <f t="shared" si="38"/>
        <v>2017</v>
      </c>
      <c r="N627" t="b">
        <v>1</v>
      </c>
      <c r="O627">
        <v>96</v>
      </c>
      <c r="P627" t="b">
        <v>0</v>
      </c>
      <c r="Q627" t="s">
        <v>8283</v>
      </c>
      <c r="R627" t="s">
        <v>8313</v>
      </c>
      <c r="S627" t="s">
        <v>8314</v>
      </c>
      <c r="T627" s="9">
        <f t="shared" si="39"/>
        <v>41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s="17" t="s">
        <v>8218</v>
      </c>
      <c r="G628" t="s">
        <v>8223</v>
      </c>
      <c r="H628" t="s">
        <v>8245</v>
      </c>
      <c r="I628">
        <v>1282622400</v>
      </c>
      <c r="J628" s="12">
        <v>1276891586</v>
      </c>
      <c r="K628" s="10">
        <f t="shared" si="36"/>
        <v>40414.166666666664</v>
      </c>
      <c r="L628" s="10">
        <f t="shared" si="37"/>
        <v>40347.837800925925</v>
      </c>
      <c r="M628" s="15">
        <f t="shared" si="38"/>
        <v>2010</v>
      </c>
      <c r="N628" t="b">
        <v>1</v>
      </c>
      <c r="O628">
        <v>137</v>
      </c>
      <c r="P628" t="b">
        <v>1</v>
      </c>
      <c r="Q628" t="s">
        <v>8293</v>
      </c>
      <c r="R628" t="s">
        <v>8308</v>
      </c>
      <c r="S628" t="s">
        <v>8309</v>
      </c>
      <c r="T628" s="9">
        <f t="shared" si="39"/>
        <v>116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s="17" t="s">
        <v>8218</v>
      </c>
      <c r="G629" t="s">
        <v>8223</v>
      </c>
      <c r="H629" t="s">
        <v>8245</v>
      </c>
      <c r="I629">
        <v>1408320490</v>
      </c>
      <c r="J629" s="12">
        <v>1405728490</v>
      </c>
      <c r="K629" s="10">
        <f t="shared" si="36"/>
        <v>41869.005671296298</v>
      </c>
      <c r="L629" s="10">
        <f t="shared" si="37"/>
        <v>41839.005671296298</v>
      </c>
      <c r="M629" s="15">
        <f t="shared" si="38"/>
        <v>2014</v>
      </c>
      <c r="N629" t="b">
        <v>1</v>
      </c>
      <c r="O629">
        <v>283</v>
      </c>
      <c r="P629" t="b">
        <v>1</v>
      </c>
      <c r="Q629" t="s">
        <v>8296</v>
      </c>
      <c r="R629" t="s">
        <v>8319</v>
      </c>
      <c r="S629" t="s">
        <v>8320</v>
      </c>
      <c r="T629" s="9">
        <f t="shared" si="39"/>
        <v>144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s="17" t="s">
        <v>8218</v>
      </c>
      <c r="G630" t="s">
        <v>8223</v>
      </c>
      <c r="H630" t="s">
        <v>8245</v>
      </c>
      <c r="I630">
        <v>1488750490</v>
      </c>
      <c r="J630" s="12">
        <v>1487022490</v>
      </c>
      <c r="K630" s="10">
        <f t="shared" si="36"/>
        <v>42799.908449074079</v>
      </c>
      <c r="L630" s="10">
        <f t="shared" si="37"/>
        <v>42779.908449074079</v>
      </c>
      <c r="M630" s="15">
        <f t="shared" si="38"/>
        <v>2017</v>
      </c>
      <c r="N630" t="b">
        <v>0</v>
      </c>
      <c r="O630">
        <v>186</v>
      </c>
      <c r="P630" t="b">
        <v>1</v>
      </c>
      <c r="Q630" t="s">
        <v>8296</v>
      </c>
      <c r="R630" t="s">
        <v>8319</v>
      </c>
      <c r="S630" t="s">
        <v>8320</v>
      </c>
      <c r="T630" s="9">
        <f t="shared" si="39"/>
        <v>115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s="17" t="s">
        <v>8218</v>
      </c>
      <c r="G631" t="s">
        <v>8223</v>
      </c>
      <c r="H631" t="s">
        <v>8245</v>
      </c>
      <c r="I631">
        <v>1433055540</v>
      </c>
      <c r="J631" s="12">
        <v>1431230867</v>
      </c>
      <c r="K631" s="10">
        <f t="shared" si="36"/>
        <v>42155.290972222225</v>
      </c>
      <c r="L631" s="10">
        <f t="shared" si="37"/>
        <v>42134.172071759254</v>
      </c>
      <c r="M631" s="15">
        <f t="shared" si="38"/>
        <v>2015</v>
      </c>
      <c r="N631" t="b">
        <v>0</v>
      </c>
      <c r="O631">
        <v>104</v>
      </c>
      <c r="P631" t="b">
        <v>1</v>
      </c>
      <c r="Q631" t="s">
        <v>8269</v>
      </c>
      <c r="R631" t="s">
        <v>8323</v>
      </c>
      <c r="S631" t="s">
        <v>8326</v>
      </c>
      <c r="T631" s="9">
        <f t="shared" si="39"/>
        <v>154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s="17" t="s">
        <v>8218</v>
      </c>
      <c r="G632" t="s">
        <v>8228</v>
      </c>
      <c r="H632" t="s">
        <v>8250</v>
      </c>
      <c r="I632">
        <v>1425937761</v>
      </c>
      <c r="J632" s="12">
        <v>1422917361</v>
      </c>
      <c r="K632" s="10">
        <f t="shared" si="36"/>
        <v>42072.909270833334</v>
      </c>
      <c r="L632" s="10">
        <f t="shared" si="37"/>
        <v>42037.950937500005</v>
      </c>
      <c r="M632" s="15">
        <f t="shared" si="38"/>
        <v>2015</v>
      </c>
      <c r="N632" t="b">
        <v>0</v>
      </c>
      <c r="O632">
        <v>84</v>
      </c>
      <c r="P632" t="b">
        <v>1</v>
      </c>
      <c r="Q632" t="s">
        <v>8299</v>
      </c>
      <c r="R632" t="s">
        <v>8308</v>
      </c>
      <c r="S632" t="s">
        <v>8315</v>
      </c>
      <c r="T632" s="9">
        <f t="shared" si="39"/>
        <v>100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s="17" t="s">
        <v>8218</v>
      </c>
      <c r="G633" t="s">
        <v>8223</v>
      </c>
      <c r="H633" t="s">
        <v>8245</v>
      </c>
      <c r="I633">
        <v>1332704042</v>
      </c>
      <c r="J633" s="12">
        <v>1327523642</v>
      </c>
      <c r="K633" s="10">
        <f t="shared" si="36"/>
        <v>40993.815300925926</v>
      </c>
      <c r="L633" s="10">
        <f t="shared" si="37"/>
        <v>40933.85696759259</v>
      </c>
      <c r="M633" s="15">
        <f t="shared" si="38"/>
        <v>2012</v>
      </c>
      <c r="N633" t="b">
        <v>1</v>
      </c>
      <c r="O633">
        <v>169</v>
      </c>
      <c r="P633" t="b">
        <v>1</v>
      </c>
      <c r="Q633" t="s">
        <v>8274</v>
      </c>
      <c r="R633" t="s">
        <v>8327</v>
      </c>
      <c r="S633" t="s">
        <v>8331</v>
      </c>
      <c r="T633" s="9">
        <f t="shared" si="39"/>
        <v>115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s="17" t="s">
        <v>8219</v>
      </c>
      <c r="G634" t="s">
        <v>8231</v>
      </c>
      <c r="H634" t="s">
        <v>8252</v>
      </c>
      <c r="I634">
        <v>1469109600</v>
      </c>
      <c r="J634" s="12">
        <v>1464586746</v>
      </c>
      <c r="K634" s="10">
        <f t="shared" si="36"/>
        <v>42572.583333333328</v>
      </c>
      <c r="L634" s="10">
        <f t="shared" si="37"/>
        <v>42520.235486111109</v>
      </c>
      <c r="M634" s="15">
        <f t="shared" si="38"/>
        <v>2016</v>
      </c>
      <c r="N634" t="b">
        <v>0</v>
      </c>
      <c r="O634">
        <v>19</v>
      </c>
      <c r="P634" t="b">
        <v>0</v>
      </c>
      <c r="Q634" t="s">
        <v>8271</v>
      </c>
      <c r="R634" t="s">
        <v>8308</v>
      </c>
      <c r="S634" t="s">
        <v>8310</v>
      </c>
      <c r="T634" s="9">
        <f t="shared" si="39"/>
        <v>6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s="17" t="s">
        <v>8218</v>
      </c>
      <c r="G635" t="s">
        <v>8223</v>
      </c>
      <c r="H635" t="s">
        <v>8245</v>
      </c>
      <c r="I635">
        <v>1464960682</v>
      </c>
      <c r="J635" s="12">
        <v>1462368682</v>
      </c>
      <c r="K635" s="10">
        <f t="shared" si="36"/>
        <v>42524.563449074078</v>
      </c>
      <c r="L635" s="10">
        <f t="shared" si="37"/>
        <v>42494.563449074078</v>
      </c>
      <c r="M635" s="15">
        <f t="shared" si="38"/>
        <v>2016</v>
      </c>
      <c r="N635" t="b">
        <v>0</v>
      </c>
      <c r="O635">
        <v>62</v>
      </c>
      <c r="P635" t="b">
        <v>1</v>
      </c>
      <c r="Q635" t="s">
        <v>8269</v>
      </c>
      <c r="R635" t="s">
        <v>8323</v>
      </c>
      <c r="S635" t="s">
        <v>8326</v>
      </c>
      <c r="T635" s="9">
        <f t="shared" si="39"/>
        <v>115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s="17" t="s">
        <v>8220</v>
      </c>
      <c r="G636" t="s">
        <v>8223</v>
      </c>
      <c r="H636" t="s">
        <v>8245</v>
      </c>
      <c r="I636">
        <v>1430505545</v>
      </c>
      <c r="J636" s="12">
        <v>1425325145</v>
      </c>
      <c r="K636" s="10">
        <f t="shared" si="36"/>
        <v>42125.777141203704</v>
      </c>
      <c r="L636" s="10">
        <f t="shared" si="37"/>
        <v>42065.818807870368</v>
      </c>
      <c r="M636" s="15">
        <f t="shared" si="38"/>
        <v>2015</v>
      </c>
      <c r="N636" t="b">
        <v>0</v>
      </c>
      <c r="O636">
        <v>9</v>
      </c>
      <c r="P636" t="b">
        <v>0</v>
      </c>
      <c r="Q636" t="s">
        <v>8301</v>
      </c>
      <c r="R636" t="s">
        <v>8323</v>
      </c>
      <c r="S636" t="s">
        <v>8324</v>
      </c>
      <c r="T636" s="9">
        <f t="shared" si="39"/>
        <v>5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s="17" t="s">
        <v>8218</v>
      </c>
      <c r="G637" t="s">
        <v>8223</v>
      </c>
      <c r="H637" t="s">
        <v>8245</v>
      </c>
      <c r="I637">
        <v>1408177077</v>
      </c>
      <c r="J637" s="12">
        <v>1406362677</v>
      </c>
      <c r="K637" s="10">
        <f t="shared" si="36"/>
        <v>41867.34579861111</v>
      </c>
      <c r="L637" s="10">
        <f t="shared" si="37"/>
        <v>41846.34579861111</v>
      </c>
      <c r="M637" s="15">
        <f t="shared" si="38"/>
        <v>2014</v>
      </c>
      <c r="N637" t="b">
        <v>0</v>
      </c>
      <c r="O637">
        <v>480</v>
      </c>
      <c r="P637" t="b">
        <v>1</v>
      </c>
      <c r="Q637" t="s">
        <v>8295</v>
      </c>
      <c r="R637" t="s">
        <v>8316</v>
      </c>
      <c r="S637" t="s">
        <v>8317</v>
      </c>
      <c r="T637" s="9">
        <f t="shared" si="39"/>
        <v>134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s="17" t="s">
        <v>8218</v>
      </c>
      <c r="G638" t="s">
        <v>8223</v>
      </c>
      <c r="H638" t="s">
        <v>8245</v>
      </c>
      <c r="I638">
        <v>1477603140</v>
      </c>
      <c r="J638" s="12">
        <v>1475013710</v>
      </c>
      <c r="K638" s="10">
        <f t="shared" si="36"/>
        <v>42670.888194444444</v>
      </c>
      <c r="L638" s="10">
        <f t="shared" si="37"/>
        <v>42640.917939814812</v>
      </c>
      <c r="M638" s="15">
        <f t="shared" si="38"/>
        <v>2016</v>
      </c>
      <c r="N638" t="b">
        <v>0</v>
      </c>
      <c r="O638">
        <v>158</v>
      </c>
      <c r="P638" t="b">
        <v>1</v>
      </c>
      <c r="Q638" t="s">
        <v>8274</v>
      </c>
      <c r="R638" t="s">
        <v>8327</v>
      </c>
      <c r="S638" t="s">
        <v>8331</v>
      </c>
      <c r="T638" s="9">
        <f t="shared" si="39"/>
        <v>114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s="17" t="s">
        <v>8218</v>
      </c>
      <c r="G639" t="s">
        <v>8223</v>
      </c>
      <c r="H639" t="s">
        <v>8245</v>
      </c>
      <c r="I639">
        <v>1352488027</v>
      </c>
      <c r="J639" s="12">
        <v>1349892427</v>
      </c>
      <c r="K639" s="10">
        <f t="shared" si="36"/>
        <v>41222.7966087963</v>
      </c>
      <c r="L639" s="10">
        <f t="shared" si="37"/>
        <v>41192.754942129628</v>
      </c>
      <c r="M639" s="15">
        <f t="shared" si="38"/>
        <v>2012</v>
      </c>
      <c r="N639" t="b">
        <v>0</v>
      </c>
      <c r="O639">
        <v>115</v>
      </c>
      <c r="P639" t="b">
        <v>1</v>
      </c>
      <c r="Q639" t="s">
        <v>8277</v>
      </c>
      <c r="R639" t="s">
        <v>8327</v>
      </c>
      <c r="S639" t="s">
        <v>8328</v>
      </c>
      <c r="T639" s="9">
        <f t="shared" si="39"/>
        <v>146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s="17" t="s">
        <v>8218</v>
      </c>
      <c r="G640" t="s">
        <v>8223</v>
      </c>
      <c r="H640" t="s">
        <v>8245</v>
      </c>
      <c r="I640">
        <v>1442425412</v>
      </c>
      <c r="J640" s="12">
        <v>1439833412</v>
      </c>
      <c r="K640" s="10">
        <f t="shared" si="36"/>
        <v>42263.738564814819</v>
      </c>
      <c r="L640" s="10">
        <f t="shared" si="37"/>
        <v>42233.738564814819</v>
      </c>
      <c r="M640" s="15">
        <f t="shared" si="38"/>
        <v>2015</v>
      </c>
      <c r="N640" t="b">
        <v>0</v>
      </c>
      <c r="O640">
        <v>128</v>
      </c>
      <c r="P640" t="b">
        <v>1</v>
      </c>
      <c r="Q640" t="s">
        <v>8269</v>
      </c>
      <c r="R640" t="s">
        <v>8323</v>
      </c>
      <c r="S640" t="s">
        <v>8326</v>
      </c>
      <c r="T640" s="9">
        <f t="shared" si="39"/>
        <v>114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s="17" t="s">
        <v>8218</v>
      </c>
      <c r="G641" t="s">
        <v>8223</v>
      </c>
      <c r="H641" t="s">
        <v>8245</v>
      </c>
      <c r="I641">
        <v>1412640373</v>
      </c>
      <c r="J641" s="12">
        <v>1410048373</v>
      </c>
      <c r="K641" s="10">
        <f t="shared" si="36"/>
        <v>41919.004317129627</v>
      </c>
      <c r="L641" s="10">
        <f t="shared" si="37"/>
        <v>41889.004317129627</v>
      </c>
      <c r="M641" s="15">
        <f t="shared" si="38"/>
        <v>2014</v>
      </c>
      <c r="N641" t="b">
        <v>0</v>
      </c>
      <c r="O641">
        <v>184</v>
      </c>
      <c r="P641" t="b">
        <v>1</v>
      </c>
      <c r="Q641" t="s">
        <v>8274</v>
      </c>
      <c r="R641" t="s">
        <v>8327</v>
      </c>
      <c r="S641" t="s">
        <v>8331</v>
      </c>
      <c r="T641" s="9">
        <f t="shared" si="39"/>
        <v>126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s="17" t="s">
        <v>8218</v>
      </c>
      <c r="G642" t="s">
        <v>8223</v>
      </c>
      <c r="H642" t="s">
        <v>8245</v>
      </c>
      <c r="I642">
        <v>1385009940</v>
      </c>
      <c r="J642" s="12">
        <v>1383327440</v>
      </c>
      <c r="K642" s="10">
        <f t="shared" si="36"/>
        <v>41599.207638888889</v>
      </c>
      <c r="L642" s="10">
        <f t="shared" si="37"/>
        <v>41579.734259259261</v>
      </c>
      <c r="M642" s="15">
        <f t="shared" si="38"/>
        <v>2013</v>
      </c>
      <c r="N642" t="b">
        <v>0</v>
      </c>
      <c r="O642">
        <v>108</v>
      </c>
      <c r="P642" t="b">
        <v>1</v>
      </c>
      <c r="Q642" t="s">
        <v>8272</v>
      </c>
      <c r="R642" t="s">
        <v>8311</v>
      </c>
      <c r="S642" t="s">
        <v>8333</v>
      </c>
      <c r="T642" s="9">
        <f t="shared" si="39"/>
        <v>315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s="17" t="s">
        <v>8218</v>
      </c>
      <c r="G643" t="s">
        <v>8223</v>
      </c>
      <c r="H643" t="s">
        <v>8245</v>
      </c>
      <c r="I643">
        <v>1403305200</v>
      </c>
      <c r="J643" s="12">
        <v>1400512658</v>
      </c>
      <c r="K643" s="10">
        <f t="shared" ref="K643:K706" si="40">(I643/86400)+DATE(1970,1,1)</f>
        <v>41810.958333333336</v>
      </c>
      <c r="L643" s="10">
        <f t="shared" ref="L643:L706" si="41">(J643/86400)+DATE(1970,1,1)</f>
        <v>41778.637245370366</v>
      </c>
      <c r="M643" s="15">
        <f t="shared" ref="M643:M706" si="42">+YEAR(K643)</f>
        <v>2014</v>
      </c>
      <c r="N643" t="b">
        <v>1</v>
      </c>
      <c r="O643">
        <v>226</v>
      </c>
      <c r="P643" t="b">
        <v>1</v>
      </c>
      <c r="Q643" t="s">
        <v>8269</v>
      </c>
      <c r="R643" t="s">
        <v>8323</v>
      </c>
      <c r="S643" t="s">
        <v>8326</v>
      </c>
      <c r="T643" s="9">
        <f t="shared" ref="T643:T706" si="43">ROUND(E643/D643*100,0)</f>
        <v>119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s="17" t="s">
        <v>8218</v>
      </c>
      <c r="G644" t="s">
        <v>8223</v>
      </c>
      <c r="H644" t="s">
        <v>8245</v>
      </c>
      <c r="I644">
        <v>1462661451</v>
      </c>
      <c r="J644" s="12">
        <v>1460069451</v>
      </c>
      <c r="K644" s="10">
        <f t="shared" si="40"/>
        <v>42497.951979166668</v>
      </c>
      <c r="L644" s="10">
        <f t="shared" si="41"/>
        <v>42467.951979166668</v>
      </c>
      <c r="M644" s="15">
        <f t="shared" si="42"/>
        <v>2016</v>
      </c>
      <c r="N644" t="b">
        <v>0</v>
      </c>
      <c r="O644">
        <v>271</v>
      </c>
      <c r="P644" t="b">
        <v>1</v>
      </c>
      <c r="Q644" t="s">
        <v>8295</v>
      </c>
      <c r="R644" t="s">
        <v>8316</v>
      </c>
      <c r="S644" t="s">
        <v>8317</v>
      </c>
      <c r="T644" s="9">
        <f t="shared" si="43"/>
        <v>287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s="17" t="s">
        <v>8218</v>
      </c>
      <c r="G645" t="s">
        <v>8223</v>
      </c>
      <c r="H645" t="s">
        <v>8245</v>
      </c>
      <c r="I645">
        <v>1282498800</v>
      </c>
      <c r="J645" s="12">
        <v>1275603020</v>
      </c>
      <c r="K645" s="10">
        <f t="shared" si="40"/>
        <v>40412.736111111109</v>
      </c>
      <c r="L645" s="10">
        <f t="shared" si="41"/>
        <v>40332.923842592594</v>
      </c>
      <c r="M645" s="15">
        <f t="shared" si="42"/>
        <v>2010</v>
      </c>
      <c r="N645" t="b">
        <v>1</v>
      </c>
      <c r="O645">
        <v>235</v>
      </c>
      <c r="P645" t="b">
        <v>1</v>
      </c>
      <c r="Q645" t="s">
        <v>8267</v>
      </c>
      <c r="R645" t="s">
        <v>8321</v>
      </c>
      <c r="S645" t="s">
        <v>8322</v>
      </c>
      <c r="T645" s="9">
        <f t="shared" si="43"/>
        <v>113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s="17" t="s">
        <v>8218</v>
      </c>
      <c r="G646" t="s">
        <v>8223</v>
      </c>
      <c r="H646" t="s">
        <v>8245</v>
      </c>
      <c r="I646">
        <v>1397961361</v>
      </c>
      <c r="J646" s="12">
        <v>1392780961</v>
      </c>
      <c r="K646" s="10">
        <f t="shared" si="40"/>
        <v>41749.108344907407</v>
      </c>
      <c r="L646" s="10">
        <f t="shared" si="41"/>
        <v>41689.150011574078</v>
      </c>
      <c r="M646" s="15">
        <f t="shared" si="42"/>
        <v>2014</v>
      </c>
      <c r="N646" t="b">
        <v>1</v>
      </c>
      <c r="O646">
        <v>70</v>
      </c>
      <c r="P646" t="b">
        <v>1</v>
      </c>
      <c r="Q646" t="s">
        <v>8293</v>
      </c>
      <c r="R646" t="s">
        <v>8308</v>
      </c>
      <c r="S646" t="s">
        <v>8309</v>
      </c>
      <c r="T646" s="9">
        <f t="shared" si="43"/>
        <v>150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s="17" t="s">
        <v>8218</v>
      </c>
      <c r="G647" t="s">
        <v>8223</v>
      </c>
      <c r="H647" t="s">
        <v>8245</v>
      </c>
      <c r="I647">
        <v>1400297400</v>
      </c>
      <c r="J647" s="12">
        <v>1397661347</v>
      </c>
      <c r="K647" s="10">
        <f t="shared" si="40"/>
        <v>41776.145833333336</v>
      </c>
      <c r="L647" s="10">
        <f t="shared" si="41"/>
        <v>41745.635960648149</v>
      </c>
      <c r="M647" s="15">
        <f t="shared" si="42"/>
        <v>2014</v>
      </c>
      <c r="N647" t="b">
        <v>0</v>
      </c>
      <c r="O647">
        <v>62</v>
      </c>
      <c r="P647" t="b">
        <v>1</v>
      </c>
      <c r="Q647" t="s">
        <v>8267</v>
      </c>
      <c r="R647" t="s">
        <v>8321</v>
      </c>
      <c r="S647" t="s">
        <v>8322</v>
      </c>
      <c r="T647" s="9">
        <f t="shared" si="43"/>
        <v>112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s="17" t="s">
        <v>8220</v>
      </c>
      <c r="G648" t="s">
        <v>8223</v>
      </c>
      <c r="H648" t="s">
        <v>8245</v>
      </c>
      <c r="I648">
        <v>1427040435</v>
      </c>
      <c r="J648" s="12">
        <v>1424452035</v>
      </c>
      <c r="K648" s="10">
        <f t="shared" si="40"/>
        <v>42085.671701388885</v>
      </c>
      <c r="L648" s="10">
        <f t="shared" si="41"/>
        <v>42055.713368055556</v>
      </c>
      <c r="M648" s="15">
        <f t="shared" si="42"/>
        <v>2015</v>
      </c>
      <c r="N648" t="b">
        <v>0</v>
      </c>
      <c r="O648">
        <v>27</v>
      </c>
      <c r="P648" t="b">
        <v>0</v>
      </c>
      <c r="Q648" t="s">
        <v>8301</v>
      </c>
      <c r="R648" t="s">
        <v>8323</v>
      </c>
      <c r="S648" t="s">
        <v>8324</v>
      </c>
      <c r="T648" s="9">
        <f t="shared" si="43"/>
        <v>1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s="17" t="s">
        <v>8218</v>
      </c>
      <c r="G649" t="s">
        <v>8228</v>
      </c>
      <c r="H649" t="s">
        <v>8250</v>
      </c>
      <c r="I649">
        <v>1459483200</v>
      </c>
      <c r="J649" s="12">
        <v>1456852647</v>
      </c>
      <c r="K649" s="10">
        <f t="shared" si="40"/>
        <v>42461.166666666672</v>
      </c>
      <c r="L649" s="10">
        <f t="shared" si="41"/>
        <v>42430.720451388886</v>
      </c>
      <c r="M649" s="15">
        <f t="shared" si="42"/>
        <v>2016</v>
      </c>
      <c r="N649" t="b">
        <v>0</v>
      </c>
      <c r="O649">
        <v>138</v>
      </c>
      <c r="P649" t="b">
        <v>1</v>
      </c>
      <c r="Q649" t="s">
        <v>8283</v>
      </c>
      <c r="R649" t="s">
        <v>8313</v>
      </c>
      <c r="S649" t="s">
        <v>8314</v>
      </c>
      <c r="T649" s="9">
        <f t="shared" si="43"/>
        <v>280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s="17" t="s">
        <v>8218</v>
      </c>
      <c r="G650" t="s">
        <v>8234</v>
      </c>
      <c r="H650" t="s">
        <v>8254</v>
      </c>
      <c r="I650">
        <v>1428184740</v>
      </c>
      <c r="J650" s="12">
        <v>1423501507</v>
      </c>
      <c r="K650" s="10">
        <f t="shared" si="40"/>
        <v>42098.915972222225</v>
      </c>
      <c r="L650" s="10">
        <f t="shared" si="41"/>
        <v>42044.711886574078</v>
      </c>
      <c r="M650" s="15">
        <f t="shared" si="42"/>
        <v>2015</v>
      </c>
      <c r="N650" t="b">
        <v>0</v>
      </c>
      <c r="O650">
        <v>141</v>
      </c>
      <c r="P650" t="b">
        <v>1</v>
      </c>
      <c r="Q650" t="s">
        <v>8278</v>
      </c>
      <c r="R650" t="s">
        <v>8327</v>
      </c>
      <c r="S650" t="s">
        <v>8329</v>
      </c>
      <c r="T650" s="9">
        <f t="shared" si="43"/>
        <v>112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s="17" t="s">
        <v>8218</v>
      </c>
      <c r="G651" t="s">
        <v>8223</v>
      </c>
      <c r="H651" t="s">
        <v>8245</v>
      </c>
      <c r="I651">
        <v>1433504876</v>
      </c>
      <c r="J651" s="12">
        <v>1430912876</v>
      </c>
      <c r="K651" s="10">
        <f t="shared" si="40"/>
        <v>42160.491620370369</v>
      </c>
      <c r="L651" s="10">
        <f t="shared" si="41"/>
        <v>42130.491620370369</v>
      </c>
      <c r="M651" s="15">
        <f t="shared" si="42"/>
        <v>2015</v>
      </c>
      <c r="N651" t="b">
        <v>0</v>
      </c>
      <c r="O651">
        <v>151</v>
      </c>
      <c r="P651" t="b">
        <v>1</v>
      </c>
      <c r="Q651" t="s">
        <v>8274</v>
      </c>
      <c r="R651" t="s">
        <v>8327</v>
      </c>
      <c r="S651" t="s">
        <v>8331</v>
      </c>
      <c r="T651" s="9">
        <f t="shared" si="43"/>
        <v>112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s="17" t="s">
        <v>8218</v>
      </c>
      <c r="G652" t="s">
        <v>8223</v>
      </c>
      <c r="H652" t="s">
        <v>8245</v>
      </c>
      <c r="I652">
        <v>1442030340</v>
      </c>
      <c r="J652" s="12">
        <v>1439551200</v>
      </c>
      <c r="K652" s="10">
        <f t="shared" si="40"/>
        <v>42259.165972222225</v>
      </c>
      <c r="L652" s="10">
        <f t="shared" si="41"/>
        <v>42230.472222222219</v>
      </c>
      <c r="M652" s="15">
        <f t="shared" si="42"/>
        <v>2015</v>
      </c>
      <c r="N652" t="b">
        <v>1</v>
      </c>
      <c r="O652">
        <v>193</v>
      </c>
      <c r="P652" t="b">
        <v>1</v>
      </c>
      <c r="Q652" t="s">
        <v>8269</v>
      </c>
      <c r="R652" t="s">
        <v>8323</v>
      </c>
      <c r="S652" t="s">
        <v>8326</v>
      </c>
      <c r="T652" s="9">
        <f t="shared" si="43"/>
        <v>111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s="17" t="s">
        <v>8218</v>
      </c>
      <c r="G653" t="s">
        <v>8223</v>
      </c>
      <c r="H653" t="s">
        <v>8245</v>
      </c>
      <c r="I653">
        <v>1317538740</v>
      </c>
      <c r="J653" s="12">
        <v>1314765025</v>
      </c>
      <c r="K653" s="10">
        <f t="shared" si="40"/>
        <v>40818.290972222225</v>
      </c>
      <c r="L653" s="10">
        <f t="shared" si="41"/>
        <v>40786.187789351854</v>
      </c>
      <c r="M653" s="15">
        <f t="shared" si="42"/>
        <v>2011</v>
      </c>
      <c r="N653" t="b">
        <v>0</v>
      </c>
      <c r="O653">
        <v>178</v>
      </c>
      <c r="P653" t="b">
        <v>1</v>
      </c>
      <c r="Q653" t="s">
        <v>8264</v>
      </c>
      <c r="R653" t="s">
        <v>8321</v>
      </c>
      <c r="S653" t="s">
        <v>8343</v>
      </c>
      <c r="T653" s="9">
        <f t="shared" si="43"/>
        <v>111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s="17" t="s">
        <v>8218</v>
      </c>
      <c r="G654" t="s">
        <v>8223</v>
      </c>
      <c r="H654" t="s">
        <v>8245</v>
      </c>
      <c r="I654">
        <v>1464390916</v>
      </c>
      <c r="J654" s="12">
        <v>1462576516</v>
      </c>
      <c r="K654" s="10">
        <f t="shared" si="40"/>
        <v>42517.968935185185</v>
      </c>
      <c r="L654" s="10">
        <f t="shared" si="41"/>
        <v>42496.968935185185</v>
      </c>
      <c r="M654" s="15">
        <f t="shared" si="42"/>
        <v>2016</v>
      </c>
      <c r="N654" t="b">
        <v>0</v>
      </c>
      <c r="O654">
        <v>86</v>
      </c>
      <c r="P654" t="b">
        <v>1</v>
      </c>
      <c r="Q654" t="s">
        <v>8263</v>
      </c>
      <c r="R654" t="s">
        <v>8321</v>
      </c>
      <c r="S654" t="s">
        <v>8332</v>
      </c>
      <c r="T654" s="9">
        <f t="shared" si="43"/>
        <v>129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s="17" t="s">
        <v>8218</v>
      </c>
      <c r="G655" t="s">
        <v>8223</v>
      </c>
      <c r="H655" t="s">
        <v>8245</v>
      </c>
      <c r="I655">
        <v>1362955108</v>
      </c>
      <c r="J655" s="12">
        <v>1360366708</v>
      </c>
      <c r="K655" s="10">
        <f t="shared" si="40"/>
        <v>41343.943379629629</v>
      </c>
      <c r="L655" s="10">
        <f t="shared" si="41"/>
        <v>41313.985046296293</v>
      </c>
      <c r="M655" s="15">
        <f t="shared" si="42"/>
        <v>2013</v>
      </c>
      <c r="N655" t="b">
        <v>0</v>
      </c>
      <c r="O655">
        <v>96</v>
      </c>
      <c r="P655" t="b">
        <v>1</v>
      </c>
      <c r="Q655" t="s">
        <v>8277</v>
      </c>
      <c r="R655" t="s">
        <v>8327</v>
      </c>
      <c r="S655" t="s">
        <v>8328</v>
      </c>
      <c r="T655" s="9">
        <f t="shared" si="43"/>
        <v>111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s="17" t="s">
        <v>8218</v>
      </c>
      <c r="G656" t="s">
        <v>8225</v>
      </c>
      <c r="H656" t="s">
        <v>8247</v>
      </c>
      <c r="I656">
        <v>1437473005</v>
      </c>
      <c r="J656" s="12">
        <v>1434881005</v>
      </c>
      <c r="K656" s="10">
        <f t="shared" si="40"/>
        <v>42206.419039351851</v>
      </c>
      <c r="L656" s="10">
        <f t="shared" si="41"/>
        <v>42176.419039351851</v>
      </c>
      <c r="M656" s="15">
        <f t="shared" si="42"/>
        <v>2015</v>
      </c>
      <c r="N656" t="b">
        <v>0</v>
      </c>
      <c r="O656">
        <v>73</v>
      </c>
      <c r="P656" t="b">
        <v>1</v>
      </c>
      <c r="Q656" t="s">
        <v>8269</v>
      </c>
      <c r="R656" t="s">
        <v>8323</v>
      </c>
      <c r="S656" t="s">
        <v>8326</v>
      </c>
      <c r="T656" s="9">
        <f t="shared" si="43"/>
        <v>111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s="17" t="s">
        <v>8218</v>
      </c>
      <c r="G657" t="s">
        <v>8223</v>
      </c>
      <c r="H657" t="s">
        <v>8245</v>
      </c>
      <c r="I657">
        <v>1425528000</v>
      </c>
      <c r="J657" s="12">
        <v>1422916261</v>
      </c>
      <c r="K657" s="10">
        <f t="shared" si="40"/>
        <v>42068.166666666672</v>
      </c>
      <c r="L657" s="10">
        <f t="shared" si="41"/>
        <v>42037.938206018516</v>
      </c>
      <c r="M657" s="15">
        <f t="shared" si="42"/>
        <v>2015</v>
      </c>
      <c r="N657" t="b">
        <v>0</v>
      </c>
      <c r="O657">
        <v>197</v>
      </c>
      <c r="P657" t="b">
        <v>1</v>
      </c>
      <c r="Q657" t="s">
        <v>8269</v>
      </c>
      <c r="R657" t="s">
        <v>8323</v>
      </c>
      <c r="S657" t="s">
        <v>8326</v>
      </c>
      <c r="T657" s="9">
        <f t="shared" si="43"/>
        <v>105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s="17" t="s">
        <v>8220</v>
      </c>
      <c r="G658" t="s">
        <v>8223</v>
      </c>
      <c r="H658" t="s">
        <v>8245</v>
      </c>
      <c r="I658">
        <v>1414622700</v>
      </c>
      <c r="J658" s="12">
        <v>1412081999</v>
      </c>
      <c r="K658" s="10">
        <f t="shared" si="40"/>
        <v>41941.947916666664</v>
      </c>
      <c r="L658" s="10">
        <f t="shared" si="41"/>
        <v>41912.541655092595</v>
      </c>
      <c r="M658" s="15">
        <f t="shared" si="42"/>
        <v>2014</v>
      </c>
      <c r="N658" t="b">
        <v>1</v>
      </c>
      <c r="O658">
        <v>66</v>
      </c>
      <c r="P658" t="b">
        <v>0</v>
      </c>
      <c r="Q658" t="s">
        <v>8300</v>
      </c>
      <c r="R658" t="s">
        <v>8308</v>
      </c>
      <c r="S658" t="s">
        <v>8340</v>
      </c>
      <c r="T658" s="9">
        <f t="shared" si="43"/>
        <v>28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s="17" t="s">
        <v>8218</v>
      </c>
      <c r="G659" t="s">
        <v>8224</v>
      </c>
      <c r="H659" t="s">
        <v>8246</v>
      </c>
      <c r="I659">
        <v>1378494000</v>
      </c>
      <c r="J659" s="12">
        <v>1375880598</v>
      </c>
      <c r="K659" s="10">
        <f t="shared" si="40"/>
        <v>41523.791666666664</v>
      </c>
      <c r="L659" s="10">
        <f t="shared" si="41"/>
        <v>41493.543958333335</v>
      </c>
      <c r="M659" s="15">
        <f t="shared" si="42"/>
        <v>2013</v>
      </c>
      <c r="N659" t="b">
        <v>0</v>
      </c>
      <c r="O659">
        <v>269</v>
      </c>
      <c r="P659" t="b">
        <v>1</v>
      </c>
      <c r="Q659" t="s">
        <v>8293</v>
      </c>
      <c r="R659" t="s">
        <v>8308</v>
      </c>
      <c r="S659" t="s">
        <v>8309</v>
      </c>
      <c r="T659" s="9">
        <f t="shared" si="43"/>
        <v>1462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s="17" t="s">
        <v>8218</v>
      </c>
      <c r="G660" t="s">
        <v>8223</v>
      </c>
      <c r="H660" t="s">
        <v>8245</v>
      </c>
      <c r="I660">
        <v>1353551160</v>
      </c>
      <c r="J660" s="12">
        <v>1348363560</v>
      </c>
      <c r="K660" s="10">
        <f t="shared" si="40"/>
        <v>41235.101388888885</v>
      </c>
      <c r="L660" s="10">
        <f t="shared" si="41"/>
        <v>41175.05972222222</v>
      </c>
      <c r="M660" s="15">
        <f t="shared" si="42"/>
        <v>2012</v>
      </c>
      <c r="N660" t="b">
        <v>0</v>
      </c>
      <c r="O660">
        <v>128</v>
      </c>
      <c r="P660" t="b">
        <v>1</v>
      </c>
      <c r="Q660" t="s">
        <v>8290</v>
      </c>
      <c r="R660" t="s">
        <v>8327</v>
      </c>
      <c r="S660" t="s">
        <v>8338</v>
      </c>
      <c r="T660" s="9">
        <f t="shared" si="43"/>
        <v>110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s="17" t="s">
        <v>8220</v>
      </c>
      <c r="G661" t="s">
        <v>8235</v>
      </c>
      <c r="H661" t="s">
        <v>8248</v>
      </c>
      <c r="I661">
        <v>1476460800</v>
      </c>
      <c r="J661" s="12">
        <v>1473922541</v>
      </c>
      <c r="K661" s="10">
        <f t="shared" si="40"/>
        <v>42657.666666666672</v>
      </c>
      <c r="L661" s="10">
        <f t="shared" si="41"/>
        <v>42628.288668981477</v>
      </c>
      <c r="M661" s="15">
        <f t="shared" si="42"/>
        <v>2016</v>
      </c>
      <c r="N661" t="b">
        <v>1</v>
      </c>
      <c r="O661">
        <v>81</v>
      </c>
      <c r="P661" t="b">
        <v>0</v>
      </c>
      <c r="Q661" t="s">
        <v>8283</v>
      </c>
      <c r="R661" t="s">
        <v>8313</v>
      </c>
      <c r="S661" t="s">
        <v>8314</v>
      </c>
      <c r="T661" s="9">
        <f t="shared" si="43"/>
        <v>39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s="17" t="s">
        <v>8218</v>
      </c>
      <c r="G662" t="s">
        <v>8224</v>
      </c>
      <c r="H662" t="s">
        <v>8246</v>
      </c>
      <c r="I662">
        <v>1436151600</v>
      </c>
      <c r="J662" s="12">
        <v>1433775668</v>
      </c>
      <c r="K662" s="10">
        <f t="shared" si="40"/>
        <v>42191.125</v>
      </c>
      <c r="L662" s="10">
        <f t="shared" si="41"/>
        <v>42163.625787037032</v>
      </c>
      <c r="M662" s="15">
        <f t="shared" si="42"/>
        <v>2015</v>
      </c>
      <c r="N662" t="b">
        <v>0</v>
      </c>
      <c r="O662">
        <v>263</v>
      </c>
      <c r="P662" t="b">
        <v>1</v>
      </c>
      <c r="Q662" t="s">
        <v>8295</v>
      </c>
      <c r="R662" t="s">
        <v>8316</v>
      </c>
      <c r="S662" t="s">
        <v>8317</v>
      </c>
      <c r="T662" s="9">
        <f t="shared" si="43"/>
        <v>542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s="17" t="s">
        <v>8220</v>
      </c>
      <c r="G663" t="s">
        <v>8223</v>
      </c>
      <c r="H663" t="s">
        <v>8245</v>
      </c>
      <c r="I663">
        <v>1420088340</v>
      </c>
      <c r="J663" s="12">
        <v>1417410964</v>
      </c>
      <c r="K663" s="10">
        <f t="shared" si="40"/>
        <v>42005.207638888889</v>
      </c>
      <c r="L663" s="10">
        <f t="shared" si="41"/>
        <v>41974.219490740739</v>
      </c>
      <c r="M663" s="15">
        <f t="shared" si="42"/>
        <v>2015</v>
      </c>
      <c r="N663" t="b">
        <v>0</v>
      </c>
      <c r="O663">
        <v>215</v>
      </c>
      <c r="P663" t="b">
        <v>0</v>
      </c>
      <c r="Q663" t="s">
        <v>8271</v>
      </c>
      <c r="R663" t="s">
        <v>8308</v>
      </c>
      <c r="S663" t="s">
        <v>8310</v>
      </c>
      <c r="T663" s="9">
        <f t="shared" si="43"/>
        <v>22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s="17" t="s">
        <v>8218</v>
      </c>
      <c r="G664" t="s">
        <v>8223</v>
      </c>
      <c r="H664" t="s">
        <v>8245</v>
      </c>
      <c r="I664">
        <v>1335562320</v>
      </c>
      <c r="J664" s="12">
        <v>1332452960</v>
      </c>
      <c r="K664" s="10">
        <f t="shared" si="40"/>
        <v>41026.897222222222</v>
      </c>
      <c r="L664" s="10">
        <f t="shared" si="41"/>
        <v>40990.909259259257</v>
      </c>
      <c r="M664" s="15">
        <f t="shared" si="42"/>
        <v>2012</v>
      </c>
      <c r="N664" t="b">
        <v>0</v>
      </c>
      <c r="O664">
        <v>184</v>
      </c>
      <c r="P664" t="b">
        <v>1</v>
      </c>
      <c r="Q664" t="s">
        <v>8267</v>
      </c>
      <c r="R664" t="s">
        <v>8321</v>
      </c>
      <c r="S664" t="s">
        <v>8322</v>
      </c>
      <c r="T664" s="9">
        <f t="shared" si="43"/>
        <v>108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s="17" t="s">
        <v>8218</v>
      </c>
      <c r="G665" t="s">
        <v>8223</v>
      </c>
      <c r="H665" t="s">
        <v>8245</v>
      </c>
      <c r="I665">
        <v>1463972400</v>
      </c>
      <c r="J665" s="12">
        <v>1462543114</v>
      </c>
      <c r="K665" s="10">
        <f t="shared" si="40"/>
        <v>42513.125</v>
      </c>
      <c r="L665" s="10">
        <f t="shared" si="41"/>
        <v>42496.582337962958</v>
      </c>
      <c r="M665" s="15">
        <f t="shared" si="42"/>
        <v>2016</v>
      </c>
      <c r="N665" t="b">
        <v>0</v>
      </c>
      <c r="O665">
        <v>445</v>
      </c>
      <c r="P665" t="b">
        <v>1</v>
      </c>
      <c r="Q665" t="s">
        <v>8295</v>
      </c>
      <c r="R665" t="s">
        <v>8316</v>
      </c>
      <c r="S665" t="s">
        <v>8317</v>
      </c>
      <c r="T665" s="9">
        <f t="shared" si="43"/>
        <v>180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s="17" t="s">
        <v>8218</v>
      </c>
      <c r="G666" t="s">
        <v>8223</v>
      </c>
      <c r="H666" t="s">
        <v>8245</v>
      </c>
      <c r="I666">
        <v>1417321515</v>
      </c>
      <c r="J666" s="12">
        <v>1414725915</v>
      </c>
      <c r="K666" s="10">
        <f t="shared" si="40"/>
        <v>41973.184201388889</v>
      </c>
      <c r="L666" s="10">
        <f t="shared" si="41"/>
        <v>41943.142534722225</v>
      </c>
      <c r="M666" s="15">
        <f t="shared" si="42"/>
        <v>2014</v>
      </c>
      <c r="N666" t="b">
        <v>0</v>
      </c>
      <c r="O666">
        <v>120</v>
      </c>
      <c r="P666" t="b">
        <v>1</v>
      </c>
      <c r="Q666" t="s">
        <v>8296</v>
      </c>
      <c r="R666" t="s">
        <v>8319</v>
      </c>
      <c r="S666" t="s">
        <v>8320</v>
      </c>
      <c r="T666" s="9">
        <f t="shared" si="43"/>
        <v>108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s="17" t="s">
        <v>8220</v>
      </c>
      <c r="G667" t="s">
        <v>8223</v>
      </c>
      <c r="H667" t="s">
        <v>8245</v>
      </c>
      <c r="I667">
        <v>1404194400</v>
      </c>
      <c r="J667" s="12">
        <v>1400600840</v>
      </c>
      <c r="K667" s="10">
        <f t="shared" si="40"/>
        <v>41821.25</v>
      </c>
      <c r="L667" s="10">
        <f t="shared" si="41"/>
        <v>41779.657870370371</v>
      </c>
      <c r="M667" s="15">
        <f t="shared" si="42"/>
        <v>2014</v>
      </c>
      <c r="N667" t="b">
        <v>0</v>
      </c>
      <c r="O667">
        <v>84</v>
      </c>
      <c r="P667" t="b">
        <v>0</v>
      </c>
      <c r="Q667" t="s">
        <v>8269</v>
      </c>
      <c r="R667" t="s">
        <v>8323</v>
      </c>
      <c r="S667" t="s">
        <v>8326</v>
      </c>
      <c r="T667" s="9">
        <f t="shared" si="43"/>
        <v>22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s="17" t="s">
        <v>8218</v>
      </c>
      <c r="G668" t="s">
        <v>8223</v>
      </c>
      <c r="H668" t="s">
        <v>8245</v>
      </c>
      <c r="I668">
        <v>1450290010</v>
      </c>
      <c r="J668" s="12">
        <v>1447698010</v>
      </c>
      <c r="K668" s="10">
        <f t="shared" si="40"/>
        <v>42354.764004629629</v>
      </c>
      <c r="L668" s="10">
        <f t="shared" si="41"/>
        <v>42324.764004629629</v>
      </c>
      <c r="M668" s="15">
        <f t="shared" si="42"/>
        <v>2015</v>
      </c>
      <c r="N668" t="b">
        <v>0</v>
      </c>
      <c r="O668">
        <v>99</v>
      </c>
      <c r="P668" t="b">
        <v>1</v>
      </c>
      <c r="Q668" t="s">
        <v>8278</v>
      </c>
      <c r="R668" t="s">
        <v>8327</v>
      </c>
      <c r="S668" t="s">
        <v>8329</v>
      </c>
      <c r="T668" s="9">
        <f t="shared" si="43"/>
        <v>107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s="17" t="s">
        <v>8218</v>
      </c>
      <c r="G669" t="s">
        <v>8223</v>
      </c>
      <c r="H669" t="s">
        <v>8245</v>
      </c>
      <c r="I669">
        <v>1398834000</v>
      </c>
      <c r="J669" s="12">
        <v>1396371612</v>
      </c>
      <c r="K669" s="10">
        <f t="shared" si="40"/>
        <v>41759.208333333336</v>
      </c>
      <c r="L669" s="10">
        <f t="shared" si="41"/>
        <v>41730.708472222221</v>
      </c>
      <c r="M669" s="15">
        <f t="shared" si="42"/>
        <v>2014</v>
      </c>
      <c r="N669" t="b">
        <v>1</v>
      </c>
      <c r="O669">
        <v>100</v>
      </c>
      <c r="P669" t="b">
        <v>1</v>
      </c>
      <c r="Q669" t="s">
        <v>8299</v>
      </c>
      <c r="R669" t="s">
        <v>8308</v>
      </c>
      <c r="S669" t="s">
        <v>8315</v>
      </c>
      <c r="T669" s="9">
        <f t="shared" si="43"/>
        <v>102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s="17" t="s">
        <v>8218</v>
      </c>
      <c r="G670" t="s">
        <v>8223</v>
      </c>
      <c r="H670" t="s">
        <v>8245</v>
      </c>
      <c r="I670">
        <v>1398460127</v>
      </c>
      <c r="J670" s="12">
        <v>1395868127</v>
      </c>
      <c r="K670" s="10">
        <f t="shared" si="40"/>
        <v>41754.881099537037</v>
      </c>
      <c r="L670" s="10">
        <f t="shared" si="41"/>
        <v>41724.881099537037</v>
      </c>
      <c r="M670" s="15">
        <f t="shared" si="42"/>
        <v>2014</v>
      </c>
      <c r="N670" t="b">
        <v>0</v>
      </c>
      <c r="O670">
        <v>498</v>
      </c>
      <c r="P670" t="b">
        <v>1</v>
      </c>
      <c r="Q670" t="s">
        <v>8295</v>
      </c>
      <c r="R670" t="s">
        <v>8316</v>
      </c>
      <c r="S670" t="s">
        <v>8317</v>
      </c>
      <c r="T670" s="9">
        <f t="shared" si="43"/>
        <v>126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s="17" t="s">
        <v>8218</v>
      </c>
      <c r="G671" t="s">
        <v>8223</v>
      </c>
      <c r="H671" t="s">
        <v>8245</v>
      </c>
      <c r="I671">
        <v>1435835824</v>
      </c>
      <c r="J671" s="12">
        <v>1433243824</v>
      </c>
      <c r="K671" s="10">
        <f t="shared" si="40"/>
        <v>42187.470185185186</v>
      </c>
      <c r="L671" s="10">
        <f t="shared" si="41"/>
        <v>42157.470185185186</v>
      </c>
      <c r="M671" s="15">
        <f t="shared" si="42"/>
        <v>2015</v>
      </c>
      <c r="N671" t="b">
        <v>0</v>
      </c>
      <c r="O671">
        <v>98</v>
      </c>
      <c r="P671" t="b">
        <v>1</v>
      </c>
      <c r="Q671" t="s">
        <v>8269</v>
      </c>
      <c r="R671" t="s">
        <v>8323</v>
      </c>
      <c r="S671" t="s">
        <v>8326</v>
      </c>
      <c r="T671" s="9">
        <f t="shared" si="43"/>
        <v>107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s="17" t="s">
        <v>8218</v>
      </c>
      <c r="G672" t="s">
        <v>8223</v>
      </c>
      <c r="H672" t="s">
        <v>8245</v>
      </c>
      <c r="I672">
        <v>1478923200</v>
      </c>
      <c r="J672" s="12">
        <v>1476184593</v>
      </c>
      <c r="K672" s="10">
        <f t="shared" si="40"/>
        <v>42686.166666666672</v>
      </c>
      <c r="L672" s="10">
        <f t="shared" si="41"/>
        <v>42654.469826388886</v>
      </c>
      <c r="M672" s="15">
        <f t="shared" si="42"/>
        <v>2016</v>
      </c>
      <c r="N672" t="b">
        <v>0</v>
      </c>
      <c r="O672">
        <v>337</v>
      </c>
      <c r="P672" t="b">
        <v>1</v>
      </c>
      <c r="Q672" t="s">
        <v>8296</v>
      </c>
      <c r="R672" t="s">
        <v>8319</v>
      </c>
      <c r="S672" t="s">
        <v>8320</v>
      </c>
      <c r="T672" s="9">
        <f t="shared" si="43"/>
        <v>427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s="17" t="s">
        <v>8218</v>
      </c>
      <c r="G673" t="s">
        <v>8223</v>
      </c>
      <c r="H673" t="s">
        <v>8245</v>
      </c>
      <c r="I673">
        <v>1460917119</v>
      </c>
      <c r="J673" s="12">
        <v>1455736719</v>
      </c>
      <c r="K673" s="10">
        <f t="shared" si="40"/>
        <v>42477.76295138889</v>
      </c>
      <c r="L673" s="10">
        <f t="shared" si="41"/>
        <v>42417.804618055554</v>
      </c>
      <c r="M673" s="15">
        <f t="shared" si="42"/>
        <v>2016</v>
      </c>
      <c r="N673" t="b">
        <v>0</v>
      </c>
      <c r="O673">
        <v>87</v>
      </c>
      <c r="P673" t="b">
        <v>1</v>
      </c>
      <c r="Q673" t="s">
        <v>8271</v>
      </c>
      <c r="R673" t="s">
        <v>8308</v>
      </c>
      <c r="S673" t="s">
        <v>8310</v>
      </c>
      <c r="T673" s="9">
        <f t="shared" si="43"/>
        <v>214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s="17" t="s">
        <v>8218</v>
      </c>
      <c r="G674" t="s">
        <v>8228</v>
      </c>
      <c r="H674" t="s">
        <v>8250</v>
      </c>
      <c r="I674">
        <v>1431147600</v>
      </c>
      <c r="J674" s="12">
        <v>1428465420</v>
      </c>
      <c r="K674" s="10">
        <f t="shared" si="40"/>
        <v>42133.208333333328</v>
      </c>
      <c r="L674" s="10">
        <f t="shared" si="41"/>
        <v>42102.164583333331</v>
      </c>
      <c r="M674" s="15">
        <f t="shared" si="42"/>
        <v>2015</v>
      </c>
      <c r="N674" t="b">
        <v>0</v>
      </c>
      <c r="O674">
        <v>57</v>
      </c>
      <c r="P674" t="b">
        <v>1</v>
      </c>
      <c r="Q674" t="s">
        <v>8272</v>
      </c>
      <c r="R674" t="s">
        <v>8311</v>
      </c>
      <c r="S674" t="s">
        <v>8333</v>
      </c>
      <c r="T674" s="9">
        <f t="shared" si="43"/>
        <v>126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s="17" t="s">
        <v>8218</v>
      </c>
      <c r="G675" t="s">
        <v>8223</v>
      </c>
      <c r="H675" t="s">
        <v>8245</v>
      </c>
      <c r="I675">
        <v>1279360740</v>
      </c>
      <c r="J675" s="12">
        <v>1275415679</v>
      </c>
      <c r="K675" s="10">
        <f t="shared" si="40"/>
        <v>40376.415972222225</v>
      </c>
      <c r="L675" s="10">
        <f t="shared" si="41"/>
        <v>40330.755543981482</v>
      </c>
      <c r="M675" s="15">
        <f t="shared" si="42"/>
        <v>2010</v>
      </c>
      <c r="N675" t="b">
        <v>1</v>
      </c>
      <c r="O675">
        <v>88</v>
      </c>
      <c r="P675" t="b">
        <v>1</v>
      </c>
      <c r="Q675" t="s">
        <v>8267</v>
      </c>
      <c r="R675" t="s">
        <v>8321</v>
      </c>
      <c r="S675" t="s">
        <v>8322</v>
      </c>
      <c r="T675" s="9">
        <f t="shared" si="43"/>
        <v>106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s="17" t="s">
        <v>8218</v>
      </c>
      <c r="G676" t="s">
        <v>8223</v>
      </c>
      <c r="H676" t="s">
        <v>8245</v>
      </c>
      <c r="I676">
        <v>1330671540</v>
      </c>
      <c r="J676" s="12">
        <v>1328040375</v>
      </c>
      <c r="K676" s="10">
        <f t="shared" si="40"/>
        <v>40970.290972222225</v>
      </c>
      <c r="L676" s="10">
        <f t="shared" si="41"/>
        <v>40939.837673611109</v>
      </c>
      <c r="M676" s="15">
        <f t="shared" si="42"/>
        <v>2012</v>
      </c>
      <c r="N676" t="b">
        <v>0</v>
      </c>
      <c r="O676">
        <v>126</v>
      </c>
      <c r="P676" t="b">
        <v>1</v>
      </c>
      <c r="Q676" t="s">
        <v>8274</v>
      </c>
      <c r="R676" t="s">
        <v>8327</v>
      </c>
      <c r="S676" t="s">
        <v>8331</v>
      </c>
      <c r="T676" s="9">
        <f t="shared" si="43"/>
        <v>265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s="17" t="s">
        <v>8218</v>
      </c>
      <c r="G677" t="s">
        <v>8223</v>
      </c>
      <c r="H677" t="s">
        <v>8245</v>
      </c>
      <c r="I677">
        <v>1443018086</v>
      </c>
      <c r="J677" s="12">
        <v>1441290086</v>
      </c>
      <c r="K677" s="10">
        <f t="shared" si="40"/>
        <v>42270.598217592589</v>
      </c>
      <c r="L677" s="10">
        <f t="shared" si="41"/>
        <v>42250.598217592589</v>
      </c>
      <c r="M677" s="15">
        <f t="shared" si="42"/>
        <v>2015</v>
      </c>
      <c r="N677" t="b">
        <v>0</v>
      </c>
      <c r="O677">
        <v>102</v>
      </c>
      <c r="P677" t="b">
        <v>1</v>
      </c>
      <c r="Q677" t="s">
        <v>8269</v>
      </c>
      <c r="R677" t="s">
        <v>8323</v>
      </c>
      <c r="S677" t="s">
        <v>8326</v>
      </c>
      <c r="T677" s="9">
        <f t="shared" si="43"/>
        <v>106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s="17" t="s">
        <v>8218</v>
      </c>
      <c r="G678" t="s">
        <v>8223</v>
      </c>
      <c r="H678" t="s">
        <v>8245</v>
      </c>
      <c r="I678">
        <v>1485642930</v>
      </c>
      <c r="J678" s="12">
        <v>1483050930</v>
      </c>
      <c r="K678" s="10">
        <f t="shared" si="40"/>
        <v>42763.94131944445</v>
      </c>
      <c r="L678" s="10">
        <f t="shared" si="41"/>
        <v>42733.94131944445</v>
      </c>
      <c r="M678" s="15">
        <f t="shared" si="42"/>
        <v>2017</v>
      </c>
      <c r="N678" t="b">
        <v>0</v>
      </c>
      <c r="O678">
        <v>110</v>
      </c>
      <c r="P678" t="b">
        <v>1</v>
      </c>
      <c r="Q678" t="s">
        <v>8272</v>
      </c>
      <c r="R678" t="s">
        <v>8311</v>
      </c>
      <c r="S678" t="s">
        <v>8333</v>
      </c>
      <c r="T678" s="9">
        <f t="shared" si="43"/>
        <v>106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s="17" t="s">
        <v>8218</v>
      </c>
      <c r="G679" t="s">
        <v>8223</v>
      </c>
      <c r="H679" t="s">
        <v>8245</v>
      </c>
      <c r="I679">
        <v>1279778400</v>
      </c>
      <c r="J679" s="12">
        <v>1275851354</v>
      </c>
      <c r="K679" s="10">
        <f t="shared" si="40"/>
        <v>40381.25</v>
      </c>
      <c r="L679" s="10">
        <f t="shared" si="41"/>
        <v>40335.798078703701</v>
      </c>
      <c r="M679" s="15">
        <f t="shared" si="42"/>
        <v>2010</v>
      </c>
      <c r="N679" t="b">
        <v>0</v>
      </c>
      <c r="O679">
        <v>120</v>
      </c>
      <c r="P679" t="b">
        <v>1</v>
      </c>
      <c r="Q679" t="s">
        <v>8277</v>
      </c>
      <c r="R679" t="s">
        <v>8327</v>
      </c>
      <c r="S679" t="s">
        <v>8328</v>
      </c>
      <c r="T679" s="9">
        <f t="shared" si="43"/>
        <v>106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s="17" t="s">
        <v>8218</v>
      </c>
      <c r="G680" t="s">
        <v>8223</v>
      </c>
      <c r="H680" t="s">
        <v>8245</v>
      </c>
      <c r="I680">
        <v>1404983269</v>
      </c>
      <c r="J680" s="12">
        <v>1402391269</v>
      </c>
      <c r="K680" s="10">
        <f t="shared" si="40"/>
        <v>41830.380428240736</v>
      </c>
      <c r="L680" s="10">
        <f t="shared" si="41"/>
        <v>41800.380428240736</v>
      </c>
      <c r="M680" s="15">
        <f t="shared" si="42"/>
        <v>2014</v>
      </c>
      <c r="N680" t="b">
        <v>0</v>
      </c>
      <c r="O680">
        <v>168</v>
      </c>
      <c r="P680" t="b">
        <v>1</v>
      </c>
      <c r="Q680" t="s">
        <v>8269</v>
      </c>
      <c r="R680" t="s">
        <v>8323</v>
      </c>
      <c r="S680" t="s">
        <v>8326</v>
      </c>
      <c r="T680" s="9">
        <f t="shared" si="43"/>
        <v>106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s="17" t="s">
        <v>8218</v>
      </c>
      <c r="G681" t="s">
        <v>8223</v>
      </c>
      <c r="H681" t="s">
        <v>8245</v>
      </c>
      <c r="I681">
        <v>1445054400</v>
      </c>
      <c r="J681" s="12">
        <v>1443074571</v>
      </c>
      <c r="K681" s="10">
        <f t="shared" si="40"/>
        <v>42294.166666666672</v>
      </c>
      <c r="L681" s="10">
        <f t="shared" si="41"/>
        <v>42271.251979166671</v>
      </c>
      <c r="M681" s="15">
        <f t="shared" si="42"/>
        <v>2015</v>
      </c>
      <c r="N681" t="b">
        <v>1</v>
      </c>
      <c r="O681">
        <v>478</v>
      </c>
      <c r="P681" t="b">
        <v>1</v>
      </c>
      <c r="Q681" t="s">
        <v>8278</v>
      </c>
      <c r="R681" t="s">
        <v>8327</v>
      </c>
      <c r="S681" t="s">
        <v>8329</v>
      </c>
      <c r="T681" s="9">
        <f t="shared" si="43"/>
        <v>352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s="17" t="s">
        <v>8218</v>
      </c>
      <c r="G682" t="s">
        <v>8223</v>
      </c>
      <c r="H682" t="s">
        <v>8245</v>
      </c>
      <c r="I682">
        <v>1446868800</v>
      </c>
      <c r="J682" s="12">
        <v>1444821127</v>
      </c>
      <c r="K682" s="10">
        <f t="shared" si="40"/>
        <v>42315.166666666672</v>
      </c>
      <c r="L682" s="10">
        <f t="shared" si="41"/>
        <v>42291.46674768519</v>
      </c>
      <c r="M682" s="15">
        <f t="shared" si="42"/>
        <v>2015</v>
      </c>
      <c r="N682" t="b">
        <v>1</v>
      </c>
      <c r="O682">
        <v>167</v>
      </c>
      <c r="P682" t="b">
        <v>1</v>
      </c>
      <c r="Q682" t="s">
        <v>8267</v>
      </c>
      <c r="R682" t="s">
        <v>8321</v>
      </c>
      <c r="S682" t="s">
        <v>8322</v>
      </c>
      <c r="T682" s="9">
        <f t="shared" si="43"/>
        <v>106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s="17" t="s">
        <v>8218</v>
      </c>
      <c r="G683" t="s">
        <v>8223</v>
      </c>
      <c r="H683" t="s">
        <v>8245</v>
      </c>
      <c r="I683">
        <v>1365395580</v>
      </c>
      <c r="J683" s="12">
        <v>1364426260</v>
      </c>
      <c r="K683" s="10">
        <f t="shared" si="40"/>
        <v>41372.189583333333</v>
      </c>
      <c r="L683" s="10">
        <f t="shared" si="41"/>
        <v>41360.970601851848</v>
      </c>
      <c r="M683" s="15">
        <f t="shared" si="42"/>
        <v>2013</v>
      </c>
      <c r="N683" t="b">
        <v>0</v>
      </c>
      <c r="O683">
        <v>52</v>
      </c>
      <c r="P683" t="b">
        <v>1</v>
      </c>
      <c r="Q683" t="s">
        <v>8267</v>
      </c>
      <c r="R683" t="s">
        <v>8321</v>
      </c>
      <c r="S683" t="s">
        <v>8322</v>
      </c>
      <c r="T683" s="9">
        <f t="shared" si="43"/>
        <v>100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s="17" t="s">
        <v>8218</v>
      </c>
      <c r="G684" t="s">
        <v>8223</v>
      </c>
      <c r="H684" t="s">
        <v>8245</v>
      </c>
      <c r="I684">
        <v>1483138233</v>
      </c>
      <c r="J684" s="12">
        <v>1480546233</v>
      </c>
      <c r="K684" s="10">
        <f t="shared" si="40"/>
        <v>42734.95177083333</v>
      </c>
      <c r="L684" s="10">
        <f t="shared" si="41"/>
        <v>42704.95177083333</v>
      </c>
      <c r="M684" s="15">
        <f t="shared" si="42"/>
        <v>2016</v>
      </c>
      <c r="N684" t="b">
        <v>0</v>
      </c>
      <c r="O684">
        <v>52</v>
      </c>
      <c r="P684" t="b">
        <v>1</v>
      </c>
      <c r="Q684" t="s">
        <v>8274</v>
      </c>
      <c r="R684" t="s">
        <v>8327</v>
      </c>
      <c r="S684" t="s">
        <v>8331</v>
      </c>
      <c r="T684" s="9">
        <f t="shared" si="43"/>
        <v>105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s="17" t="s">
        <v>8218</v>
      </c>
      <c r="G685" t="s">
        <v>8223</v>
      </c>
      <c r="H685" t="s">
        <v>8245</v>
      </c>
      <c r="I685">
        <v>1464732537</v>
      </c>
      <c r="J685" s="12">
        <v>1462140537</v>
      </c>
      <c r="K685" s="10">
        <f t="shared" si="40"/>
        <v>42521.92288194444</v>
      </c>
      <c r="L685" s="10">
        <f t="shared" si="41"/>
        <v>42491.92288194444</v>
      </c>
      <c r="M685" s="15">
        <f t="shared" si="42"/>
        <v>2016</v>
      </c>
      <c r="N685" t="b">
        <v>0</v>
      </c>
      <c r="O685">
        <v>72</v>
      </c>
      <c r="P685" t="b">
        <v>1</v>
      </c>
      <c r="Q685" t="s">
        <v>8269</v>
      </c>
      <c r="R685" t="s">
        <v>8323</v>
      </c>
      <c r="S685" t="s">
        <v>8326</v>
      </c>
      <c r="T685" s="9">
        <f t="shared" si="43"/>
        <v>104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s="17" t="s">
        <v>8218</v>
      </c>
      <c r="G686" t="s">
        <v>8223</v>
      </c>
      <c r="H686" t="s">
        <v>8245</v>
      </c>
      <c r="I686">
        <v>1330018426</v>
      </c>
      <c r="J686" s="12">
        <v>1326994426</v>
      </c>
      <c r="K686" s="10">
        <f t="shared" si="40"/>
        <v>40962.731782407405</v>
      </c>
      <c r="L686" s="10">
        <f t="shared" si="41"/>
        <v>40927.731782407405</v>
      </c>
      <c r="M686" s="15">
        <f t="shared" si="42"/>
        <v>2012</v>
      </c>
      <c r="N686" t="b">
        <v>0</v>
      </c>
      <c r="O686">
        <v>145</v>
      </c>
      <c r="P686" t="b">
        <v>1</v>
      </c>
      <c r="Q686" t="s">
        <v>8274</v>
      </c>
      <c r="R686" t="s">
        <v>8327</v>
      </c>
      <c r="S686" t="s">
        <v>8331</v>
      </c>
      <c r="T686" s="9">
        <f t="shared" si="43"/>
        <v>149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s="17" t="s">
        <v>8218</v>
      </c>
      <c r="G687" t="s">
        <v>8223</v>
      </c>
      <c r="H687" t="s">
        <v>8245</v>
      </c>
      <c r="I687">
        <v>1388017937</v>
      </c>
      <c r="J687" s="12">
        <v>1385425937</v>
      </c>
      <c r="K687" s="10">
        <f t="shared" si="40"/>
        <v>41634.022418981483</v>
      </c>
      <c r="L687" s="10">
        <f t="shared" si="41"/>
        <v>41604.022418981483</v>
      </c>
      <c r="M687" s="15">
        <f t="shared" si="42"/>
        <v>2013</v>
      </c>
      <c r="N687" t="b">
        <v>0</v>
      </c>
      <c r="O687">
        <v>242</v>
      </c>
      <c r="P687" t="b">
        <v>1</v>
      </c>
      <c r="Q687" t="s">
        <v>8293</v>
      </c>
      <c r="R687" t="s">
        <v>8308</v>
      </c>
      <c r="S687" t="s">
        <v>8309</v>
      </c>
      <c r="T687" s="9">
        <f t="shared" si="43"/>
        <v>130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s="17" t="s">
        <v>8218</v>
      </c>
      <c r="G688" t="s">
        <v>8223</v>
      </c>
      <c r="H688" t="s">
        <v>8245</v>
      </c>
      <c r="I688">
        <v>1353621600</v>
      </c>
      <c r="J688" s="12">
        <v>1350061821</v>
      </c>
      <c r="K688" s="10">
        <f t="shared" si="40"/>
        <v>41235.916666666664</v>
      </c>
      <c r="L688" s="10">
        <f t="shared" si="41"/>
        <v>41194.715520833335</v>
      </c>
      <c r="M688" s="15">
        <f t="shared" si="42"/>
        <v>2012</v>
      </c>
      <c r="N688" t="b">
        <v>0</v>
      </c>
      <c r="O688">
        <v>157</v>
      </c>
      <c r="P688" t="b">
        <v>1</v>
      </c>
      <c r="Q688" t="s">
        <v>8274</v>
      </c>
      <c r="R688" t="s">
        <v>8327</v>
      </c>
      <c r="S688" t="s">
        <v>8331</v>
      </c>
      <c r="T688" s="9">
        <f t="shared" si="43"/>
        <v>104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s="17" t="s">
        <v>8218</v>
      </c>
      <c r="G689" t="s">
        <v>8223</v>
      </c>
      <c r="H689" t="s">
        <v>8245</v>
      </c>
      <c r="I689">
        <v>1407414107</v>
      </c>
      <c r="J689" s="12">
        <v>1404822107</v>
      </c>
      <c r="K689" s="10">
        <f t="shared" si="40"/>
        <v>41858.515127314815</v>
      </c>
      <c r="L689" s="10">
        <f t="shared" si="41"/>
        <v>41828.515127314815</v>
      </c>
      <c r="M689" s="15">
        <f t="shared" si="42"/>
        <v>2014</v>
      </c>
      <c r="N689" t="b">
        <v>0</v>
      </c>
      <c r="O689">
        <v>150</v>
      </c>
      <c r="P689" t="b">
        <v>1</v>
      </c>
      <c r="Q689" t="s">
        <v>8263</v>
      </c>
      <c r="R689" t="s">
        <v>8321</v>
      </c>
      <c r="S689" t="s">
        <v>8332</v>
      </c>
      <c r="T689" s="9">
        <f t="shared" si="43"/>
        <v>104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s="17" t="s">
        <v>8218</v>
      </c>
      <c r="G690" t="s">
        <v>8223</v>
      </c>
      <c r="H690" t="s">
        <v>8245</v>
      </c>
      <c r="I690">
        <v>1488171540</v>
      </c>
      <c r="J690" s="12">
        <v>1486661793</v>
      </c>
      <c r="K690" s="10">
        <f t="shared" si="40"/>
        <v>42793.207638888889</v>
      </c>
      <c r="L690" s="10">
        <f t="shared" si="41"/>
        <v>42775.733715277776</v>
      </c>
      <c r="M690" s="15">
        <f t="shared" si="42"/>
        <v>2017</v>
      </c>
      <c r="N690" t="b">
        <v>0</v>
      </c>
      <c r="O690">
        <v>115</v>
      </c>
      <c r="P690" t="b">
        <v>1</v>
      </c>
      <c r="Q690" t="s">
        <v>8301</v>
      </c>
      <c r="R690" t="s">
        <v>8323</v>
      </c>
      <c r="S690" t="s">
        <v>8324</v>
      </c>
      <c r="T690" s="9">
        <f t="shared" si="43"/>
        <v>104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s="17" t="s">
        <v>8218</v>
      </c>
      <c r="G691" t="s">
        <v>8223</v>
      </c>
      <c r="H691" t="s">
        <v>8245</v>
      </c>
      <c r="I691">
        <v>1411787307</v>
      </c>
      <c r="J691" s="12">
        <v>1409195307</v>
      </c>
      <c r="K691" s="10">
        <f t="shared" si="40"/>
        <v>41909.130868055552</v>
      </c>
      <c r="L691" s="10">
        <f t="shared" si="41"/>
        <v>41879.130868055552</v>
      </c>
      <c r="M691" s="15">
        <f t="shared" si="42"/>
        <v>2014</v>
      </c>
      <c r="N691" t="b">
        <v>0</v>
      </c>
      <c r="O691">
        <v>110</v>
      </c>
      <c r="P691" t="b">
        <v>1</v>
      </c>
      <c r="Q691" t="s">
        <v>8277</v>
      </c>
      <c r="R691" t="s">
        <v>8327</v>
      </c>
      <c r="S691" t="s">
        <v>8328</v>
      </c>
      <c r="T691" s="9">
        <f t="shared" si="43"/>
        <v>172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s="17" t="s">
        <v>8218</v>
      </c>
      <c r="G692" t="s">
        <v>8228</v>
      </c>
      <c r="H692" t="s">
        <v>8250</v>
      </c>
      <c r="I692">
        <v>1476158340</v>
      </c>
      <c r="J692" s="12">
        <v>1472594585</v>
      </c>
      <c r="K692" s="10">
        <f t="shared" si="40"/>
        <v>42654.165972222225</v>
      </c>
      <c r="L692" s="10">
        <f t="shared" si="41"/>
        <v>42612.918807870374</v>
      </c>
      <c r="M692" s="15">
        <f t="shared" si="42"/>
        <v>2016</v>
      </c>
      <c r="N692" t="b">
        <v>0</v>
      </c>
      <c r="O692">
        <v>114</v>
      </c>
      <c r="P692" t="b">
        <v>1</v>
      </c>
      <c r="Q692" t="s">
        <v>8269</v>
      </c>
      <c r="R692" t="s">
        <v>8323</v>
      </c>
      <c r="S692" t="s">
        <v>8326</v>
      </c>
      <c r="T692" s="9">
        <f t="shared" si="43"/>
        <v>103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s="17" t="s">
        <v>8218</v>
      </c>
      <c r="G693" t="s">
        <v>8223</v>
      </c>
      <c r="H693" t="s">
        <v>8245</v>
      </c>
      <c r="I693">
        <v>1367384340</v>
      </c>
      <c r="J693" s="12">
        <v>1363960278</v>
      </c>
      <c r="K693" s="10">
        <f t="shared" si="40"/>
        <v>41395.207638888889</v>
      </c>
      <c r="L693" s="10">
        <f t="shared" si="41"/>
        <v>41355.577291666668</v>
      </c>
      <c r="M693" s="15">
        <f t="shared" si="42"/>
        <v>2013</v>
      </c>
      <c r="N693" t="b">
        <v>0</v>
      </c>
      <c r="O693">
        <v>119</v>
      </c>
      <c r="P693" t="b">
        <v>1</v>
      </c>
      <c r="Q693" t="s">
        <v>8267</v>
      </c>
      <c r="R693" t="s">
        <v>8321</v>
      </c>
      <c r="S693" t="s">
        <v>8322</v>
      </c>
      <c r="T693" s="9">
        <f t="shared" si="43"/>
        <v>103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s="17" t="s">
        <v>8218</v>
      </c>
      <c r="G694" t="s">
        <v>8223</v>
      </c>
      <c r="H694" t="s">
        <v>8245</v>
      </c>
      <c r="I694">
        <v>1440165916</v>
      </c>
      <c r="J694" s="12">
        <v>1437573916</v>
      </c>
      <c r="K694" s="10">
        <f t="shared" si="40"/>
        <v>42237.58699074074</v>
      </c>
      <c r="L694" s="10">
        <f t="shared" si="41"/>
        <v>42207.58699074074</v>
      </c>
      <c r="M694" s="15">
        <f t="shared" si="42"/>
        <v>2015</v>
      </c>
      <c r="N694" t="b">
        <v>1</v>
      </c>
      <c r="O694">
        <v>119</v>
      </c>
      <c r="P694" t="b">
        <v>1</v>
      </c>
      <c r="Q694" t="s">
        <v>8267</v>
      </c>
      <c r="R694" t="s">
        <v>8321</v>
      </c>
      <c r="S694" t="s">
        <v>8322</v>
      </c>
      <c r="T694" s="9">
        <f t="shared" si="43"/>
        <v>103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s="17" t="s">
        <v>8218</v>
      </c>
      <c r="G695" t="s">
        <v>8223</v>
      </c>
      <c r="H695" t="s">
        <v>8245</v>
      </c>
      <c r="I695">
        <v>1411765492</v>
      </c>
      <c r="J695" s="12">
        <v>1409173492</v>
      </c>
      <c r="K695" s="10">
        <f t="shared" si="40"/>
        <v>41908.878379629634</v>
      </c>
      <c r="L695" s="10">
        <f t="shared" si="41"/>
        <v>41878.878379629634</v>
      </c>
      <c r="M695" s="15">
        <f t="shared" si="42"/>
        <v>2014</v>
      </c>
      <c r="N695" t="b">
        <v>1</v>
      </c>
      <c r="O695">
        <v>74</v>
      </c>
      <c r="P695" t="b">
        <v>1</v>
      </c>
      <c r="Q695" t="s">
        <v>8269</v>
      </c>
      <c r="R695" t="s">
        <v>8323</v>
      </c>
      <c r="S695" t="s">
        <v>8326</v>
      </c>
      <c r="T695" s="9">
        <f t="shared" si="43"/>
        <v>103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s="17" t="s">
        <v>8218</v>
      </c>
      <c r="G696" t="s">
        <v>8223</v>
      </c>
      <c r="H696" t="s">
        <v>8245</v>
      </c>
      <c r="I696">
        <v>1416385679</v>
      </c>
      <c r="J696" s="12">
        <v>1413790079</v>
      </c>
      <c r="K696" s="10">
        <f t="shared" si="40"/>
        <v>41962.352766203709</v>
      </c>
      <c r="L696" s="10">
        <f t="shared" si="41"/>
        <v>41932.311099537037</v>
      </c>
      <c r="M696" s="15">
        <f t="shared" si="42"/>
        <v>2014</v>
      </c>
      <c r="N696" t="b">
        <v>0</v>
      </c>
      <c r="O696">
        <v>162</v>
      </c>
      <c r="P696" t="b">
        <v>1</v>
      </c>
      <c r="Q696" t="s">
        <v>8269</v>
      </c>
      <c r="R696" t="s">
        <v>8323</v>
      </c>
      <c r="S696" t="s">
        <v>8326</v>
      </c>
      <c r="T696" s="9">
        <f t="shared" si="43"/>
        <v>103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s="17" t="s">
        <v>8218</v>
      </c>
      <c r="G697" t="s">
        <v>8223</v>
      </c>
      <c r="H697" t="s">
        <v>8245</v>
      </c>
      <c r="I697">
        <v>1416423172</v>
      </c>
      <c r="J697" s="12">
        <v>1413827572</v>
      </c>
      <c r="K697" s="10">
        <f t="shared" si="40"/>
        <v>41962.786712962959</v>
      </c>
      <c r="L697" s="10">
        <f t="shared" si="41"/>
        <v>41932.745046296295</v>
      </c>
      <c r="M697" s="15">
        <f t="shared" si="42"/>
        <v>2014</v>
      </c>
      <c r="N697" t="b">
        <v>0</v>
      </c>
      <c r="O697">
        <v>75</v>
      </c>
      <c r="P697" t="b">
        <v>1</v>
      </c>
      <c r="Q697" t="s">
        <v>8263</v>
      </c>
      <c r="R697" t="s">
        <v>8321</v>
      </c>
      <c r="S697" t="s">
        <v>8332</v>
      </c>
      <c r="T697" s="9">
        <f t="shared" si="43"/>
        <v>103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s="17" t="s">
        <v>8218</v>
      </c>
      <c r="G698" t="s">
        <v>8223</v>
      </c>
      <c r="H698" t="s">
        <v>8245</v>
      </c>
      <c r="I698">
        <v>1426787123</v>
      </c>
      <c r="J698" s="12">
        <v>1424198723</v>
      </c>
      <c r="K698" s="10">
        <f t="shared" si="40"/>
        <v>42082.739849537036</v>
      </c>
      <c r="L698" s="10">
        <f t="shared" si="41"/>
        <v>42052.7815162037</v>
      </c>
      <c r="M698" s="15">
        <f t="shared" si="42"/>
        <v>2015</v>
      </c>
      <c r="N698" t="b">
        <v>0</v>
      </c>
      <c r="O698">
        <v>61</v>
      </c>
      <c r="P698" t="b">
        <v>1</v>
      </c>
      <c r="Q698" t="s">
        <v>8283</v>
      </c>
      <c r="R698" t="s">
        <v>8313</v>
      </c>
      <c r="S698" t="s">
        <v>8314</v>
      </c>
      <c r="T698" s="9">
        <f t="shared" si="43"/>
        <v>103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s="17" t="s">
        <v>8218</v>
      </c>
      <c r="G699" t="s">
        <v>8223</v>
      </c>
      <c r="H699" t="s">
        <v>8245</v>
      </c>
      <c r="I699">
        <v>1404360045</v>
      </c>
      <c r="J699" s="12">
        <v>1401336045</v>
      </c>
      <c r="K699" s="10">
        <f t="shared" si="40"/>
        <v>41823.167187500003</v>
      </c>
      <c r="L699" s="10">
        <f t="shared" si="41"/>
        <v>41788.167187500003</v>
      </c>
      <c r="M699" s="15">
        <f t="shared" si="42"/>
        <v>2014</v>
      </c>
      <c r="N699" t="b">
        <v>0</v>
      </c>
      <c r="O699">
        <v>96</v>
      </c>
      <c r="P699" t="b">
        <v>1</v>
      </c>
      <c r="Q699" t="s">
        <v>8303</v>
      </c>
      <c r="R699" t="s">
        <v>8323</v>
      </c>
      <c r="S699" t="s">
        <v>8335</v>
      </c>
      <c r="T699" s="9">
        <f t="shared" si="43"/>
        <v>103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s="17" t="s">
        <v>8218</v>
      </c>
      <c r="G700" t="s">
        <v>8223</v>
      </c>
      <c r="H700" t="s">
        <v>8245</v>
      </c>
      <c r="I700">
        <v>1470068523</v>
      </c>
      <c r="J700" s="12">
        <v>1467476523</v>
      </c>
      <c r="K700" s="10">
        <f t="shared" si="40"/>
        <v>42583.681979166664</v>
      </c>
      <c r="L700" s="10">
        <f t="shared" si="41"/>
        <v>42553.681979166664</v>
      </c>
      <c r="M700" s="15">
        <f t="shared" si="42"/>
        <v>2016</v>
      </c>
      <c r="N700" t="b">
        <v>0</v>
      </c>
      <c r="O700">
        <v>52</v>
      </c>
      <c r="P700" t="b">
        <v>1</v>
      </c>
      <c r="Q700" t="s">
        <v>8274</v>
      </c>
      <c r="R700" t="s">
        <v>8327</v>
      </c>
      <c r="S700" t="s">
        <v>8331</v>
      </c>
      <c r="T700" s="9">
        <f t="shared" si="43"/>
        <v>102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s="17" t="s">
        <v>8218</v>
      </c>
      <c r="G701" t="s">
        <v>8223</v>
      </c>
      <c r="H701" t="s">
        <v>8245</v>
      </c>
      <c r="I701">
        <v>1432612740</v>
      </c>
      <c r="J701" s="12">
        <v>1429881667</v>
      </c>
      <c r="K701" s="10">
        <f t="shared" si="40"/>
        <v>42150.165972222225</v>
      </c>
      <c r="L701" s="10">
        <f t="shared" si="41"/>
        <v>42118.556331018517</v>
      </c>
      <c r="M701" s="15">
        <f t="shared" si="42"/>
        <v>2015</v>
      </c>
      <c r="N701" t="b">
        <v>0</v>
      </c>
      <c r="O701">
        <v>97</v>
      </c>
      <c r="P701" t="b">
        <v>1</v>
      </c>
      <c r="Q701" t="s">
        <v>8269</v>
      </c>
      <c r="R701" t="s">
        <v>8323</v>
      </c>
      <c r="S701" t="s">
        <v>8326</v>
      </c>
      <c r="T701" s="9">
        <f t="shared" si="43"/>
        <v>102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s="17" t="s">
        <v>8218</v>
      </c>
      <c r="G702" t="s">
        <v>8228</v>
      </c>
      <c r="H702" t="s">
        <v>8250</v>
      </c>
      <c r="I702">
        <v>1450249140</v>
      </c>
      <c r="J702" s="12">
        <v>1447055935</v>
      </c>
      <c r="K702" s="10">
        <f t="shared" si="40"/>
        <v>42354.290972222225</v>
      </c>
      <c r="L702" s="10">
        <f t="shared" si="41"/>
        <v>42317.33258101852</v>
      </c>
      <c r="M702" s="15">
        <f t="shared" si="42"/>
        <v>2015</v>
      </c>
      <c r="N702" t="b">
        <v>0</v>
      </c>
      <c r="O702">
        <v>172</v>
      </c>
      <c r="P702" t="b">
        <v>1</v>
      </c>
      <c r="Q702" t="s">
        <v>8272</v>
      </c>
      <c r="R702" t="s">
        <v>8311</v>
      </c>
      <c r="S702" t="s">
        <v>8333</v>
      </c>
      <c r="T702" s="9">
        <f t="shared" si="43"/>
        <v>204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s="17" t="s">
        <v>8218</v>
      </c>
      <c r="G703" t="s">
        <v>8223</v>
      </c>
      <c r="H703" t="s">
        <v>8245</v>
      </c>
      <c r="I703">
        <v>1383332400</v>
      </c>
      <c r="J703" s="12">
        <v>1380470188</v>
      </c>
      <c r="K703" s="10">
        <f t="shared" si="40"/>
        <v>41579.791666666664</v>
      </c>
      <c r="L703" s="10">
        <f t="shared" si="41"/>
        <v>41546.664212962962</v>
      </c>
      <c r="M703" s="15">
        <f t="shared" si="42"/>
        <v>2013</v>
      </c>
      <c r="N703" t="b">
        <v>0</v>
      </c>
      <c r="O703">
        <v>158</v>
      </c>
      <c r="P703" t="b">
        <v>1</v>
      </c>
      <c r="Q703" t="s">
        <v>8274</v>
      </c>
      <c r="R703" t="s">
        <v>8327</v>
      </c>
      <c r="S703" t="s">
        <v>8331</v>
      </c>
      <c r="T703" s="9">
        <f t="shared" si="43"/>
        <v>146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s="17" t="s">
        <v>8218</v>
      </c>
      <c r="G704" t="s">
        <v>8223</v>
      </c>
      <c r="H704" t="s">
        <v>8245</v>
      </c>
      <c r="I704">
        <v>1358117313</v>
      </c>
      <c r="J704" s="12">
        <v>1355525313</v>
      </c>
      <c r="K704" s="10">
        <f t="shared" si="40"/>
        <v>41287.950381944444</v>
      </c>
      <c r="L704" s="10">
        <f t="shared" si="41"/>
        <v>41257.950381944444</v>
      </c>
      <c r="M704" s="15">
        <f t="shared" si="42"/>
        <v>2013</v>
      </c>
      <c r="N704" t="b">
        <v>0</v>
      </c>
      <c r="O704">
        <v>79</v>
      </c>
      <c r="P704" t="b">
        <v>1</v>
      </c>
      <c r="Q704" t="s">
        <v>8277</v>
      </c>
      <c r="R704" t="s">
        <v>8327</v>
      </c>
      <c r="S704" t="s">
        <v>8328</v>
      </c>
      <c r="T704" s="9">
        <f t="shared" si="43"/>
        <v>128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s="17" t="s">
        <v>8218</v>
      </c>
      <c r="G705" t="s">
        <v>8223</v>
      </c>
      <c r="H705" t="s">
        <v>8245</v>
      </c>
      <c r="I705">
        <v>1283562180</v>
      </c>
      <c r="J705" s="12">
        <v>1277433980</v>
      </c>
      <c r="K705" s="10">
        <f t="shared" si="40"/>
        <v>40425.043749999997</v>
      </c>
      <c r="L705" s="10">
        <f t="shared" si="41"/>
        <v>40354.11550925926</v>
      </c>
      <c r="M705" s="15">
        <f t="shared" si="42"/>
        <v>2010</v>
      </c>
      <c r="N705" t="b">
        <v>0</v>
      </c>
      <c r="O705">
        <v>104</v>
      </c>
      <c r="P705" t="b">
        <v>1</v>
      </c>
      <c r="Q705" t="s">
        <v>8277</v>
      </c>
      <c r="R705" t="s">
        <v>8327</v>
      </c>
      <c r="S705" t="s">
        <v>8328</v>
      </c>
      <c r="T705" s="9">
        <f t="shared" si="43"/>
        <v>136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s="17" t="s">
        <v>8218</v>
      </c>
      <c r="G706" t="s">
        <v>8223</v>
      </c>
      <c r="H706" t="s">
        <v>8245</v>
      </c>
      <c r="I706">
        <v>1442102400</v>
      </c>
      <c r="J706" s="12">
        <v>1440370768</v>
      </c>
      <c r="K706" s="10">
        <f t="shared" si="40"/>
        <v>42260</v>
      </c>
      <c r="L706" s="10">
        <f t="shared" si="41"/>
        <v>42239.957962962959</v>
      </c>
      <c r="M706" s="15">
        <f t="shared" si="42"/>
        <v>2015</v>
      </c>
      <c r="N706" t="b">
        <v>0</v>
      </c>
      <c r="O706">
        <v>72</v>
      </c>
      <c r="P706" t="b">
        <v>1</v>
      </c>
      <c r="Q706" t="s">
        <v>8269</v>
      </c>
      <c r="R706" t="s">
        <v>8323</v>
      </c>
      <c r="S706" t="s">
        <v>8326</v>
      </c>
      <c r="T706" s="9">
        <f t="shared" si="43"/>
        <v>102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s="17" t="s">
        <v>8218</v>
      </c>
      <c r="G707" t="s">
        <v>8223</v>
      </c>
      <c r="H707" t="s">
        <v>8245</v>
      </c>
      <c r="I707">
        <v>1410580800</v>
      </c>
      <c r="J707" s="12">
        <v>1409336373</v>
      </c>
      <c r="K707" s="10">
        <f t="shared" ref="K707:K770" si="44">(I707/86400)+DATE(1970,1,1)</f>
        <v>41895.166666666664</v>
      </c>
      <c r="L707" s="10">
        <f t="shared" ref="L707:L770" si="45">(J707/86400)+DATE(1970,1,1)</f>
        <v>41880.76357638889</v>
      </c>
      <c r="M707" s="15">
        <f t="shared" ref="M707:M770" si="46">+YEAR(K707)</f>
        <v>2014</v>
      </c>
      <c r="N707" t="b">
        <v>0</v>
      </c>
      <c r="O707">
        <v>74</v>
      </c>
      <c r="P707" t="b">
        <v>1</v>
      </c>
      <c r="Q707" t="s">
        <v>8269</v>
      </c>
      <c r="R707" t="s">
        <v>8323</v>
      </c>
      <c r="S707" t="s">
        <v>8326</v>
      </c>
      <c r="T707" s="9">
        <f t="shared" ref="T707:T770" si="47">ROUND(E707/D707*100,0)</f>
        <v>102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s="17" t="s">
        <v>8218</v>
      </c>
      <c r="G708" t="s">
        <v>8223</v>
      </c>
      <c r="H708" t="s">
        <v>8245</v>
      </c>
      <c r="I708">
        <v>1379279400</v>
      </c>
      <c r="J708" s="12">
        <v>1376687485</v>
      </c>
      <c r="K708" s="10">
        <f t="shared" si="44"/>
        <v>41532.881944444445</v>
      </c>
      <c r="L708" s="10">
        <f t="shared" si="45"/>
        <v>41502.882928240739</v>
      </c>
      <c r="M708" s="15">
        <f t="shared" si="46"/>
        <v>2013</v>
      </c>
      <c r="N708" t="b">
        <v>0</v>
      </c>
      <c r="O708">
        <v>90</v>
      </c>
      <c r="P708" t="b">
        <v>1</v>
      </c>
      <c r="Q708" t="s">
        <v>8274</v>
      </c>
      <c r="R708" t="s">
        <v>8327</v>
      </c>
      <c r="S708" t="s">
        <v>8331</v>
      </c>
      <c r="T708" s="9">
        <f t="shared" si="47"/>
        <v>101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s="17" t="s">
        <v>8218</v>
      </c>
      <c r="G709" t="s">
        <v>8223</v>
      </c>
      <c r="H709" t="s">
        <v>8245</v>
      </c>
      <c r="I709">
        <v>1470887940</v>
      </c>
      <c r="J709" s="12">
        <v>1468176527</v>
      </c>
      <c r="K709" s="10">
        <f t="shared" si="44"/>
        <v>42593.165972222225</v>
      </c>
      <c r="L709" s="10">
        <f t="shared" si="45"/>
        <v>42561.783877314811</v>
      </c>
      <c r="M709" s="15">
        <f t="shared" si="46"/>
        <v>2016</v>
      </c>
      <c r="N709" t="b">
        <v>0</v>
      </c>
      <c r="O709">
        <v>102</v>
      </c>
      <c r="P709" t="b">
        <v>1</v>
      </c>
      <c r="Q709" t="s">
        <v>8269</v>
      </c>
      <c r="R709" t="s">
        <v>8323</v>
      </c>
      <c r="S709" t="s">
        <v>8326</v>
      </c>
      <c r="T709" s="9">
        <f t="shared" si="47"/>
        <v>101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s="17" t="s">
        <v>8218</v>
      </c>
      <c r="G710" t="s">
        <v>8223</v>
      </c>
      <c r="H710" t="s">
        <v>8245</v>
      </c>
      <c r="I710">
        <v>1431716400</v>
      </c>
      <c r="J710" s="12">
        <v>1428423757</v>
      </c>
      <c r="K710" s="10">
        <f t="shared" si="44"/>
        <v>42139.791666666672</v>
      </c>
      <c r="L710" s="10">
        <f t="shared" si="45"/>
        <v>42101.682372685187</v>
      </c>
      <c r="M710" s="15">
        <f t="shared" si="46"/>
        <v>2015</v>
      </c>
      <c r="N710" t="b">
        <v>1</v>
      </c>
      <c r="O710">
        <v>69</v>
      </c>
      <c r="P710" t="b">
        <v>1</v>
      </c>
      <c r="Q710" t="s">
        <v>8267</v>
      </c>
      <c r="R710" t="s">
        <v>8321</v>
      </c>
      <c r="S710" t="s">
        <v>8322</v>
      </c>
      <c r="T710" s="9">
        <f t="shared" si="47"/>
        <v>101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s="17" t="s">
        <v>8218</v>
      </c>
      <c r="G711" t="s">
        <v>8223</v>
      </c>
      <c r="H711" t="s">
        <v>8245</v>
      </c>
      <c r="I711">
        <v>1425495563</v>
      </c>
      <c r="J711" s="12">
        <v>1422903563</v>
      </c>
      <c r="K711" s="10">
        <f t="shared" si="44"/>
        <v>42067.791238425925</v>
      </c>
      <c r="L711" s="10">
        <f t="shared" si="45"/>
        <v>42037.791238425925</v>
      </c>
      <c r="M711" s="15">
        <f t="shared" si="46"/>
        <v>2015</v>
      </c>
      <c r="N711" t="b">
        <v>0</v>
      </c>
      <c r="O711">
        <v>98</v>
      </c>
      <c r="P711" t="b">
        <v>1</v>
      </c>
      <c r="Q711" t="s">
        <v>8269</v>
      </c>
      <c r="R711" t="s">
        <v>8323</v>
      </c>
      <c r="S711" t="s">
        <v>8326</v>
      </c>
      <c r="T711" s="9">
        <f t="shared" si="47"/>
        <v>101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s="17" t="s">
        <v>8218</v>
      </c>
      <c r="G712" t="s">
        <v>8223</v>
      </c>
      <c r="H712" t="s">
        <v>8245</v>
      </c>
      <c r="I712">
        <v>1451063221</v>
      </c>
      <c r="J712" s="12">
        <v>1448471221</v>
      </c>
      <c r="K712" s="10">
        <f t="shared" si="44"/>
        <v>42363.713206018518</v>
      </c>
      <c r="L712" s="10">
        <f t="shared" si="45"/>
        <v>42333.713206018518</v>
      </c>
      <c r="M712" s="15">
        <f t="shared" si="46"/>
        <v>2015</v>
      </c>
      <c r="N712" t="b">
        <v>0</v>
      </c>
      <c r="O712">
        <v>52</v>
      </c>
      <c r="P712" t="b">
        <v>1</v>
      </c>
      <c r="Q712" t="s">
        <v>8263</v>
      </c>
      <c r="R712" t="s">
        <v>8321</v>
      </c>
      <c r="S712" t="s">
        <v>8332</v>
      </c>
      <c r="T712" s="9">
        <f t="shared" si="47"/>
        <v>101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s="17" t="s">
        <v>8218</v>
      </c>
      <c r="G713" t="s">
        <v>8224</v>
      </c>
      <c r="H713" t="s">
        <v>8246</v>
      </c>
      <c r="I713">
        <v>1431007264</v>
      </c>
      <c r="J713" s="12">
        <v>1428415264</v>
      </c>
      <c r="K713" s="10">
        <f t="shared" si="44"/>
        <v>42131.584074074075</v>
      </c>
      <c r="L713" s="10">
        <f t="shared" si="45"/>
        <v>42101.584074074075</v>
      </c>
      <c r="M713" s="15">
        <f t="shared" si="46"/>
        <v>2015</v>
      </c>
      <c r="N713" t="b">
        <v>0</v>
      </c>
      <c r="O713">
        <v>62</v>
      </c>
      <c r="P713" t="b">
        <v>1</v>
      </c>
      <c r="Q713" t="s">
        <v>8303</v>
      </c>
      <c r="R713" t="s">
        <v>8323</v>
      </c>
      <c r="S713" t="s">
        <v>8335</v>
      </c>
      <c r="T713" s="9">
        <f t="shared" si="47"/>
        <v>101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s="17" t="s">
        <v>8218</v>
      </c>
      <c r="G714" t="s">
        <v>8223</v>
      </c>
      <c r="H714" t="s">
        <v>8245</v>
      </c>
      <c r="I714">
        <v>1472338409</v>
      </c>
      <c r="J714" s="12">
        <v>1468450409</v>
      </c>
      <c r="K714" s="10">
        <f t="shared" si="44"/>
        <v>42609.95380787037</v>
      </c>
      <c r="L714" s="10">
        <f t="shared" si="45"/>
        <v>42564.95380787037</v>
      </c>
      <c r="M714" s="15">
        <f t="shared" si="46"/>
        <v>2016</v>
      </c>
      <c r="N714" t="b">
        <v>0</v>
      </c>
      <c r="O714">
        <v>62</v>
      </c>
      <c r="P714" t="b">
        <v>1</v>
      </c>
      <c r="Q714" t="s">
        <v>8301</v>
      </c>
      <c r="R714" t="s">
        <v>8323</v>
      </c>
      <c r="S714" t="s">
        <v>8324</v>
      </c>
      <c r="T714" s="9">
        <f t="shared" si="47"/>
        <v>101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s="17" t="s">
        <v>8218</v>
      </c>
      <c r="G715" t="s">
        <v>8223</v>
      </c>
      <c r="H715" t="s">
        <v>8245</v>
      </c>
      <c r="I715">
        <v>1487347500</v>
      </c>
      <c r="J715" s="12">
        <v>1484715366</v>
      </c>
      <c r="K715" s="10">
        <f t="shared" si="44"/>
        <v>42783.670138888891</v>
      </c>
      <c r="L715" s="10">
        <f t="shared" si="45"/>
        <v>42753.205625000002</v>
      </c>
      <c r="M715" s="15">
        <f t="shared" si="46"/>
        <v>2017</v>
      </c>
      <c r="N715" t="b">
        <v>0</v>
      </c>
      <c r="O715">
        <v>158</v>
      </c>
      <c r="P715" t="b">
        <v>1</v>
      </c>
      <c r="Q715" t="s">
        <v>8269</v>
      </c>
      <c r="R715" t="s">
        <v>8323</v>
      </c>
      <c r="S715" t="s">
        <v>8326</v>
      </c>
      <c r="T715" s="9">
        <f t="shared" si="47"/>
        <v>101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s="17" t="s">
        <v>8218</v>
      </c>
      <c r="G716" t="s">
        <v>8223</v>
      </c>
      <c r="H716" t="s">
        <v>8245</v>
      </c>
      <c r="I716">
        <v>1471503540</v>
      </c>
      <c r="J716" s="12">
        <v>1468852306</v>
      </c>
      <c r="K716" s="10">
        <f t="shared" si="44"/>
        <v>42600.290972222225</v>
      </c>
      <c r="L716" s="10">
        <f t="shared" si="45"/>
        <v>42569.605393518519</v>
      </c>
      <c r="M716" s="15">
        <f t="shared" si="46"/>
        <v>2016</v>
      </c>
      <c r="N716" t="b">
        <v>0</v>
      </c>
      <c r="O716">
        <v>113</v>
      </c>
      <c r="P716" t="b">
        <v>1</v>
      </c>
      <c r="Q716" t="s">
        <v>8290</v>
      </c>
      <c r="R716" t="s">
        <v>8327</v>
      </c>
      <c r="S716" t="s">
        <v>8338</v>
      </c>
      <c r="T716" s="9">
        <f t="shared" si="47"/>
        <v>202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s="17" t="s">
        <v>8218</v>
      </c>
      <c r="G717" t="s">
        <v>8223</v>
      </c>
      <c r="H717" t="s">
        <v>8245</v>
      </c>
      <c r="I717">
        <v>1461096304</v>
      </c>
      <c r="J717" s="12">
        <v>1458936304</v>
      </c>
      <c r="K717" s="10">
        <f t="shared" si="44"/>
        <v>42479.836851851855</v>
      </c>
      <c r="L717" s="10">
        <f t="shared" si="45"/>
        <v>42454.836851851855</v>
      </c>
      <c r="M717" s="15">
        <f t="shared" si="46"/>
        <v>2016</v>
      </c>
      <c r="N717" t="b">
        <v>0</v>
      </c>
      <c r="O717">
        <v>125</v>
      </c>
      <c r="P717" t="b">
        <v>1</v>
      </c>
      <c r="Q717" t="s">
        <v>8283</v>
      </c>
      <c r="R717" t="s">
        <v>8313</v>
      </c>
      <c r="S717" t="s">
        <v>8314</v>
      </c>
      <c r="T717" s="9">
        <f t="shared" si="47"/>
        <v>202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s="17" t="s">
        <v>8218</v>
      </c>
      <c r="G718" t="s">
        <v>8223</v>
      </c>
      <c r="H718" t="s">
        <v>8245</v>
      </c>
      <c r="I718">
        <v>1403661600</v>
      </c>
      <c r="J718" s="12">
        <v>1401196766</v>
      </c>
      <c r="K718" s="10">
        <f t="shared" si="44"/>
        <v>41815.083333333336</v>
      </c>
      <c r="L718" s="10">
        <f t="shared" si="45"/>
        <v>41786.555162037039</v>
      </c>
      <c r="M718" s="15">
        <f t="shared" si="46"/>
        <v>2014</v>
      </c>
      <c r="N718" t="b">
        <v>1</v>
      </c>
      <c r="O718">
        <v>190</v>
      </c>
      <c r="P718" t="b">
        <v>1</v>
      </c>
      <c r="Q718" t="s">
        <v>8274</v>
      </c>
      <c r="R718" t="s">
        <v>8327</v>
      </c>
      <c r="S718" t="s">
        <v>8331</v>
      </c>
      <c r="T718" s="9">
        <f t="shared" si="47"/>
        <v>155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s="17" t="s">
        <v>8218</v>
      </c>
      <c r="G719" t="s">
        <v>8223</v>
      </c>
      <c r="H719" t="s">
        <v>8245</v>
      </c>
      <c r="I719">
        <v>1304225940</v>
      </c>
      <c r="J719" s="12">
        <v>1301542937</v>
      </c>
      <c r="K719" s="10">
        <f t="shared" si="44"/>
        <v>40664.207638888889</v>
      </c>
      <c r="L719" s="10">
        <f t="shared" si="45"/>
        <v>40633.154363425929</v>
      </c>
      <c r="M719" s="15">
        <f t="shared" si="46"/>
        <v>2011</v>
      </c>
      <c r="N719" t="b">
        <v>1</v>
      </c>
      <c r="O719">
        <v>241</v>
      </c>
      <c r="P719" t="b">
        <v>1</v>
      </c>
      <c r="Q719" t="s">
        <v>8269</v>
      </c>
      <c r="R719" t="s">
        <v>8323</v>
      </c>
      <c r="S719" t="s">
        <v>8326</v>
      </c>
      <c r="T719" s="9">
        <f t="shared" si="47"/>
        <v>336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s="17" t="s">
        <v>8218</v>
      </c>
      <c r="G720" t="s">
        <v>8223</v>
      </c>
      <c r="H720" t="s">
        <v>8245</v>
      </c>
      <c r="I720">
        <v>1476381627</v>
      </c>
      <c r="J720" s="12">
        <v>1473789627</v>
      </c>
      <c r="K720" s="10">
        <f t="shared" si="44"/>
        <v>42656.7503125</v>
      </c>
      <c r="L720" s="10">
        <f t="shared" si="45"/>
        <v>42626.7503125</v>
      </c>
      <c r="M720" s="15">
        <f t="shared" si="46"/>
        <v>2016</v>
      </c>
      <c r="N720" t="b">
        <v>0</v>
      </c>
      <c r="O720">
        <v>69</v>
      </c>
      <c r="P720" t="b">
        <v>1</v>
      </c>
      <c r="Q720" t="s">
        <v>8269</v>
      </c>
      <c r="R720" t="s">
        <v>8323</v>
      </c>
      <c r="S720" t="s">
        <v>8326</v>
      </c>
      <c r="T720" s="9">
        <f t="shared" si="47"/>
        <v>101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s="17" t="s">
        <v>8218</v>
      </c>
      <c r="G721" t="s">
        <v>8223</v>
      </c>
      <c r="H721" t="s">
        <v>8245</v>
      </c>
      <c r="I721">
        <v>1330115638</v>
      </c>
      <c r="J721" s="12">
        <v>1327523638</v>
      </c>
      <c r="K721" s="10">
        <f t="shared" si="44"/>
        <v>40963.856921296298</v>
      </c>
      <c r="L721" s="10">
        <f t="shared" si="45"/>
        <v>40933.856921296298</v>
      </c>
      <c r="M721" s="15">
        <f t="shared" si="46"/>
        <v>2012</v>
      </c>
      <c r="N721" t="b">
        <v>1</v>
      </c>
      <c r="O721">
        <v>108</v>
      </c>
      <c r="P721" t="b">
        <v>1</v>
      </c>
      <c r="Q721" t="s">
        <v>8267</v>
      </c>
      <c r="R721" t="s">
        <v>8321</v>
      </c>
      <c r="S721" t="s">
        <v>8322</v>
      </c>
      <c r="T721" s="9">
        <f t="shared" si="47"/>
        <v>100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s="17" t="s">
        <v>8218</v>
      </c>
      <c r="G722" t="s">
        <v>8223</v>
      </c>
      <c r="H722" t="s">
        <v>8245</v>
      </c>
      <c r="I722">
        <v>1417579200</v>
      </c>
      <c r="J722" s="12">
        <v>1415031043</v>
      </c>
      <c r="K722" s="10">
        <f t="shared" si="44"/>
        <v>41976.166666666672</v>
      </c>
      <c r="L722" s="10">
        <f t="shared" si="45"/>
        <v>41946.674108796295</v>
      </c>
      <c r="M722" s="15">
        <f t="shared" si="46"/>
        <v>2014</v>
      </c>
      <c r="N722" t="b">
        <v>0</v>
      </c>
      <c r="O722">
        <v>101</v>
      </c>
      <c r="P722" t="b">
        <v>1</v>
      </c>
      <c r="Q722" t="s">
        <v>8293</v>
      </c>
      <c r="R722" t="s">
        <v>8308</v>
      </c>
      <c r="S722" t="s">
        <v>8309</v>
      </c>
      <c r="T722" s="9">
        <f t="shared" si="47"/>
        <v>167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s="17" t="s">
        <v>8221</v>
      </c>
      <c r="G723" t="s">
        <v>8223</v>
      </c>
      <c r="H723" t="s">
        <v>8245</v>
      </c>
      <c r="I723">
        <v>1491181200</v>
      </c>
      <c r="J723" s="12">
        <v>1488387008</v>
      </c>
      <c r="K723" s="10">
        <f t="shared" si="44"/>
        <v>42828.041666666672</v>
      </c>
      <c r="L723" s="10">
        <f t="shared" si="45"/>
        <v>42795.701481481483</v>
      </c>
      <c r="M723" s="15">
        <f t="shared" si="46"/>
        <v>2017</v>
      </c>
      <c r="N723" t="b">
        <v>0</v>
      </c>
      <c r="O723">
        <v>38</v>
      </c>
      <c r="P723" t="b">
        <v>0</v>
      </c>
      <c r="Q723" t="s">
        <v>8291</v>
      </c>
      <c r="R723" t="s">
        <v>8327</v>
      </c>
      <c r="S723" t="s">
        <v>8330</v>
      </c>
      <c r="T723" s="9">
        <f t="shared" si="47"/>
        <v>33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s="17" t="s">
        <v>8218</v>
      </c>
      <c r="G724" t="s">
        <v>8223</v>
      </c>
      <c r="H724" t="s">
        <v>8245</v>
      </c>
      <c r="I724">
        <v>1409266414</v>
      </c>
      <c r="J724" s="12">
        <v>1405378414</v>
      </c>
      <c r="K724" s="10">
        <f t="shared" si="44"/>
        <v>41879.953865740739</v>
      </c>
      <c r="L724" s="10">
        <f t="shared" si="45"/>
        <v>41834.953865740739</v>
      </c>
      <c r="M724" s="15">
        <f t="shared" si="46"/>
        <v>2014</v>
      </c>
      <c r="N724" t="b">
        <v>0</v>
      </c>
      <c r="O724">
        <v>85</v>
      </c>
      <c r="P724" t="b">
        <v>1</v>
      </c>
      <c r="Q724" t="s">
        <v>8269</v>
      </c>
      <c r="R724" t="s">
        <v>8323</v>
      </c>
      <c r="S724" t="s">
        <v>8326</v>
      </c>
      <c r="T724" s="9">
        <f t="shared" si="47"/>
        <v>100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s="17" t="s">
        <v>8218</v>
      </c>
      <c r="G725" t="s">
        <v>8223</v>
      </c>
      <c r="H725" t="s">
        <v>8245</v>
      </c>
      <c r="I725">
        <v>1405511376</v>
      </c>
      <c r="J725" s="12">
        <v>1401623376</v>
      </c>
      <c r="K725" s="10">
        <f t="shared" si="44"/>
        <v>41836.492777777778</v>
      </c>
      <c r="L725" s="10">
        <f t="shared" si="45"/>
        <v>41791.492777777778</v>
      </c>
      <c r="M725" s="15">
        <f t="shared" si="46"/>
        <v>2014</v>
      </c>
      <c r="N725" t="b">
        <v>0</v>
      </c>
      <c r="O725">
        <v>91</v>
      </c>
      <c r="P725" t="b">
        <v>1</v>
      </c>
      <c r="Q725" t="s">
        <v>8269</v>
      </c>
      <c r="R725" t="s">
        <v>8323</v>
      </c>
      <c r="S725" t="s">
        <v>8326</v>
      </c>
      <c r="T725" s="9">
        <f t="shared" si="47"/>
        <v>100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s="17" t="s">
        <v>8218</v>
      </c>
      <c r="G726" t="s">
        <v>8224</v>
      </c>
      <c r="H726" t="s">
        <v>8246</v>
      </c>
      <c r="I726">
        <v>1424692503</v>
      </c>
      <c r="J726" s="12">
        <v>1422100503</v>
      </c>
      <c r="K726" s="10">
        <f t="shared" si="44"/>
        <v>42058.496562500004</v>
      </c>
      <c r="L726" s="10">
        <f t="shared" si="45"/>
        <v>42028.496562500004</v>
      </c>
      <c r="M726" s="15">
        <f t="shared" si="46"/>
        <v>2015</v>
      </c>
      <c r="N726" t="b">
        <v>0</v>
      </c>
      <c r="O726">
        <v>108</v>
      </c>
      <c r="P726" t="b">
        <v>1</v>
      </c>
      <c r="Q726" t="s">
        <v>8269</v>
      </c>
      <c r="R726" t="s">
        <v>8323</v>
      </c>
      <c r="S726" t="s">
        <v>8326</v>
      </c>
      <c r="T726" s="9">
        <f t="shared" si="47"/>
        <v>100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s="17" t="s">
        <v>8218</v>
      </c>
      <c r="G727" t="s">
        <v>8224</v>
      </c>
      <c r="H727" t="s">
        <v>8246</v>
      </c>
      <c r="I727">
        <v>1466463600</v>
      </c>
      <c r="J727" s="12">
        <v>1463337315</v>
      </c>
      <c r="K727" s="10">
        <f t="shared" si="44"/>
        <v>42541.958333333328</v>
      </c>
      <c r="L727" s="10">
        <f t="shared" si="45"/>
        <v>42505.774479166663</v>
      </c>
      <c r="M727" s="15">
        <f t="shared" si="46"/>
        <v>2016</v>
      </c>
      <c r="N727" t="b">
        <v>0</v>
      </c>
      <c r="O727">
        <v>207</v>
      </c>
      <c r="P727" t="b">
        <v>1</v>
      </c>
      <c r="Q727" t="s">
        <v>8269</v>
      </c>
      <c r="R727" t="s">
        <v>8323</v>
      </c>
      <c r="S727" t="s">
        <v>8326</v>
      </c>
      <c r="T727" s="9">
        <f t="shared" si="47"/>
        <v>100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s="17" t="s">
        <v>8218</v>
      </c>
      <c r="G728" t="s">
        <v>8223</v>
      </c>
      <c r="H728" t="s">
        <v>8245</v>
      </c>
      <c r="I728">
        <v>1422913152</v>
      </c>
      <c r="J728" s="12">
        <v>1417729152</v>
      </c>
      <c r="K728" s="10">
        <f t="shared" si="44"/>
        <v>42037.902222222227</v>
      </c>
      <c r="L728" s="10">
        <f t="shared" si="45"/>
        <v>41977.902222222227</v>
      </c>
      <c r="M728" s="15">
        <f t="shared" si="46"/>
        <v>2015</v>
      </c>
      <c r="N728" t="b">
        <v>0</v>
      </c>
      <c r="O728">
        <v>59</v>
      </c>
      <c r="P728" t="b">
        <v>1</v>
      </c>
      <c r="Q728" t="s">
        <v>8298</v>
      </c>
      <c r="R728" t="s">
        <v>8327</v>
      </c>
      <c r="S728" t="s">
        <v>8341</v>
      </c>
      <c r="T728" s="9">
        <f t="shared" si="47"/>
        <v>100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s="17" t="s">
        <v>8218</v>
      </c>
      <c r="G729" t="s">
        <v>8223</v>
      </c>
      <c r="H729" t="s">
        <v>8245</v>
      </c>
      <c r="I729">
        <v>1361129129</v>
      </c>
      <c r="J729" s="12">
        <v>1359660329</v>
      </c>
      <c r="K729" s="10">
        <f t="shared" si="44"/>
        <v>41322.809363425928</v>
      </c>
      <c r="L729" s="10">
        <f t="shared" si="45"/>
        <v>41305.809363425928</v>
      </c>
      <c r="M729" s="15">
        <f t="shared" si="46"/>
        <v>2013</v>
      </c>
      <c r="N729" t="b">
        <v>0</v>
      </c>
      <c r="O729">
        <v>55</v>
      </c>
      <c r="P729" t="b">
        <v>1</v>
      </c>
      <c r="Q729" t="s">
        <v>8274</v>
      </c>
      <c r="R729" t="s">
        <v>8327</v>
      </c>
      <c r="S729" t="s">
        <v>8331</v>
      </c>
      <c r="T729" s="9">
        <f t="shared" si="47"/>
        <v>200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s="17" t="s">
        <v>8218</v>
      </c>
      <c r="G730" t="s">
        <v>8223</v>
      </c>
      <c r="H730" t="s">
        <v>8245</v>
      </c>
      <c r="I730">
        <v>1406900607</v>
      </c>
      <c r="J730" s="12">
        <v>1403012607</v>
      </c>
      <c r="K730" s="10">
        <f t="shared" si="44"/>
        <v>41852.571840277778</v>
      </c>
      <c r="L730" s="10">
        <f t="shared" si="45"/>
        <v>41807.571840277778</v>
      </c>
      <c r="M730" s="15">
        <f t="shared" si="46"/>
        <v>2014</v>
      </c>
      <c r="N730" t="b">
        <v>0</v>
      </c>
      <c r="O730">
        <v>119</v>
      </c>
      <c r="P730" t="b">
        <v>1</v>
      </c>
      <c r="Q730" t="s">
        <v>8272</v>
      </c>
      <c r="R730" t="s">
        <v>8311</v>
      </c>
      <c r="S730" t="s">
        <v>8333</v>
      </c>
      <c r="T730" s="9">
        <f t="shared" si="47"/>
        <v>122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s="17" t="s">
        <v>8218</v>
      </c>
      <c r="G731" t="s">
        <v>8223</v>
      </c>
      <c r="H731" t="s">
        <v>8245</v>
      </c>
      <c r="I731">
        <v>1326690000</v>
      </c>
      <c r="J731" s="12">
        <v>1324329156</v>
      </c>
      <c r="K731" s="10">
        <f t="shared" si="44"/>
        <v>40924.208333333336</v>
      </c>
      <c r="L731" s="10">
        <f t="shared" si="45"/>
        <v>40896.883750000001</v>
      </c>
      <c r="M731" s="15">
        <f t="shared" si="46"/>
        <v>2012</v>
      </c>
      <c r="N731" t="b">
        <v>0</v>
      </c>
      <c r="O731">
        <v>58</v>
      </c>
      <c r="P731" t="b">
        <v>1</v>
      </c>
      <c r="Q731" t="s">
        <v>8274</v>
      </c>
      <c r="R731" t="s">
        <v>8327</v>
      </c>
      <c r="S731" t="s">
        <v>8331</v>
      </c>
      <c r="T731" s="9">
        <f t="shared" si="47"/>
        <v>100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s="17" t="s">
        <v>8218</v>
      </c>
      <c r="G732" t="s">
        <v>8223</v>
      </c>
      <c r="H732" t="s">
        <v>8245</v>
      </c>
      <c r="I732">
        <v>1452174420</v>
      </c>
      <c r="J732" s="12">
        <v>1449150420</v>
      </c>
      <c r="K732" s="10">
        <f t="shared" si="44"/>
        <v>42376.57430555555</v>
      </c>
      <c r="L732" s="10">
        <f t="shared" si="45"/>
        <v>42341.57430555555</v>
      </c>
      <c r="M732" s="15">
        <f t="shared" si="46"/>
        <v>2016</v>
      </c>
      <c r="N732" t="b">
        <v>0</v>
      </c>
      <c r="O732">
        <v>27</v>
      </c>
      <c r="P732" t="b">
        <v>1</v>
      </c>
      <c r="Q732" t="s">
        <v>8301</v>
      </c>
      <c r="R732" t="s">
        <v>8323</v>
      </c>
      <c r="S732" t="s">
        <v>8324</v>
      </c>
      <c r="T732" s="9">
        <f t="shared" si="47"/>
        <v>100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s="17" t="s">
        <v>8220</v>
      </c>
      <c r="G733" t="s">
        <v>8223</v>
      </c>
      <c r="H733" t="s">
        <v>8245</v>
      </c>
      <c r="I733">
        <v>1461440421</v>
      </c>
      <c r="J733" s="12">
        <v>1458848421</v>
      </c>
      <c r="K733" s="10">
        <f t="shared" si="44"/>
        <v>42483.819687499999</v>
      </c>
      <c r="L733" s="10">
        <f t="shared" si="45"/>
        <v>42453.819687499999</v>
      </c>
      <c r="M733" s="15">
        <f t="shared" si="46"/>
        <v>2016</v>
      </c>
      <c r="N733" t="b">
        <v>0</v>
      </c>
      <c r="O733">
        <v>39</v>
      </c>
      <c r="P733" t="b">
        <v>0</v>
      </c>
      <c r="Q733" t="s">
        <v>8281</v>
      </c>
      <c r="R733" t="s">
        <v>8316</v>
      </c>
      <c r="S733" t="s">
        <v>8344</v>
      </c>
      <c r="T733" s="9">
        <f t="shared" si="47"/>
        <v>40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s="17" t="s">
        <v>8218</v>
      </c>
      <c r="G734" t="s">
        <v>8228</v>
      </c>
      <c r="H734" t="s">
        <v>8250</v>
      </c>
      <c r="I734">
        <v>1398268773</v>
      </c>
      <c r="J734" s="12">
        <v>1395676773</v>
      </c>
      <c r="K734" s="10">
        <f t="shared" si="44"/>
        <v>41752.666354166664</v>
      </c>
      <c r="L734" s="10">
        <f t="shared" si="45"/>
        <v>41722.666354166664</v>
      </c>
      <c r="M734" s="15">
        <f t="shared" si="46"/>
        <v>2014</v>
      </c>
      <c r="N734" t="b">
        <v>0</v>
      </c>
      <c r="O734">
        <v>58</v>
      </c>
      <c r="P734" t="b">
        <v>1</v>
      </c>
      <c r="Q734" t="s">
        <v>8293</v>
      </c>
      <c r="R734" t="s">
        <v>8308</v>
      </c>
      <c r="S734" t="s">
        <v>8309</v>
      </c>
      <c r="T734" s="9">
        <f t="shared" si="47"/>
        <v>123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s="17" t="s">
        <v>8218</v>
      </c>
      <c r="G735" t="s">
        <v>8223</v>
      </c>
      <c r="H735" t="s">
        <v>8245</v>
      </c>
      <c r="I735">
        <v>1413269940</v>
      </c>
      <c r="J735" s="12">
        <v>1410421670</v>
      </c>
      <c r="K735" s="10">
        <f t="shared" si="44"/>
        <v>41926.290972222225</v>
      </c>
      <c r="L735" s="10">
        <f t="shared" si="45"/>
        <v>41893.324884259258</v>
      </c>
      <c r="M735" s="15">
        <f t="shared" si="46"/>
        <v>2014</v>
      </c>
      <c r="N735" t="b">
        <v>1</v>
      </c>
      <c r="O735">
        <v>167</v>
      </c>
      <c r="P735" t="b">
        <v>1</v>
      </c>
      <c r="Q735" t="s">
        <v>8269</v>
      </c>
      <c r="R735" t="s">
        <v>8323</v>
      </c>
      <c r="S735" t="s">
        <v>8326</v>
      </c>
      <c r="T735" s="9">
        <f t="shared" si="47"/>
        <v>115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s="17" t="s">
        <v>8218</v>
      </c>
      <c r="G736" t="s">
        <v>8223</v>
      </c>
      <c r="H736" t="s">
        <v>8245</v>
      </c>
      <c r="I736">
        <v>1331392049</v>
      </c>
      <c r="J736" s="12">
        <v>1328800049</v>
      </c>
      <c r="K736" s="10">
        <f t="shared" si="44"/>
        <v>40978.630196759259</v>
      </c>
      <c r="L736" s="10">
        <f t="shared" si="45"/>
        <v>40948.630196759259</v>
      </c>
      <c r="M736" s="15">
        <f t="shared" si="46"/>
        <v>2012</v>
      </c>
      <c r="N736" t="b">
        <v>1</v>
      </c>
      <c r="O736">
        <v>189</v>
      </c>
      <c r="P736" t="b">
        <v>1</v>
      </c>
      <c r="Q736" t="s">
        <v>8267</v>
      </c>
      <c r="R736" t="s">
        <v>8321</v>
      </c>
      <c r="S736" t="s">
        <v>8322</v>
      </c>
      <c r="T736" s="9">
        <f t="shared" si="47"/>
        <v>130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s="17" t="s">
        <v>8218</v>
      </c>
      <c r="G737" t="s">
        <v>8223</v>
      </c>
      <c r="H737" t="s">
        <v>8245</v>
      </c>
      <c r="I737">
        <v>1307838049</v>
      </c>
      <c r="J737" s="12">
        <v>1302654049</v>
      </c>
      <c r="K737" s="10">
        <f t="shared" si="44"/>
        <v>40706.014456018514</v>
      </c>
      <c r="L737" s="10">
        <f t="shared" si="45"/>
        <v>40646.014456018514</v>
      </c>
      <c r="M737" s="15">
        <f t="shared" si="46"/>
        <v>2011</v>
      </c>
      <c r="N737" t="b">
        <v>1</v>
      </c>
      <c r="O737">
        <v>293</v>
      </c>
      <c r="P737" t="b">
        <v>1</v>
      </c>
      <c r="Q737" t="s">
        <v>8286</v>
      </c>
      <c r="R737" t="s">
        <v>8311</v>
      </c>
      <c r="S737" t="s">
        <v>8312</v>
      </c>
      <c r="T737" s="9">
        <f t="shared" si="47"/>
        <v>102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s="17" t="s">
        <v>8218</v>
      </c>
      <c r="G738" t="s">
        <v>8223</v>
      </c>
      <c r="H738" t="s">
        <v>8245</v>
      </c>
      <c r="I738">
        <v>1467242995</v>
      </c>
      <c r="J738" s="12">
        <v>1465428595</v>
      </c>
      <c r="K738" s="10">
        <f t="shared" si="44"/>
        <v>42550.979108796295</v>
      </c>
      <c r="L738" s="10">
        <f t="shared" si="45"/>
        <v>42529.979108796295</v>
      </c>
      <c r="M738" s="15">
        <f t="shared" si="46"/>
        <v>2016</v>
      </c>
      <c r="N738" t="b">
        <v>0</v>
      </c>
      <c r="O738">
        <v>86</v>
      </c>
      <c r="P738" t="b">
        <v>1</v>
      </c>
      <c r="Q738" t="s">
        <v>8283</v>
      </c>
      <c r="R738" t="s">
        <v>8313</v>
      </c>
      <c r="S738" t="s">
        <v>8314</v>
      </c>
      <c r="T738" s="9">
        <f t="shared" si="47"/>
        <v>108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s="17" t="s">
        <v>8218</v>
      </c>
      <c r="G739" t="s">
        <v>8223</v>
      </c>
      <c r="H739" t="s">
        <v>8245</v>
      </c>
      <c r="I739">
        <v>1389474145</v>
      </c>
      <c r="J739" s="12">
        <v>1386882145</v>
      </c>
      <c r="K739" s="10">
        <f t="shared" si="44"/>
        <v>41650.87667824074</v>
      </c>
      <c r="L739" s="10">
        <f t="shared" si="45"/>
        <v>41620.87667824074</v>
      </c>
      <c r="M739" s="15">
        <f t="shared" si="46"/>
        <v>2014</v>
      </c>
      <c r="N739" t="b">
        <v>1</v>
      </c>
      <c r="O739">
        <v>50</v>
      </c>
      <c r="P739" t="b">
        <v>1</v>
      </c>
      <c r="Q739" t="s">
        <v>8274</v>
      </c>
      <c r="R739" t="s">
        <v>8327</v>
      </c>
      <c r="S739" t="s">
        <v>8331</v>
      </c>
      <c r="T739" s="9">
        <f t="shared" si="47"/>
        <v>100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s="17" t="s">
        <v>8218</v>
      </c>
      <c r="G740" t="s">
        <v>8224</v>
      </c>
      <c r="H740" t="s">
        <v>8246</v>
      </c>
      <c r="I740">
        <v>1443826800</v>
      </c>
      <c r="J740" s="12">
        <v>1441606869</v>
      </c>
      <c r="K740" s="10">
        <f t="shared" si="44"/>
        <v>42279.958333333328</v>
      </c>
      <c r="L740" s="10">
        <f t="shared" si="45"/>
        <v>42254.264687499999</v>
      </c>
      <c r="M740" s="15">
        <f t="shared" si="46"/>
        <v>2015</v>
      </c>
      <c r="N740" t="b">
        <v>0</v>
      </c>
      <c r="O740">
        <v>97</v>
      </c>
      <c r="P740" t="b">
        <v>1</v>
      </c>
      <c r="Q740" t="s">
        <v>8269</v>
      </c>
      <c r="R740" t="s">
        <v>8323</v>
      </c>
      <c r="S740" t="s">
        <v>8326</v>
      </c>
      <c r="T740" s="9">
        <f t="shared" si="47"/>
        <v>100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s="17" t="s">
        <v>8218</v>
      </c>
      <c r="G741" t="s">
        <v>8223</v>
      </c>
      <c r="H741" t="s">
        <v>8245</v>
      </c>
      <c r="I741">
        <v>1402974000</v>
      </c>
      <c r="J741" s="12">
        <v>1400290255</v>
      </c>
      <c r="K741" s="10">
        <f t="shared" si="44"/>
        <v>41807.125</v>
      </c>
      <c r="L741" s="10">
        <f t="shared" si="45"/>
        <v>41776.06313657407</v>
      </c>
      <c r="M741" s="15">
        <f t="shared" si="46"/>
        <v>2014</v>
      </c>
      <c r="N741" t="b">
        <v>0</v>
      </c>
      <c r="O741">
        <v>71</v>
      </c>
      <c r="P741" t="b">
        <v>1</v>
      </c>
      <c r="Q741" t="s">
        <v>8269</v>
      </c>
      <c r="R741" t="s">
        <v>8323</v>
      </c>
      <c r="S741" t="s">
        <v>8326</v>
      </c>
      <c r="T741" s="9">
        <f t="shared" si="47"/>
        <v>100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s="17" t="s">
        <v>8218</v>
      </c>
      <c r="G742" t="s">
        <v>8223</v>
      </c>
      <c r="H742" t="s">
        <v>8245</v>
      </c>
      <c r="I742">
        <v>1407758629</v>
      </c>
      <c r="J742" s="12">
        <v>1404907429</v>
      </c>
      <c r="K742" s="10">
        <f t="shared" si="44"/>
        <v>41862.502650462964</v>
      </c>
      <c r="L742" s="10">
        <f t="shared" si="45"/>
        <v>41829.502650462964</v>
      </c>
      <c r="M742" s="15">
        <f t="shared" si="46"/>
        <v>2014</v>
      </c>
      <c r="N742" t="b">
        <v>0</v>
      </c>
      <c r="O742">
        <v>139</v>
      </c>
      <c r="P742" t="b">
        <v>1</v>
      </c>
      <c r="Q742" t="s">
        <v>8272</v>
      </c>
      <c r="R742" t="s">
        <v>8311</v>
      </c>
      <c r="S742" t="s">
        <v>8333</v>
      </c>
      <c r="T742" s="9">
        <f t="shared" si="47"/>
        <v>158</v>
      </c>
    </row>
    <row r="743" spans="1:20" ht="15.75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s="17" t="s">
        <v>8218</v>
      </c>
      <c r="G743" t="s">
        <v>8223</v>
      </c>
      <c r="H743" t="s">
        <v>8245</v>
      </c>
      <c r="I743">
        <v>1417049663</v>
      </c>
      <c r="J743" s="12">
        <v>1413158063</v>
      </c>
      <c r="K743" s="10">
        <f t="shared" si="44"/>
        <v>41970.037766203706</v>
      </c>
      <c r="L743" s="10">
        <f t="shared" si="45"/>
        <v>41924.996099537035</v>
      </c>
      <c r="M743" s="15">
        <f t="shared" si="46"/>
        <v>2014</v>
      </c>
      <c r="N743" t="b">
        <v>0</v>
      </c>
      <c r="O743">
        <v>147</v>
      </c>
      <c r="P743" t="b">
        <v>1</v>
      </c>
      <c r="Q743" t="s">
        <v>8274</v>
      </c>
      <c r="R743" t="s">
        <v>8327</v>
      </c>
      <c r="S743" t="s">
        <v>8331</v>
      </c>
      <c r="T743" s="9">
        <f t="shared" si="47"/>
        <v>126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s="17" t="s">
        <v>8220</v>
      </c>
      <c r="G744" t="s">
        <v>8223</v>
      </c>
      <c r="H744" t="s">
        <v>8245</v>
      </c>
      <c r="I744">
        <v>1432248478</v>
      </c>
      <c r="J744" s="12">
        <v>1429656478</v>
      </c>
      <c r="K744" s="10">
        <f t="shared" si="44"/>
        <v>42145.949976851851</v>
      </c>
      <c r="L744" s="10">
        <f t="shared" si="45"/>
        <v>42115.949976851851</v>
      </c>
      <c r="M744" s="15">
        <f t="shared" si="46"/>
        <v>2015</v>
      </c>
      <c r="N744" t="b">
        <v>1</v>
      </c>
      <c r="O744">
        <v>185</v>
      </c>
      <c r="P744" t="b">
        <v>0</v>
      </c>
      <c r="Q744" t="s">
        <v>8283</v>
      </c>
      <c r="R744" t="s">
        <v>8313</v>
      </c>
      <c r="S744" t="s">
        <v>8314</v>
      </c>
      <c r="T744" s="9">
        <f t="shared" si="47"/>
        <v>24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s="17" t="s">
        <v>8220</v>
      </c>
      <c r="G745" t="s">
        <v>8224</v>
      </c>
      <c r="H745" t="s">
        <v>8246</v>
      </c>
      <c r="I745">
        <v>1476109970</v>
      </c>
      <c r="J745" s="12">
        <v>1473517970</v>
      </c>
      <c r="K745" s="10">
        <f t="shared" si="44"/>
        <v>42653.606134259258</v>
      </c>
      <c r="L745" s="10">
        <f t="shared" si="45"/>
        <v>42623.606134259258</v>
      </c>
      <c r="M745" s="15">
        <f t="shared" si="46"/>
        <v>2016</v>
      </c>
      <c r="N745" t="b">
        <v>1</v>
      </c>
      <c r="O745">
        <v>113</v>
      </c>
      <c r="P745" t="b">
        <v>0</v>
      </c>
      <c r="Q745" t="s">
        <v>8283</v>
      </c>
      <c r="R745" t="s">
        <v>8313</v>
      </c>
      <c r="S745" t="s">
        <v>8314</v>
      </c>
      <c r="T745" s="9">
        <f t="shared" si="47"/>
        <v>20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s="17" t="s">
        <v>8218</v>
      </c>
      <c r="G746" t="s">
        <v>8224</v>
      </c>
      <c r="H746" t="s">
        <v>8246</v>
      </c>
      <c r="I746">
        <v>1447426800</v>
      </c>
      <c r="J746" s="12">
        <v>1444904830</v>
      </c>
      <c r="K746" s="10">
        <f t="shared" si="44"/>
        <v>42321.625</v>
      </c>
      <c r="L746" s="10">
        <f t="shared" si="45"/>
        <v>42292.435532407406</v>
      </c>
      <c r="M746" s="15">
        <f t="shared" si="46"/>
        <v>2015</v>
      </c>
      <c r="N746" t="b">
        <v>0</v>
      </c>
      <c r="O746">
        <v>159</v>
      </c>
      <c r="P746" t="b">
        <v>1</v>
      </c>
      <c r="Q746" t="s">
        <v>8283</v>
      </c>
      <c r="R746" t="s">
        <v>8313</v>
      </c>
      <c r="S746" t="s">
        <v>8314</v>
      </c>
      <c r="T746" s="9">
        <f t="shared" si="47"/>
        <v>105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s="17" t="s">
        <v>8218</v>
      </c>
      <c r="G747" t="s">
        <v>8224</v>
      </c>
      <c r="H747" t="s">
        <v>8246</v>
      </c>
      <c r="I747">
        <v>1356004725</v>
      </c>
      <c r="J747" s="12">
        <v>1353412725</v>
      </c>
      <c r="K747" s="10">
        <f t="shared" si="44"/>
        <v>41263.499131944445</v>
      </c>
      <c r="L747" s="10">
        <f t="shared" si="45"/>
        <v>41233.499131944445</v>
      </c>
      <c r="M747" s="15">
        <f t="shared" si="46"/>
        <v>2012</v>
      </c>
      <c r="N747" t="b">
        <v>1</v>
      </c>
      <c r="O747">
        <v>302</v>
      </c>
      <c r="P747" t="b">
        <v>1</v>
      </c>
      <c r="Q747" t="s">
        <v>8269</v>
      </c>
      <c r="R747" t="s">
        <v>8323</v>
      </c>
      <c r="S747" t="s">
        <v>8326</v>
      </c>
      <c r="T747" s="9">
        <f t="shared" si="47"/>
        <v>189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s="17" t="s">
        <v>8220</v>
      </c>
      <c r="G748" t="s">
        <v>8223</v>
      </c>
      <c r="H748" t="s">
        <v>8245</v>
      </c>
      <c r="I748">
        <v>1485759540</v>
      </c>
      <c r="J748" s="12">
        <v>1480607607</v>
      </c>
      <c r="K748" s="10">
        <f t="shared" si="44"/>
        <v>42765.290972222225</v>
      </c>
      <c r="L748" s="10">
        <f t="shared" si="45"/>
        <v>42705.662118055552</v>
      </c>
      <c r="M748" s="15">
        <f t="shared" si="46"/>
        <v>2017</v>
      </c>
      <c r="N748" t="b">
        <v>0</v>
      </c>
      <c r="O748">
        <v>100</v>
      </c>
      <c r="P748" t="b">
        <v>0</v>
      </c>
      <c r="Q748" t="s">
        <v>8283</v>
      </c>
      <c r="R748" t="s">
        <v>8313</v>
      </c>
      <c r="S748" t="s">
        <v>8314</v>
      </c>
      <c r="T748" s="9">
        <f t="shared" si="47"/>
        <v>52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s="17" t="s">
        <v>8218</v>
      </c>
      <c r="G749" t="s">
        <v>8228</v>
      </c>
      <c r="H749" t="s">
        <v>8250</v>
      </c>
      <c r="I749">
        <v>1428091353</v>
      </c>
      <c r="J749" s="12">
        <v>1425502953</v>
      </c>
      <c r="K749" s="10">
        <f t="shared" si="44"/>
        <v>42097.835104166668</v>
      </c>
      <c r="L749" s="10">
        <f t="shared" si="45"/>
        <v>42067.876770833333</v>
      </c>
      <c r="M749" s="15">
        <f t="shared" si="46"/>
        <v>2015</v>
      </c>
      <c r="N749" t="b">
        <v>0</v>
      </c>
      <c r="O749">
        <v>90</v>
      </c>
      <c r="P749" t="b">
        <v>1</v>
      </c>
      <c r="Q749" t="s">
        <v>8283</v>
      </c>
      <c r="R749" t="s">
        <v>8313</v>
      </c>
      <c r="S749" t="s">
        <v>8314</v>
      </c>
      <c r="T749" s="9">
        <f t="shared" si="47"/>
        <v>111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s="17" t="s">
        <v>8218</v>
      </c>
      <c r="G750" t="s">
        <v>8223</v>
      </c>
      <c r="H750" t="s">
        <v>8245</v>
      </c>
      <c r="I750">
        <v>1430334126</v>
      </c>
      <c r="J750" s="12">
        <v>1426446126</v>
      </c>
      <c r="K750" s="10">
        <f t="shared" si="44"/>
        <v>42123.793124999997</v>
      </c>
      <c r="L750" s="10">
        <f t="shared" si="45"/>
        <v>42078.793124999997</v>
      </c>
      <c r="M750" s="15">
        <f t="shared" si="46"/>
        <v>2015</v>
      </c>
      <c r="N750" t="b">
        <v>0</v>
      </c>
      <c r="O750">
        <v>67</v>
      </c>
      <c r="P750" t="b">
        <v>1</v>
      </c>
      <c r="Q750" t="s">
        <v>8267</v>
      </c>
      <c r="R750" t="s">
        <v>8321</v>
      </c>
      <c r="S750" t="s">
        <v>8322</v>
      </c>
      <c r="T750" s="9">
        <f t="shared" si="47"/>
        <v>125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s="17" t="s">
        <v>8218</v>
      </c>
      <c r="G751" t="s">
        <v>8223</v>
      </c>
      <c r="H751" t="s">
        <v>8245</v>
      </c>
      <c r="I751">
        <v>1399421189</v>
      </c>
      <c r="J751" s="12">
        <v>1396829189</v>
      </c>
      <c r="K751" s="10">
        <f t="shared" si="44"/>
        <v>41766.004502314812</v>
      </c>
      <c r="L751" s="10">
        <f t="shared" si="45"/>
        <v>41736.004502314812</v>
      </c>
      <c r="M751" s="15">
        <f t="shared" si="46"/>
        <v>2014</v>
      </c>
      <c r="N751" t="b">
        <v>1</v>
      </c>
      <c r="O751">
        <v>104</v>
      </c>
      <c r="P751" t="b">
        <v>1</v>
      </c>
      <c r="Q751" t="s">
        <v>8277</v>
      </c>
      <c r="R751" t="s">
        <v>8327</v>
      </c>
      <c r="S751" t="s">
        <v>8328</v>
      </c>
      <c r="T751" s="9">
        <f t="shared" si="47"/>
        <v>104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s="17" t="s">
        <v>8218</v>
      </c>
      <c r="G752" t="s">
        <v>8224</v>
      </c>
      <c r="H752" t="s">
        <v>8246</v>
      </c>
      <c r="I752">
        <v>1480784606</v>
      </c>
      <c r="J752" s="12">
        <v>1478189006</v>
      </c>
      <c r="K752" s="10">
        <f t="shared" si="44"/>
        <v>42707.710717592592</v>
      </c>
      <c r="L752" s="10">
        <f t="shared" si="45"/>
        <v>42677.669050925921</v>
      </c>
      <c r="M752" s="15">
        <f t="shared" si="46"/>
        <v>2016</v>
      </c>
      <c r="N752" t="b">
        <v>0</v>
      </c>
      <c r="O752">
        <v>168</v>
      </c>
      <c r="P752" t="b">
        <v>1</v>
      </c>
      <c r="Q752" t="s">
        <v>8274</v>
      </c>
      <c r="R752" t="s">
        <v>8327</v>
      </c>
      <c r="S752" t="s">
        <v>8331</v>
      </c>
      <c r="T752" s="9">
        <f t="shared" si="47"/>
        <v>252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s="17" t="s">
        <v>8218</v>
      </c>
      <c r="G753" t="s">
        <v>8223</v>
      </c>
      <c r="H753" t="s">
        <v>8245</v>
      </c>
      <c r="I753">
        <v>1403301540</v>
      </c>
      <c r="J753" s="12">
        <v>1400867283</v>
      </c>
      <c r="K753" s="10">
        <f t="shared" si="44"/>
        <v>41810.915972222225</v>
      </c>
      <c r="L753" s="10">
        <f t="shared" si="45"/>
        <v>41782.741701388892</v>
      </c>
      <c r="M753" s="15">
        <f t="shared" si="46"/>
        <v>2014</v>
      </c>
      <c r="N753" t="b">
        <v>1</v>
      </c>
      <c r="O753">
        <v>145</v>
      </c>
      <c r="P753" t="b">
        <v>1</v>
      </c>
      <c r="Q753" t="s">
        <v>8283</v>
      </c>
      <c r="R753" t="s">
        <v>8313</v>
      </c>
      <c r="S753" t="s">
        <v>8314</v>
      </c>
      <c r="T753" s="9">
        <f t="shared" si="47"/>
        <v>103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s="17" t="s">
        <v>8218</v>
      </c>
      <c r="G754" t="s">
        <v>8223</v>
      </c>
      <c r="H754" t="s">
        <v>8245</v>
      </c>
      <c r="I754">
        <v>1489374000</v>
      </c>
      <c r="J754" s="12">
        <v>1488823290</v>
      </c>
      <c r="K754" s="10">
        <f t="shared" si="44"/>
        <v>42807.125</v>
      </c>
      <c r="L754" s="10">
        <f t="shared" si="45"/>
        <v>42800.751041666663</v>
      </c>
      <c r="M754" s="15">
        <f t="shared" si="46"/>
        <v>2017</v>
      </c>
      <c r="N754" t="b">
        <v>0</v>
      </c>
      <c r="O754">
        <v>2035</v>
      </c>
      <c r="P754" t="b">
        <v>1</v>
      </c>
      <c r="Q754" t="s">
        <v>8295</v>
      </c>
      <c r="R754" t="s">
        <v>8316</v>
      </c>
      <c r="S754" t="s">
        <v>8317</v>
      </c>
      <c r="T754" s="9">
        <f t="shared" si="47"/>
        <v>930250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s="17" t="s">
        <v>8218</v>
      </c>
      <c r="G755" t="s">
        <v>8223</v>
      </c>
      <c r="H755" t="s">
        <v>8245</v>
      </c>
      <c r="I755">
        <v>1275364740</v>
      </c>
      <c r="J755" s="12">
        <v>1269878058</v>
      </c>
      <c r="K755" s="10">
        <f t="shared" si="44"/>
        <v>40330.165972222225</v>
      </c>
      <c r="L755" s="10">
        <f t="shared" si="45"/>
        <v>40266.66270833333</v>
      </c>
      <c r="M755" s="15">
        <f t="shared" si="46"/>
        <v>2010</v>
      </c>
      <c r="N755" t="b">
        <v>1</v>
      </c>
      <c r="O755">
        <v>108</v>
      </c>
      <c r="P755" t="b">
        <v>1</v>
      </c>
      <c r="Q755" t="s">
        <v>8267</v>
      </c>
      <c r="R755" t="s">
        <v>8321</v>
      </c>
      <c r="S755" t="s">
        <v>8322</v>
      </c>
      <c r="T755" s="9">
        <f t="shared" si="47"/>
        <v>185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s="17" t="s">
        <v>8218</v>
      </c>
      <c r="G756" t="s">
        <v>8223</v>
      </c>
      <c r="H756" t="s">
        <v>8245</v>
      </c>
      <c r="I756">
        <v>1445363722</v>
      </c>
      <c r="J756" s="12">
        <v>1442771722</v>
      </c>
      <c r="K756" s="10">
        <f t="shared" si="44"/>
        <v>42297.746782407412</v>
      </c>
      <c r="L756" s="10">
        <f t="shared" si="45"/>
        <v>42267.746782407412</v>
      </c>
      <c r="M756" s="15">
        <f t="shared" si="46"/>
        <v>2015</v>
      </c>
      <c r="N756" t="b">
        <v>0</v>
      </c>
      <c r="O756">
        <v>47</v>
      </c>
      <c r="P756" t="b">
        <v>1</v>
      </c>
      <c r="Q756" t="s">
        <v>8277</v>
      </c>
      <c r="R756" t="s">
        <v>8327</v>
      </c>
      <c r="S756" t="s">
        <v>8328</v>
      </c>
      <c r="T756" s="9">
        <f t="shared" si="47"/>
        <v>102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s="17" t="s">
        <v>8218</v>
      </c>
      <c r="G757" t="s">
        <v>8223</v>
      </c>
      <c r="H757" t="s">
        <v>8245</v>
      </c>
      <c r="I757">
        <v>1361696955</v>
      </c>
      <c r="J757" s="12">
        <v>1359104955</v>
      </c>
      <c r="K757" s="10">
        <f t="shared" si="44"/>
        <v>41329.381423611107</v>
      </c>
      <c r="L757" s="10">
        <f t="shared" si="45"/>
        <v>41299.381423611107</v>
      </c>
      <c r="M757" s="15">
        <f t="shared" si="46"/>
        <v>2013</v>
      </c>
      <c r="N757" t="b">
        <v>0</v>
      </c>
      <c r="O757">
        <v>160</v>
      </c>
      <c r="P757" t="b">
        <v>1</v>
      </c>
      <c r="Q757" t="s">
        <v>8277</v>
      </c>
      <c r="R757" t="s">
        <v>8327</v>
      </c>
      <c r="S757" t="s">
        <v>8328</v>
      </c>
      <c r="T757" s="9">
        <f t="shared" si="47"/>
        <v>115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s="17" t="s">
        <v>8218</v>
      </c>
      <c r="G758" t="s">
        <v>8223</v>
      </c>
      <c r="H758" t="s">
        <v>8245</v>
      </c>
      <c r="I758">
        <v>1453323048</v>
      </c>
      <c r="J758" s="12">
        <v>1450731048</v>
      </c>
      <c r="K758" s="10">
        <f t="shared" si="44"/>
        <v>42389.868611111116</v>
      </c>
      <c r="L758" s="10">
        <f t="shared" si="45"/>
        <v>42359.868611111116</v>
      </c>
      <c r="M758" s="15">
        <f t="shared" si="46"/>
        <v>2016</v>
      </c>
      <c r="N758" t="b">
        <v>0</v>
      </c>
      <c r="O758">
        <v>95</v>
      </c>
      <c r="P758" t="b">
        <v>1</v>
      </c>
      <c r="Q758" t="s">
        <v>8301</v>
      </c>
      <c r="R758" t="s">
        <v>8323</v>
      </c>
      <c r="S758" t="s">
        <v>8324</v>
      </c>
      <c r="T758" s="9">
        <f t="shared" si="47"/>
        <v>110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s="17" t="s">
        <v>8218</v>
      </c>
      <c r="G759" t="s">
        <v>8223</v>
      </c>
      <c r="H759" t="s">
        <v>8245</v>
      </c>
      <c r="I759">
        <v>1405033300</v>
      </c>
      <c r="J759" s="12">
        <v>1402441300</v>
      </c>
      <c r="K759" s="10">
        <f t="shared" si="44"/>
        <v>41830.959490740745</v>
      </c>
      <c r="L759" s="10">
        <f t="shared" si="45"/>
        <v>41800.959490740745</v>
      </c>
      <c r="M759" s="15">
        <f t="shared" si="46"/>
        <v>2014</v>
      </c>
      <c r="N759" t="b">
        <v>0</v>
      </c>
      <c r="O759">
        <v>179</v>
      </c>
      <c r="P759" t="b">
        <v>1</v>
      </c>
      <c r="Q759" t="s">
        <v>8274</v>
      </c>
      <c r="R759" t="s">
        <v>8327</v>
      </c>
      <c r="S759" t="s">
        <v>8331</v>
      </c>
      <c r="T759" s="9">
        <f t="shared" si="47"/>
        <v>102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s="17" t="s">
        <v>8218</v>
      </c>
      <c r="G760" t="s">
        <v>8223</v>
      </c>
      <c r="H760" t="s">
        <v>8245</v>
      </c>
      <c r="I760">
        <v>1323742396</v>
      </c>
      <c r="J760" s="12">
        <v>1319850796</v>
      </c>
      <c r="K760" s="10">
        <f t="shared" si="44"/>
        <v>40890.092546296299</v>
      </c>
      <c r="L760" s="10">
        <f t="shared" si="45"/>
        <v>40845.050879629627</v>
      </c>
      <c r="M760" s="15">
        <f t="shared" si="46"/>
        <v>2011</v>
      </c>
      <c r="N760" t="b">
        <v>0</v>
      </c>
      <c r="O760">
        <v>136</v>
      </c>
      <c r="P760" t="b">
        <v>1</v>
      </c>
      <c r="Q760" t="s">
        <v>8274</v>
      </c>
      <c r="R760" t="s">
        <v>8327</v>
      </c>
      <c r="S760" t="s">
        <v>8331</v>
      </c>
      <c r="T760" s="9">
        <f t="shared" si="47"/>
        <v>114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s="17" t="s">
        <v>8218</v>
      </c>
      <c r="G761" t="s">
        <v>8243</v>
      </c>
      <c r="H761" t="s">
        <v>8257</v>
      </c>
      <c r="I761">
        <v>1481731140</v>
      </c>
      <c r="J761" s="12">
        <v>1479866343</v>
      </c>
      <c r="K761" s="10">
        <f t="shared" si="44"/>
        <v>42718.665972222225</v>
      </c>
      <c r="L761" s="10">
        <f t="shared" si="45"/>
        <v>42697.082673611112</v>
      </c>
      <c r="M761" s="15">
        <f t="shared" si="46"/>
        <v>2016</v>
      </c>
      <c r="N761" t="b">
        <v>0</v>
      </c>
      <c r="O761">
        <v>72</v>
      </c>
      <c r="P761" t="b">
        <v>1</v>
      </c>
      <c r="Q761" t="s">
        <v>8269</v>
      </c>
      <c r="R761" t="s">
        <v>8323</v>
      </c>
      <c r="S761" t="s">
        <v>8326</v>
      </c>
      <c r="T761" s="9">
        <f t="shared" si="47"/>
        <v>101</v>
      </c>
    </row>
    <row r="762" spans="1:20" ht="45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s="17" t="s">
        <v>8218</v>
      </c>
      <c r="G762" t="s">
        <v>8223</v>
      </c>
      <c r="H762" t="s">
        <v>8245</v>
      </c>
      <c r="I762">
        <v>1451530800</v>
      </c>
      <c r="J762" s="12">
        <v>1448463086</v>
      </c>
      <c r="K762" s="10">
        <f t="shared" si="44"/>
        <v>42369.125</v>
      </c>
      <c r="L762" s="10">
        <f t="shared" si="45"/>
        <v>42333.619050925925</v>
      </c>
      <c r="M762" s="15">
        <f t="shared" si="46"/>
        <v>2015</v>
      </c>
      <c r="N762" t="b">
        <v>0</v>
      </c>
      <c r="O762">
        <v>167</v>
      </c>
      <c r="P762" t="b">
        <v>1</v>
      </c>
      <c r="Q762" t="s">
        <v>8283</v>
      </c>
      <c r="R762" t="s">
        <v>8313</v>
      </c>
      <c r="S762" t="s">
        <v>8314</v>
      </c>
      <c r="T762" s="9">
        <f t="shared" si="47"/>
        <v>261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s="17" t="s">
        <v>8218</v>
      </c>
      <c r="G763" t="s">
        <v>8223</v>
      </c>
      <c r="H763" t="s">
        <v>8245</v>
      </c>
      <c r="I763">
        <v>1431885600</v>
      </c>
      <c r="J763" s="12">
        <v>1429133323</v>
      </c>
      <c r="K763" s="10">
        <f t="shared" si="44"/>
        <v>42141.75</v>
      </c>
      <c r="L763" s="10">
        <f t="shared" si="45"/>
        <v>42109.894942129627</v>
      </c>
      <c r="M763" s="15">
        <f t="shared" si="46"/>
        <v>2015</v>
      </c>
      <c r="N763" t="b">
        <v>0</v>
      </c>
      <c r="O763">
        <v>70</v>
      </c>
      <c r="P763" t="b">
        <v>1</v>
      </c>
      <c r="Q763" t="s">
        <v>8283</v>
      </c>
      <c r="R763" t="s">
        <v>8313</v>
      </c>
      <c r="S763" t="s">
        <v>8314</v>
      </c>
      <c r="T763" s="9">
        <f t="shared" si="47"/>
        <v>104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s="17" t="s">
        <v>8218</v>
      </c>
      <c r="G764" t="s">
        <v>8223</v>
      </c>
      <c r="H764" t="s">
        <v>8245</v>
      </c>
      <c r="I764">
        <v>1467680867</v>
      </c>
      <c r="J764" s="12">
        <v>1464224867</v>
      </c>
      <c r="K764" s="10">
        <f t="shared" si="44"/>
        <v>42556.047071759254</v>
      </c>
      <c r="L764" s="10">
        <f t="shared" si="45"/>
        <v>42516.047071759254</v>
      </c>
      <c r="M764" s="15">
        <f t="shared" si="46"/>
        <v>2016</v>
      </c>
      <c r="N764" t="b">
        <v>0</v>
      </c>
      <c r="O764">
        <v>57</v>
      </c>
      <c r="P764" t="b">
        <v>1</v>
      </c>
      <c r="Q764" t="s">
        <v>8263</v>
      </c>
      <c r="R764" t="s">
        <v>8321</v>
      </c>
      <c r="S764" t="s">
        <v>8332</v>
      </c>
      <c r="T764" s="9">
        <f t="shared" si="47"/>
        <v>101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s="17" t="s">
        <v>8218</v>
      </c>
      <c r="G765" t="s">
        <v>8223</v>
      </c>
      <c r="H765" t="s">
        <v>8245</v>
      </c>
      <c r="I765">
        <v>1272828120</v>
      </c>
      <c r="J765" s="12">
        <v>1268934736</v>
      </c>
      <c r="K765" s="10">
        <f t="shared" si="44"/>
        <v>40300.806944444441</v>
      </c>
      <c r="L765" s="10">
        <f t="shared" si="45"/>
        <v>40255.744629629626</v>
      </c>
      <c r="M765" s="15">
        <f t="shared" si="46"/>
        <v>2010</v>
      </c>
      <c r="N765" t="b">
        <v>0</v>
      </c>
      <c r="O765">
        <v>26</v>
      </c>
      <c r="P765" t="b">
        <v>1</v>
      </c>
      <c r="Q765" t="s">
        <v>8267</v>
      </c>
      <c r="R765" t="s">
        <v>8321</v>
      </c>
      <c r="S765" t="s">
        <v>8322</v>
      </c>
      <c r="T765" s="9">
        <f t="shared" si="47"/>
        <v>101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s="17" t="s">
        <v>8218</v>
      </c>
      <c r="G766" t="s">
        <v>8223</v>
      </c>
      <c r="H766" t="s">
        <v>8245</v>
      </c>
      <c r="I766">
        <v>1409099481</v>
      </c>
      <c r="J766" s="12">
        <v>1406507481</v>
      </c>
      <c r="K766" s="10">
        <f t="shared" si="44"/>
        <v>41878.021770833337</v>
      </c>
      <c r="L766" s="10">
        <f t="shared" si="45"/>
        <v>41848.021770833337</v>
      </c>
      <c r="M766" s="15">
        <f t="shared" si="46"/>
        <v>2014</v>
      </c>
      <c r="N766" t="b">
        <v>1</v>
      </c>
      <c r="O766">
        <v>94</v>
      </c>
      <c r="P766" t="b">
        <v>1</v>
      </c>
      <c r="Q766" t="s">
        <v>8293</v>
      </c>
      <c r="R766" t="s">
        <v>8308</v>
      </c>
      <c r="S766" t="s">
        <v>8309</v>
      </c>
      <c r="T766" s="9">
        <f t="shared" si="47"/>
        <v>361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s="17" t="s">
        <v>8218</v>
      </c>
      <c r="G767" t="s">
        <v>8223</v>
      </c>
      <c r="H767" t="s">
        <v>8245</v>
      </c>
      <c r="I767">
        <v>1447862947</v>
      </c>
      <c r="J767" s="12">
        <v>1445267347</v>
      </c>
      <c r="K767" s="10">
        <f t="shared" si="44"/>
        <v>42326.672997685186</v>
      </c>
      <c r="L767" s="10">
        <f t="shared" si="45"/>
        <v>42296.631331018521</v>
      </c>
      <c r="M767" s="15">
        <f t="shared" si="46"/>
        <v>2015</v>
      </c>
      <c r="N767" t="b">
        <v>0</v>
      </c>
      <c r="O767">
        <v>84</v>
      </c>
      <c r="P767" t="b">
        <v>1</v>
      </c>
      <c r="Q767" t="s">
        <v>8295</v>
      </c>
      <c r="R767" t="s">
        <v>8316</v>
      </c>
      <c r="S767" t="s">
        <v>8317</v>
      </c>
      <c r="T767" s="9">
        <f t="shared" si="47"/>
        <v>113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s="17" t="s">
        <v>8218</v>
      </c>
      <c r="G768" t="s">
        <v>8223</v>
      </c>
      <c r="H768" t="s">
        <v>8245</v>
      </c>
      <c r="I768">
        <v>1365973432</v>
      </c>
      <c r="J768" s="12">
        <v>1363381432</v>
      </c>
      <c r="K768" s="10">
        <f t="shared" si="44"/>
        <v>41378.877685185187</v>
      </c>
      <c r="L768" s="10">
        <f t="shared" si="45"/>
        <v>41348.877685185187</v>
      </c>
      <c r="M768" s="15">
        <f t="shared" si="46"/>
        <v>2013</v>
      </c>
      <c r="N768" t="b">
        <v>1</v>
      </c>
      <c r="O768">
        <v>146</v>
      </c>
      <c r="P768" t="b">
        <v>1</v>
      </c>
      <c r="Q768" t="s">
        <v>8267</v>
      </c>
      <c r="R768" t="s">
        <v>8321</v>
      </c>
      <c r="S768" t="s">
        <v>8322</v>
      </c>
      <c r="T768" s="9">
        <f t="shared" si="47"/>
        <v>112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s="17" t="s">
        <v>8220</v>
      </c>
      <c r="G769" t="s">
        <v>8224</v>
      </c>
      <c r="H769" t="s">
        <v>8246</v>
      </c>
      <c r="I769">
        <v>1410616600</v>
      </c>
      <c r="J769" s="12">
        <v>1405432600</v>
      </c>
      <c r="K769" s="10">
        <f t="shared" si="44"/>
        <v>41895.581018518518</v>
      </c>
      <c r="L769" s="10">
        <f t="shared" si="45"/>
        <v>41835.581018518518</v>
      </c>
      <c r="M769" s="15">
        <f t="shared" si="46"/>
        <v>2014</v>
      </c>
      <c r="N769" t="b">
        <v>0</v>
      </c>
      <c r="O769">
        <v>369</v>
      </c>
      <c r="P769" t="b">
        <v>0</v>
      </c>
      <c r="Q769" t="s">
        <v>8271</v>
      </c>
      <c r="R769" t="s">
        <v>8308</v>
      </c>
      <c r="S769" t="s">
        <v>8310</v>
      </c>
      <c r="T769" s="9">
        <f t="shared" si="47"/>
        <v>22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s="17" t="s">
        <v>8218</v>
      </c>
      <c r="G770" t="s">
        <v>8235</v>
      </c>
      <c r="H770" t="s">
        <v>8248</v>
      </c>
      <c r="I770">
        <v>1461931860</v>
      </c>
      <c r="J770" s="12">
        <v>1457109121</v>
      </c>
      <c r="K770" s="10">
        <f t="shared" si="44"/>
        <v>42489.507638888885</v>
      </c>
      <c r="L770" s="10">
        <f t="shared" si="45"/>
        <v>42433.688900462963</v>
      </c>
      <c r="M770" s="15">
        <f t="shared" si="46"/>
        <v>2016</v>
      </c>
      <c r="N770" t="b">
        <v>0</v>
      </c>
      <c r="O770">
        <v>134</v>
      </c>
      <c r="P770" t="b">
        <v>1</v>
      </c>
      <c r="Q770" t="s">
        <v>8274</v>
      </c>
      <c r="R770" t="s">
        <v>8327</v>
      </c>
      <c r="S770" t="s">
        <v>8331</v>
      </c>
      <c r="T770" s="9">
        <f t="shared" si="47"/>
        <v>110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s="17" t="s">
        <v>8220</v>
      </c>
      <c r="G771" t="s">
        <v>8223</v>
      </c>
      <c r="H771" t="s">
        <v>8245</v>
      </c>
      <c r="I771">
        <v>1472920909</v>
      </c>
      <c r="J771" s="12">
        <v>1467736909</v>
      </c>
      <c r="K771" s="10">
        <f t="shared" ref="K771:K834" si="48">(I771/86400)+DATE(1970,1,1)</f>
        <v>42616.695706018523</v>
      </c>
      <c r="L771" s="10">
        <f t="shared" ref="L771:L834" si="49">(J771/86400)+DATE(1970,1,1)</f>
        <v>42556.695706018523</v>
      </c>
      <c r="M771" s="15">
        <f t="shared" ref="M771:M834" si="50">+YEAR(K771)</f>
        <v>2016</v>
      </c>
      <c r="N771" t="b">
        <v>0</v>
      </c>
      <c r="O771">
        <v>94</v>
      </c>
      <c r="P771" t="b">
        <v>0</v>
      </c>
      <c r="Q771" t="s">
        <v>8271</v>
      </c>
      <c r="R771" t="s">
        <v>8308</v>
      </c>
      <c r="S771" t="s">
        <v>8310</v>
      </c>
      <c r="T771" s="9">
        <f t="shared" ref="T771:T834" si="51">ROUND(E771/D771*100,0)</f>
        <v>15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s="17" t="s">
        <v>8220</v>
      </c>
      <c r="G772" t="s">
        <v>8223</v>
      </c>
      <c r="H772" t="s">
        <v>8245</v>
      </c>
      <c r="I772">
        <v>1459493940</v>
      </c>
      <c r="J772" s="12">
        <v>1456732225</v>
      </c>
      <c r="K772" s="10">
        <f t="shared" si="48"/>
        <v>42461.290972222225</v>
      </c>
      <c r="L772" s="10">
        <f t="shared" si="49"/>
        <v>42429.326678240745</v>
      </c>
      <c r="M772" s="15">
        <f t="shared" si="50"/>
        <v>2016</v>
      </c>
      <c r="N772" t="b">
        <v>0</v>
      </c>
      <c r="O772">
        <v>76</v>
      </c>
      <c r="P772" t="b">
        <v>0</v>
      </c>
      <c r="Q772" t="s">
        <v>8266</v>
      </c>
      <c r="R772" t="s">
        <v>8321</v>
      </c>
      <c r="S772" t="s">
        <v>8325</v>
      </c>
      <c r="T772" s="9">
        <f t="shared" si="51"/>
        <v>18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s="17" t="s">
        <v>8218</v>
      </c>
      <c r="G773" t="s">
        <v>8223</v>
      </c>
      <c r="H773" t="s">
        <v>8245</v>
      </c>
      <c r="I773">
        <v>1486616400</v>
      </c>
      <c r="J773" s="12">
        <v>1484037977</v>
      </c>
      <c r="K773" s="10">
        <f t="shared" si="48"/>
        <v>42775.208333333328</v>
      </c>
      <c r="L773" s="10">
        <f t="shared" si="49"/>
        <v>42745.365474537037</v>
      </c>
      <c r="M773" s="15">
        <f t="shared" si="50"/>
        <v>2017</v>
      </c>
      <c r="N773" t="b">
        <v>0</v>
      </c>
      <c r="O773">
        <v>279</v>
      </c>
      <c r="P773" t="b">
        <v>1</v>
      </c>
      <c r="Q773" t="s">
        <v>8295</v>
      </c>
      <c r="R773" t="s">
        <v>8316</v>
      </c>
      <c r="S773" t="s">
        <v>8317</v>
      </c>
      <c r="T773" s="9">
        <f t="shared" si="51"/>
        <v>489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s="17" t="s">
        <v>8218</v>
      </c>
      <c r="G774" t="s">
        <v>8223</v>
      </c>
      <c r="H774" t="s">
        <v>8245</v>
      </c>
      <c r="I774">
        <v>1336086026</v>
      </c>
      <c r="J774" s="12">
        <v>1333494026</v>
      </c>
      <c r="K774" s="10">
        <f t="shared" si="48"/>
        <v>41032.958634259259</v>
      </c>
      <c r="L774" s="10">
        <f t="shared" si="49"/>
        <v>41002.958634259259</v>
      </c>
      <c r="M774" s="15">
        <f t="shared" si="50"/>
        <v>2012</v>
      </c>
      <c r="N774" t="b">
        <v>1</v>
      </c>
      <c r="O774">
        <v>157</v>
      </c>
      <c r="P774" t="b">
        <v>1</v>
      </c>
      <c r="Q774" t="s">
        <v>8277</v>
      </c>
      <c r="R774" t="s">
        <v>8327</v>
      </c>
      <c r="S774" t="s">
        <v>8328</v>
      </c>
      <c r="T774" s="9">
        <f t="shared" si="51"/>
        <v>176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s="17" t="s">
        <v>8218</v>
      </c>
      <c r="G775" t="s">
        <v>8223</v>
      </c>
      <c r="H775" t="s">
        <v>8245</v>
      </c>
      <c r="I775">
        <v>1485547530</v>
      </c>
      <c r="J775" s="12">
        <v>1483646730</v>
      </c>
      <c r="K775" s="10">
        <f t="shared" si="48"/>
        <v>42762.837152777778</v>
      </c>
      <c r="L775" s="10">
        <f t="shared" si="49"/>
        <v>42740.837152777778</v>
      </c>
      <c r="M775" s="15">
        <f t="shared" si="50"/>
        <v>2017</v>
      </c>
      <c r="N775" t="b">
        <v>0</v>
      </c>
      <c r="O775">
        <v>93</v>
      </c>
      <c r="P775" t="b">
        <v>1</v>
      </c>
      <c r="Q775" t="s">
        <v>8301</v>
      </c>
      <c r="R775" t="s">
        <v>8323</v>
      </c>
      <c r="S775" t="s">
        <v>8324</v>
      </c>
      <c r="T775" s="9">
        <f t="shared" si="51"/>
        <v>103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s="17" t="s">
        <v>8218</v>
      </c>
      <c r="G776" t="s">
        <v>8225</v>
      </c>
      <c r="H776" t="s">
        <v>8247</v>
      </c>
      <c r="I776">
        <v>1450220974</v>
      </c>
      <c r="J776" s="12">
        <v>1447628974</v>
      </c>
      <c r="K776" s="10">
        <f t="shared" si="48"/>
        <v>42353.96497685185</v>
      </c>
      <c r="L776" s="10">
        <f t="shared" si="49"/>
        <v>42323.96497685185</v>
      </c>
      <c r="M776" s="15">
        <f t="shared" si="50"/>
        <v>2015</v>
      </c>
      <c r="N776" t="b">
        <v>0</v>
      </c>
      <c r="O776">
        <v>45</v>
      </c>
      <c r="P776" t="b">
        <v>1</v>
      </c>
      <c r="Q776" t="s">
        <v>8263</v>
      </c>
      <c r="R776" t="s">
        <v>8321</v>
      </c>
      <c r="S776" t="s">
        <v>8332</v>
      </c>
      <c r="T776" s="9">
        <f t="shared" si="51"/>
        <v>104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s="17" t="s">
        <v>8218</v>
      </c>
      <c r="G777" t="s">
        <v>8223</v>
      </c>
      <c r="H777" t="s">
        <v>8245</v>
      </c>
      <c r="I777">
        <v>1451620800</v>
      </c>
      <c r="J777" s="12">
        <v>1449171508</v>
      </c>
      <c r="K777" s="10">
        <f t="shared" si="48"/>
        <v>42370.166666666672</v>
      </c>
      <c r="L777" s="10">
        <f t="shared" si="49"/>
        <v>42341.818379629629</v>
      </c>
      <c r="M777" s="15">
        <f t="shared" si="50"/>
        <v>2016</v>
      </c>
      <c r="N777" t="b">
        <v>0</v>
      </c>
      <c r="O777">
        <v>33</v>
      </c>
      <c r="P777" t="b">
        <v>1</v>
      </c>
      <c r="Q777" t="s">
        <v>8269</v>
      </c>
      <c r="R777" t="s">
        <v>8323</v>
      </c>
      <c r="S777" t="s">
        <v>8326</v>
      </c>
      <c r="T777" s="9">
        <f t="shared" si="51"/>
        <v>175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s="17" t="s">
        <v>8218</v>
      </c>
      <c r="G778" t="s">
        <v>8223</v>
      </c>
      <c r="H778" t="s">
        <v>8245</v>
      </c>
      <c r="I778">
        <v>1323151140</v>
      </c>
      <c r="J778" s="12">
        <v>1320528070</v>
      </c>
      <c r="K778" s="10">
        <f t="shared" si="48"/>
        <v>40883.249305555553</v>
      </c>
      <c r="L778" s="10">
        <f t="shared" si="49"/>
        <v>40852.889699074076</v>
      </c>
      <c r="M778" s="15">
        <f t="shared" si="50"/>
        <v>2011</v>
      </c>
      <c r="N778" t="b">
        <v>0</v>
      </c>
      <c r="O778">
        <v>145</v>
      </c>
      <c r="P778" t="b">
        <v>1</v>
      </c>
      <c r="Q778" t="s">
        <v>8277</v>
      </c>
      <c r="R778" t="s">
        <v>8327</v>
      </c>
      <c r="S778" t="s">
        <v>8328</v>
      </c>
      <c r="T778" s="9">
        <f t="shared" si="51"/>
        <v>117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s="17" t="s">
        <v>8218</v>
      </c>
      <c r="G779" t="s">
        <v>8223</v>
      </c>
      <c r="H779" t="s">
        <v>8245</v>
      </c>
      <c r="I779">
        <v>1431122400</v>
      </c>
      <c r="J779" s="12">
        <v>1428428515</v>
      </c>
      <c r="K779" s="10">
        <f t="shared" si="48"/>
        <v>42132.916666666672</v>
      </c>
      <c r="L779" s="10">
        <f t="shared" si="49"/>
        <v>42101.737442129626</v>
      </c>
      <c r="M779" s="15">
        <f t="shared" si="50"/>
        <v>2015</v>
      </c>
      <c r="N779" t="b">
        <v>1</v>
      </c>
      <c r="O779">
        <v>80</v>
      </c>
      <c r="P779" t="b">
        <v>1</v>
      </c>
      <c r="Q779" t="s">
        <v>8267</v>
      </c>
      <c r="R779" t="s">
        <v>8321</v>
      </c>
      <c r="S779" t="s">
        <v>8322</v>
      </c>
      <c r="T779" s="9">
        <f t="shared" si="51"/>
        <v>103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s="17" t="s">
        <v>8221</v>
      </c>
      <c r="G780" t="s">
        <v>8223</v>
      </c>
      <c r="H780" t="s">
        <v>8245</v>
      </c>
      <c r="I780">
        <v>1489775641</v>
      </c>
      <c r="J780" s="12">
        <v>1487360041</v>
      </c>
      <c r="K780" s="10">
        <f t="shared" si="48"/>
        <v>42811.773622685185</v>
      </c>
      <c r="L780" s="10">
        <f t="shared" si="49"/>
        <v>42783.815289351856</v>
      </c>
      <c r="M780" s="15">
        <f t="shared" si="50"/>
        <v>2017</v>
      </c>
      <c r="N780" t="b">
        <v>0</v>
      </c>
      <c r="O780">
        <v>101</v>
      </c>
      <c r="P780" t="b">
        <v>0</v>
      </c>
      <c r="Q780" t="s">
        <v>8291</v>
      </c>
      <c r="R780" t="s">
        <v>8327</v>
      </c>
      <c r="S780" t="s">
        <v>8330</v>
      </c>
      <c r="T780" s="9">
        <f t="shared" si="51"/>
        <v>109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s="17" t="s">
        <v>8220</v>
      </c>
      <c r="G781" t="s">
        <v>8223</v>
      </c>
      <c r="H781" t="s">
        <v>8245</v>
      </c>
      <c r="I781">
        <v>1411444740</v>
      </c>
      <c r="J781" s="12">
        <v>1409335497</v>
      </c>
      <c r="K781" s="10">
        <f t="shared" si="48"/>
        <v>41905.165972222225</v>
      </c>
      <c r="L781" s="10">
        <f t="shared" si="49"/>
        <v>41880.753437499996</v>
      </c>
      <c r="M781" s="15">
        <f t="shared" si="50"/>
        <v>2014</v>
      </c>
      <c r="N781" t="b">
        <v>0</v>
      </c>
      <c r="O781">
        <v>59</v>
      </c>
      <c r="P781" t="b">
        <v>0</v>
      </c>
      <c r="Q781" t="s">
        <v>8303</v>
      </c>
      <c r="R781" t="s">
        <v>8323</v>
      </c>
      <c r="S781" t="s">
        <v>8335</v>
      </c>
      <c r="T781" s="9">
        <f t="shared" si="51"/>
        <v>51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s="17" t="s">
        <v>8218</v>
      </c>
      <c r="G782" t="s">
        <v>8223</v>
      </c>
      <c r="H782" t="s">
        <v>8245</v>
      </c>
      <c r="I782">
        <v>1405688952</v>
      </c>
      <c r="J782" s="12">
        <v>1400504952</v>
      </c>
      <c r="K782" s="10">
        <f t="shared" si="48"/>
        <v>41838.548055555555</v>
      </c>
      <c r="L782" s="10">
        <f t="shared" si="49"/>
        <v>41778.548055555555</v>
      </c>
      <c r="M782" s="15">
        <f t="shared" si="50"/>
        <v>2014</v>
      </c>
      <c r="N782" t="b">
        <v>0</v>
      </c>
      <c r="O782">
        <v>36</v>
      </c>
      <c r="P782" t="b">
        <v>1</v>
      </c>
      <c r="Q782" t="s">
        <v>8301</v>
      </c>
      <c r="R782" t="s">
        <v>8323</v>
      </c>
      <c r="S782" t="s">
        <v>8324</v>
      </c>
      <c r="T782" s="9">
        <f t="shared" si="51"/>
        <v>103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s="17" t="s">
        <v>8218</v>
      </c>
      <c r="G783" t="s">
        <v>8223</v>
      </c>
      <c r="H783" t="s">
        <v>8245</v>
      </c>
      <c r="I783">
        <v>1303675296</v>
      </c>
      <c r="J783" s="12">
        <v>1300996896</v>
      </c>
      <c r="K783" s="10">
        <f t="shared" si="48"/>
        <v>40657.834444444445</v>
      </c>
      <c r="L783" s="10">
        <f t="shared" si="49"/>
        <v>40626.834444444445</v>
      </c>
      <c r="M783" s="15">
        <f t="shared" si="50"/>
        <v>2011</v>
      </c>
      <c r="N783" t="b">
        <v>0</v>
      </c>
      <c r="O783">
        <v>168</v>
      </c>
      <c r="P783" t="b">
        <v>1</v>
      </c>
      <c r="Q783" t="s">
        <v>8290</v>
      </c>
      <c r="R783" t="s">
        <v>8327</v>
      </c>
      <c r="S783" t="s">
        <v>8338</v>
      </c>
      <c r="T783" s="9">
        <f t="shared" si="51"/>
        <v>174</v>
      </c>
    </row>
    <row r="784" spans="1:20" ht="15.75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s="17" t="s">
        <v>8218</v>
      </c>
      <c r="G784" t="s">
        <v>8226</v>
      </c>
      <c r="H784" t="s">
        <v>8248</v>
      </c>
      <c r="I784">
        <v>1481099176</v>
      </c>
      <c r="J784" s="12">
        <v>1478507176</v>
      </c>
      <c r="K784" s="10">
        <f t="shared" si="48"/>
        <v>42711.35157407407</v>
      </c>
      <c r="L784" s="10">
        <f t="shared" si="49"/>
        <v>42681.35157407407</v>
      </c>
      <c r="M784" s="15">
        <f t="shared" si="50"/>
        <v>2016</v>
      </c>
      <c r="N784" t="b">
        <v>0</v>
      </c>
      <c r="O784">
        <v>50</v>
      </c>
      <c r="P784" t="b">
        <v>1</v>
      </c>
      <c r="Q784" t="s">
        <v>8269</v>
      </c>
      <c r="R784" t="s">
        <v>8323</v>
      </c>
      <c r="S784" t="s">
        <v>8326</v>
      </c>
      <c r="T784" s="9">
        <f t="shared" si="51"/>
        <v>103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s="17" t="s">
        <v>8218</v>
      </c>
      <c r="G785" t="s">
        <v>8234</v>
      </c>
      <c r="H785" t="s">
        <v>8254</v>
      </c>
      <c r="I785">
        <v>1422734313</v>
      </c>
      <c r="J785" s="12">
        <v>1420919913</v>
      </c>
      <c r="K785" s="10">
        <f t="shared" si="48"/>
        <v>42035.832326388889</v>
      </c>
      <c r="L785" s="10">
        <f t="shared" si="49"/>
        <v>42014.832326388889</v>
      </c>
      <c r="M785" s="15">
        <f t="shared" si="50"/>
        <v>2015</v>
      </c>
      <c r="N785" t="b">
        <v>0</v>
      </c>
      <c r="O785">
        <v>60</v>
      </c>
      <c r="P785" t="b">
        <v>1</v>
      </c>
      <c r="Q785" t="s">
        <v>8295</v>
      </c>
      <c r="R785" t="s">
        <v>8316</v>
      </c>
      <c r="S785" t="s">
        <v>8317</v>
      </c>
      <c r="T785" s="9">
        <f t="shared" si="51"/>
        <v>116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s="17" t="s">
        <v>8218</v>
      </c>
      <c r="G786" t="s">
        <v>8223</v>
      </c>
      <c r="H786" t="s">
        <v>8245</v>
      </c>
      <c r="I786">
        <v>1443242021</v>
      </c>
      <c r="J786" s="12">
        <v>1440650021</v>
      </c>
      <c r="K786" s="10">
        <f t="shared" si="48"/>
        <v>42273.190057870372</v>
      </c>
      <c r="L786" s="10">
        <f t="shared" si="49"/>
        <v>42243.190057870372</v>
      </c>
      <c r="M786" s="15">
        <f t="shared" si="50"/>
        <v>2015</v>
      </c>
      <c r="N786" t="b">
        <v>0</v>
      </c>
      <c r="O786">
        <v>115</v>
      </c>
      <c r="P786" t="b">
        <v>1</v>
      </c>
      <c r="Q786" t="s">
        <v>8296</v>
      </c>
      <c r="R786" t="s">
        <v>8319</v>
      </c>
      <c r="S786" t="s">
        <v>8320</v>
      </c>
      <c r="T786" s="9">
        <f t="shared" si="51"/>
        <v>173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s="17" t="s">
        <v>8218</v>
      </c>
      <c r="G787" t="s">
        <v>8223</v>
      </c>
      <c r="H787" t="s">
        <v>8245</v>
      </c>
      <c r="I787">
        <v>1438441308</v>
      </c>
      <c r="J787" s="12">
        <v>1435590108</v>
      </c>
      <c r="K787" s="10">
        <f t="shared" si="48"/>
        <v>42217.626250000001</v>
      </c>
      <c r="L787" s="10">
        <f t="shared" si="49"/>
        <v>42184.626250000001</v>
      </c>
      <c r="M787" s="15">
        <f t="shared" si="50"/>
        <v>2015</v>
      </c>
      <c r="N787" t="b">
        <v>1</v>
      </c>
      <c r="O787">
        <v>82</v>
      </c>
      <c r="P787" t="b">
        <v>1</v>
      </c>
      <c r="Q787" t="s">
        <v>8267</v>
      </c>
      <c r="R787" t="s">
        <v>8321</v>
      </c>
      <c r="S787" t="s">
        <v>8322</v>
      </c>
      <c r="T787" s="9">
        <f t="shared" si="51"/>
        <v>102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s="17" t="s">
        <v>8219</v>
      </c>
      <c r="G788" t="s">
        <v>8223</v>
      </c>
      <c r="H788" t="s">
        <v>8245</v>
      </c>
      <c r="I788">
        <v>1451419200</v>
      </c>
      <c r="J788" s="12">
        <v>1449000056</v>
      </c>
      <c r="K788" s="10">
        <f t="shared" si="48"/>
        <v>42367.833333333328</v>
      </c>
      <c r="L788" s="10">
        <f t="shared" si="49"/>
        <v>42339.833981481483</v>
      </c>
      <c r="M788" s="15">
        <f t="shared" si="50"/>
        <v>2015</v>
      </c>
      <c r="N788" t="b">
        <v>0</v>
      </c>
      <c r="O788">
        <v>90</v>
      </c>
      <c r="P788" t="b">
        <v>0</v>
      </c>
      <c r="Q788" t="s">
        <v>8271</v>
      </c>
      <c r="R788" t="s">
        <v>8308</v>
      </c>
      <c r="S788" t="s">
        <v>8310</v>
      </c>
      <c r="T788" s="9">
        <f t="shared" si="51"/>
        <v>35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s="17" t="s">
        <v>8218</v>
      </c>
      <c r="G789" t="s">
        <v>8228</v>
      </c>
      <c r="H789" t="s">
        <v>8250</v>
      </c>
      <c r="I789">
        <v>1418580591</v>
      </c>
      <c r="J789" s="12">
        <v>1415988591</v>
      </c>
      <c r="K789" s="10">
        <f t="shared" si="48"/>
        <v>41987.756840277776</v>
      </c>
      <c r="L789" s="10">
        <f t="shared" si="49"/>
        <v>41957.756840277776</v>
      </c>
      <c r="M789" s="15">
        <f t="shared" si="50"/>
        <v>2014</v>
      </c>
      <c r="N789" t="b">
        <v>0</v>
      </c>
      <c r="O789">
        <v>97</v>
      </c>
      <c r="P789" t="b">
        <v>1</v>
      </c>
      <c r="Q789" t="s">
        <v>8301</v>
      </c>
      <c r="R789" t="s">
        <v>8323</v>
      </c>
      <c r="S789" t="s">
        <v>8324</v>
      </c>
      <c r="T789" s="9">
        <f t="shared" si="51"/>
        <v>108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s="17" t="s">
        <v>8220</v>
      </c>
      <c r="G790" t="s">
        <v>8223</v>
      </c>
      <c r="H790" t="s">
        <v>8245</v>
      </c>
      <c r="I790">
        <v>1433298676</v>
      </c>
      <c r="J790" s="12">
        <v>1429410676</v>
      </c>
      <c r="K790" s="10">
        <f t="shared" si="48"/>
        <v>42158.105046296296</v>
      </c>
      <c r="L790" s="10">
        <f t="shared" si="49"/>
        <v>42113.105046296296</v>
      </c>
      <c r="M790" s="15">
        <f t="shared" si="50"/>
        <v>2015</v>
      </c>
      <c r="N790" t="b">
        <v>0</v>
      </c>
      <c r="O790">
        <v>118</v>
      </c>
      <c r="P790" t="b">
        <v>0</v>
      </c>
      <c r="Q790" t="s">
        <v>8282</v>
      </c>
      <c r="R790" t="s">
        <v>8319</v>
      </c>
      <c r="S790" t="s">
        <v>8345</v>
      </c>
      <c r="T790" s="9">
        <f t="shared" si="51"/>
        <v>11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s="17" t="s">
        <v>8218</v>
      </c>
      <c r="G791" t="s">
        <v>8224</v>
      </c>
      <c r="H791" t="s">
        <v>8246</v>
      </c>
      <c r="I791">
        <v>1433779200</v>
      </c>
      <c r="J791" s="12">
        <v>1432559424</v>
      </c>
      <c r="K791" s="10">
        <f t="shared" si="48"/>
        <v>42163.666666666672</v>
      </c>
      <c r="L791" s="10">
        <f t="shared" si="49"/>
        <v>42149.548888888894</v>
      </c>
      <c r="M791" s="15">
        <f t="shared" si="50"/>
        <v>2015</v>
      </c>
      <c r="N791" t="b">
        <v>0</v>
      </c>
      <c r="O791">
        <v>174</v>
      </c>
      <c r="P791" t="b">
        <v>1</v>
      </c>
      <c r="Q791" t="s">
        <v>8263</v>
      </c>
      <c r="R791" t="s">
        <v>8321</v>
      </c>
      <c r="S791" t="s">
        <v>8332</v>
      </c>
      <c r="T791" s="9">
        <f t="shared" si="51"/>
        <v>107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s="17" t="s">
        <v>8218</v>
      </c>
      <c r="G792" t="s">
        <v>8223</v>
      </c>
      <c r="H792" t="s">
        <v>8245</v>
      </c>
      <c r="I792">
        <v>1483417020</v>
      </c>
      <c r="J792" s="12">
        <v>1480480167</v>
      </c>
      <c r="K792" s="10">
        <f t="shared" si="48"/>
        <v>42738.178472222222</v>
      </c>
      <c r="L792" s="10">
        <f t="shared" si="49"/>
        <v>42704.187118055561</v>
      </c>
      <c r="M792" s="15">
        <f t="shared" si="50"/>
        <v>2017</v>
      </c>
      <c r="N792" t="b">
        <v>0</v>
      </c>
      <c r="O792">
        <v>68</v>
      </c>
      <c r="P792" t="b">
        <v>1</v>
      </c>
      <c r="Q792" t="s">
        <v>8296</v>
      </c>
      <c r="R792" t="s">
        <v>8319</v>
      </c>
      <c r="S792" t="s">
        <v>8320</v>
      </c>
      <c r="T792" s="9">
        <f t="shared" si="51"/>
        <v>101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s="17" t="s">
        <v>8218</v>
      </c>
      <c r="G793" t="s">
        <v>8223</v>
      </c>
      <c r="H793" t="s">
        <v>8245</v>
      </c>
      <c r="I793">
        <v>1300275482</v>
      </c>
      <c r="J793" s="12">
        <v>1297687082</v>
      </c>
      <c r="K793" s="10">
        <f t="shared" si="48"/>
        <v>40618.48474537037</v>
      </c>
      <c r="L793" s="10">
        <f t="shared" si="49"/>
        <v>40588.526412037041</v>
      </c>
      <c r="M793" s="15">
        <f t="shared" si="50"/>
        <v>2011</v>
      </c>
      <c r="N793" t="b">
        <v>1</v>
      </c>
      <c r="O793">
        <v>188</v>
      </c>
      <c r="P793" t="b">
        <v>1</v>
      </c>
      <c r="Q793" t="s">
        <v>8267</v>
      </c>
      <c r="R793" t="s">
        <v>8321</v>
      </c>
      <c r="S793" t="s">
        <v>8322</v>
      </c>
      <c r="T793" s="9">
        <f t="shared" si="51"/>
        <v>107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s="17" t="s">
        <v>8219</v>
      </c>
      <c r="G794" t="s">
        <v>8223</v>
      </c>
      <c r="H794" t="s">
        <v>8245</v>
      </c>
      <c r="I794">
        <v>1432101855</v>
      </c>
      <c r="J794" s="12">
        <v>1429509855</v>
      </c>
      <c r="K794" s="10">
        <f t="shared" si="48"/>
        <v>42144.252951388888</v>
      </c>
      <c r="L794" s="10">
        <f t="shared" si="49"/>
        <v>42114.252951388888</v>
      </c>
      <c r="M794" s="15">
        <f t="shared" si="50"/>
        <v>2015</v>
      </c>
      <c r="N794" t="b">
        <v>0</v>
      </c>
      <c r="O794">
        <v>292</v>
      </c>
      <c r="P794" t="b">
        <v>0</v>
      </c>
      <c r="Q794" t="s">
        <v>8279</v>
      </c>
      <c r="R794" t="s">
        <v>8346</v>
      </c>
      <c r="S794" t="s">
        <v>8347</v>
      </c>
      <c r="T794" s="9">
        <f t="shared" si="51"/>
        <v>9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s="17" t="s">
        <v>8218</v>
      </c>
      <c r="G795" t="s">
        <v>8223</v>
      </c>
      <c r="H795" t="s">
        <v>8245</v>
      </c>
      <c r="I795">
        <v>1406854800</v>
      </c>
      <c r="J795" s="12">
        <v>1403599778</v>
      </c>
      <c r="K795" s="10">
        <f t="shared" si="48"/>
        <v>41852.041666666664</v>
      </c>
      <c r="L795" s="10">
        <f t="shared" si="49"/>
        <v>41814.367800925924</v>
      </c>
      <c r="M795" s="15">
        <f t="shared" si="50"/>
        <v>2014</v>
      </c>
      <c r="N795" t="b">
        <v>0</v>
      </c>
      <c r="O795">
        <v>94</v>
      </c>
      <c r="P795" t="b">
        <v>1</v>
      </c>
      <c r="Q795" t="s">
        <v>8303</v>
      </c>
      <c r="R795" t="s">
        <v>8323</v>
      </c>
      <c r="S795" t="s">
        <v>8335</v>
      </c>
      <c r="T795" s="9">
        <f t="shared" si="51"/>
        <v>107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s="17" t="s">
        <v>8218</v>
      </c>
      <c r="G796" t="s">
        <v>8223</v>
      </c>
      <c r="H796" t="s">
        <v>8245</v>
      </c>
      <c r="I796">
        <v>1428128525</v>
      </c>
      <c r="J796" s="12">
        <v>1425540125</v>
      </c>
      <c r="K796" s="10">
        <f t="shared" si="48"/>
        <v>42098.265335648146</v>
      </c>
      <c r="L796" s="10">
        <f t="shared" si="49"/>
        <v>42068.307002314818</v>
      </c>
      <c r="M796" s="15">
        <f t="shared" si="50"/>
        <v>2015</v>
      </c>
      <c r="N796" t="b">
        <v>0</v>
      </c>
      <c r="O796">
        <v>44</v>
      </c>
      <c r="P796" t="b">
        <v>1</v>
      </c>
      <c r="Q796" t="s">
        <v>8263</v>
      </c>
      <c r="R796" t="s">
        <v>8321</v>
      </c>
      <c r="S796" t="s">
        <v>8332</v>
      </c>
      <c r="T796" s="9">
        <f t="shared" si="51"/>
        <v>142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s="17" t="s">
        <v>8218</v>
      </c>
      <c r="G797" t="s">
        <v>8223</v>
      </c>
      <c r="H797" t="s">
        <v>8245</v>
      </c>
      <c r="I797">
        <v>1402710250</v>
      </c>
      <c r="J797" s="12">
        <v>1401846250</v>
      </c>
      <c r="K797" s="10">
        <f t="shared" si="48"/>
        <v>41804.072337962964</v>
      </c>
      <c r="L797" s="10">
        <f t="shared" si="49"/>
        <v>41794.072337962964</v>
      </c>
      <c r="M797" s="15">
        <f t="shared" si="50"/>
        <v>2014</v>
      </c>
      <c r="N797" t="b">
        <v>0</v>
      </c>
      <c r="O797">
        <v>58</v>
      </c>
      <c r="P797" t="b">
        <v>1</v>
      </c>
      <c r="Q797" t="s">
        <v>8263</v>
      </c>
      <c r="R797" t="s">
        <v>8321</v>
      </c>
      <c r="S797" t="s">
        <v>8332</v>
      </c>
      <c r="T797" s="9">
        <f t="shared" si="51"/>
        <v>106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s="17" t="s">
        <v>8220</v>
      </c>
      <c r="G798" t="s">
        <v>8223</v>
      </c>
      <c r="H798" t="s">
        <v>8245</v>
      </c>
      <c r="I798">
        <v>1448175540</v>
      </c>
      <c r="J798" s="12">
        <v>1445483246</v>
      </c>
      <c r="K798" s="10">
        <f t="shared" si="48"/>
        <v>42330.290972222225</v>
      </c>
      <c r="L798" s="10">
        <f t="shared" si="49"/>
        <v>42299.130162037036</v>
      </c>
      <c r="M798" s="15">
        <f t="shared" si="50"/>
        <v>2015</v>
      </c>
      <c r="N798" t="b">
        <v>0</v>
      </c>
      <c r="O798">
        <v>72</v>
      </c>
      <c r="P798" t="b">
        <v>0</v>
      </c>
      <c r="Q798" t="s">
        <v>8301</v>
      </c>
      <c r="R798" t="s">
        <v>8323</v>
      </c>
      <c r="S798" t="s">
        <v>8324</v>
      </c>
      <c r="T798" s="9">
        <f t="shared" si="51"/>
        <v>11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s="17" t="s">
        <v>8218</v>
      </c>
      <c r="G799" t="s">
        <v>8223</v>
      </c>
      <c r="H799" t="s">
        <v>8245</v>
      </c>
      <c r="I799">
        <v>1485907200</v>
      </c>
      <c r="J799" s="12">
        <v>1483292122</v>
      </c>
      <c r="K799" s="10">
        <f t="shared" si="48"/>
        <v>42767</v>
      </c>
      <c r="L799" s="10">
        <f t="shared" si="49"/>
        <v>42736.732893518521</v>
      </c>
      <c r="M799" s="15">
        <f t="shared" si="50"/>
        <v>2017</v>
      </c>
      <c r="N799" t="b">
        <v>1</v>
      </c>
      <c r="O799">
        <v>160</v>
      </c>
      <c r="P799" t="b">
        <v>1</v>
      </c>
      <c r="Q799" t="s">
        <v>8283</v>
      </c>
      <c r="R799" t="s">
        <v>8313</v>
      </c>
      <c r="S799" t="s">
        <v>8314</v>
      </c>
      <c r="T799" s="9">
        <f t="shared" si="51"/>
        <v>282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s="17" t="s">
        <v>8218</v>
      </c>
      <c r="G800" t="s">
        <v>8223</v>
      </c>
      <c r="H800" t="s">
        <v>8245</v>
      </c>
      <c r="I800">
        <v>1315242360</v>
      </c>
      <c r="J800" s="12">
        <v>1310438737</v>
      </c>
      <c r="K800" s="10">
        <f t="shared" si="48"/>
        <v>40791.712500000001</v>
      </c>
      <c r="L800" s="10">
        <f t="shared" si="49"/>
        <v>40736.115011574075</v>
      </c>
      <c r="M800" s="15">
        <f t="shared" si="50"/>
        <v>2011</v>
      </c>
      <c r="N800" t="b">
        <v>0</v>
      </c>
      <c r="O800">
        <v>53</v>
      </c>
      <c r="P800" t="b">
        <v>1</v>
      </c>
      <c r="Q800" t="s">
        <v>8274</v>
      </c>
      <c r="R800" t="s">
        <v>8327</v>
      </c>
      <c r="S800" t="s">
        <v>8331</v>
      </c>
      <c r="T800" s="9">
        <f t="shared" si="51"/>
        <v>105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s="17" t="s">
        <v>8218</v>
      </c>
      <c r="G801" t="s">
        <v>8223</v>
      </c>
      <c r="H801" t="s">
        <v>8245</v>
      </c>
      <c r="I801">
        <v>1471242025</v>
      </c>
      <c r="J801" s="12">
        <v>1468650025</v>
      </c>
      <c r="K801" s="10">
        <f t="shared" si="48"/>
        <v>42597.264178240745</v>
      </c>
      <c r="L801" s="10">
        <f t="shared" si="49"/>
        <v>42567.264178240745</v>
      </c>
      <c r="M801" s="15">
        <f t="shared" si="50"/>
        <v>2016</v>
      </c>
      <c r="N801" t="b">
        <v>0</v>
      </c>
      <c r="O801">
        <v>99</v>
      </c>
      <c r="P801" t="b">
        <v>1</v>
      </c>
      <c r="Q801" t="s">
        <v>8301</v>
      </c>
      <c r="R801" t="s">
        <v>8323</v>
      </c>
      <c r="S801" t="s">
        <v>8324</v>
      </c>
      <c r="T801" s="9">
        <f t="shared" si="51"/>
        <v>168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s="17" t="s">
        <v>8218</v>
      </c>
      <c r="G802" t="s">
        <v>8223</v>
      </c>
      <c r="H802" t="s">
        <v>8245</v>
      </c>
      <c r="I802">
        <v>1480174071</v>
      </c>
      <c r="J802" s="12">
        <v>1477578471</v>
      </c>
      <c r="K802" s="10">
        <f t="shared" si="48"/>
        <v>42700.64434027778</v>
      </c>
      <c r="L802" s="10">
        <f t="shared" si="49"/>
        <v>42670.602673611109</v>
      </c>
      <c r="M802" s="15">
        <f t="shared" si="50"/>
        <v>2016</v>
      </c>
      <c r="N802" t="b">
        <v>0</v>
      </c>
      <c r="O802">
        <v>111</v>
      </c>
      <c r="P802" t="b">
        <v>1</v>
      </c>
      <c r="Q802" t="s">
        <v>8296</v>
      </c>
      <c r="R802" t="s">
        <v>8319</v>
      </c>
      <c r="S802" t="s">
        <v>8320</v>
      </c>
      <c r="T802" s="9">
        <f t="shared" si="51"/>
        <v>168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s="17" t="s">
        <v>8218</v>
      </c>
      <c r="G803" t="s">
        <v>8223</v>
      </c>
      <c r="H803" t="s">
        <v>8245</v>
      </c>
      <c r="I803">
        <v>1315413339</v>
      </c>
      <c r="J803" s="12">
        <v>1312821339</v>
      </c>
      <c r="K803" s="10">
        <f t="shared" si="48"/>
        <v>40793.691423611112</v>
      </c>
      <c r="L803" s="10">
        <f t="shared" si="49"/>
        <v>40763.691423611112</v>
      </c>
      <c r="M803" s="15">
        <f t="shared" si="50"/>
        <v>2011</v>
      </c>
      <c r="N803" t="b">
        <v>0</v>
      </c>
      <c r="O803">
        <v>71</v>
      </c>
      <c r="P803" t="b">
        <v>1</v>
      </c>
      <c r="Q803" t="s">
        <v>8274</v>
      </c>
      <c r="R803" t="s">
        <v>8327</v>
      </c>
      <c r="S803" t="s">
        <v>8331</v>
      </c>
      <c r="T803" s="9">
        <f t="shared" si="51"/>
        <v>104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s="17" t="s">
        <v>8218</v>
      </c>
      <c r="G804" t="s">
        <v>8223</v>
      </c>
      <c r="H804" t="s">
        <v>8245</v>
      </c>
      <c r="I804">
        <v>1367867536</v>
      </c>
      <c r="J804" s="12">
        <v>1365275536</v>
      </c>
      <c r="K804" s="10">
        <f t="shared" si="48"/>
        <v>41400.800185185188</v>
      </c>
      <c r="L804" s="10">
        <f t="shared" si="49"/>
        <v>41370.800185185188</v>
      </c>
      <c r="M804" s="15">
        <f t="shared" si="50"/>
        <v>2013</v>
      </c>
      <c r="N804" t="b">
        <v>0</v>
      </c>
      <c r="O804">
        <v>148</v>
      </c>
      <c r="P804" t="b">
        <v>1</v>
      </c>
      <c r="Q804" t="s">
        <v>8274</v>
      </c>
      <c r="R804" t="s">
        <v>8327</v>
      </c>
      <c r="S804" t="s">
        <v>8331</v>
      </c>
      <c r="T804" s="9">
        <f t="shared" si="51"/>
        <v>104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s="17" t="s">
        <v>8218</v>
      </c>
      <c r="G805" t="s">
        <v>8223</v>
      </c>
      <c r="H805" t="s">
        <v>8245</v>
      </c>
      <c r="I805">
        <v>1469721518</v>
      </c>
      <c r="J805" s="12">
        <v>1467129518</v>
      </c>
      <c r="K805" s="10">
        <f t="shared" si="48"/>
        <v>42579.665717592594</v>
      </c>
      <c r="L805" s="10">
        <f t="shared" si="49"/>
        <v>42549.665717592594</v>
      </c>
      <c r="M805" s="15">
        <f t="shared" si="50"/>
        <v>2016</v>
      </c>
      <c r="N805" t="b">
        <v>0</v>
      </c>
      <c r="O805">
        <v>47</v>
      </c>
      <c r="P805" t="b">
        <v>1</v>
      </c>
      <c r="Q805" t="s">
        <v>8269</v>
      </c>
      <c r="R805" t="s">
        <v>8323</v>
      </c>
      <c r="S805" t="s">
        <v>8326</v>
      </c>
      <c r="T805" s="9">
        <f t="shared" si="51"/>
        <v>104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s="17" t="s">
        <v>8218</v>
      </c>
      <c r="G806" t="s">
        <v>8223</v>
      </c>
      <c r="H806" t="s">
        <v>8245</v>
      </c>
      <c r="I806">
        <v>1420060920</v>
      </c>
      <c r="J806" s="12">
        <v>1417556262</v>
      </c>
      <c r="K806" s="10">
        <f t="shared" si="48"/>
        <v>42004.890277777777</v>
      </c>
      <c r="L806" s="10">
        <f t="shared" si="49"/>
        <v>41975.901180555556</v>
      </c>
      <c r="M806" s="15">
        <f t="shared" si="50"/>
        <v>2014</v>
      </c>
      <c r="N806" t="b">
        <v>0</v>
      </c>
      <c r="O806">
        <v>47</v>
      </c>
      <c r="P806" t="b">
        <v>1</v>
      </c>
      <c r="Q806" t="s">
        <v>8301</v>
      </c>
      <c r="R806" t="s">
        <v>8323</v>
      </c>
      <c r="S806" t="s">
        <v>8324</v>
      </c>
      <c r="T806" s="9">
        <f t="shared" si="51"/>
        <v>166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s="17" t="s">
        <v>8220</v>
      </c>
      <c r="G807" t="s">
        <v>8224</v>
      </c>
      <c r="H807" t="s">
        <v>8246</v>
      </c>
      <c r="I807">
        <v>1368792499</v>
      </c>
      <c r="J807" s="12">
        <v>1366200499</v>
      </c>
      <c r="K807" s="10">
        <f t="shared" si="48"/>
        <v>41411.505775462967</v>
      </c>
      <c r="L807" s="10">
        <f t="shared" si="49"/>
        <v>41381.505775462967</v>
      </c>
      <c r="M807" s="15">
        <f t="shared" si="50"/>
        <v>2013</v>
      </c>
      <c r="N807" t="b">
        <v>0</v>
      </c>
      <c r="O807">
        <v>125</v>
      </c>
      <c r="P807" t="b">
        <v>0</v>
      </c>
      <c r="Q807" t="s">
        <v>8268</v>
      </c>
      <c r="R807" t="s">
        <v>8321</v>
      </c>
      <c r="S807" t="s">
        <v>8339</v>
      </c>
      <c r="T807" s="9">
        <f t="shared" si="51"/>
        <v>22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s="17" t="s">
        <v>8218</v>
      </c>
      <c r="G808" t="s">
        <v>8223</v>
      </c>
      <c r="H808" t="s">
        <v>8245</v>
      </c>
      <c r="I808">
        <v>1309809140</v>
      </c>
      <c r="J808" s="12">
        <v>1302033140</v>
      </c>
      <c r="K808" s="10">
        <f t="shared" si="48"/>
        <v>40728.828009259261</v>
      </c>
      <c r="L808" s="10">
        <f t="shared" si="49"/>
        <v>40638.828009259261</v>
      </c>
      <c r="M808" s="15">
        <f t="shared" si="50"/>
        <v>2011</v>
      </c>
      <c r="N808" t="b">
        <v>1</v>
      </c>
      <c r="O808">
        <v>95</v>
      </c>
      <c r="P808" t="b">
        <v>1</v>
      </c>
      <c r="Q808" t="s">
        <v>8293</v>
      </c>
      <c r="R808" t="s">
        <v>8308</v>
      </c>
      <c r="S808" t="s">
        <v>8309</v>
      </c>
      <c r="T808" s="9">
        <f t="shared" si="51"/>
        <v>138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s="17" t="s">
        <v>8218</v>
      </c>
      <c r="G809" t="s">
        <v>8224</v>
      </c>
      <c r="H809" t="s">
        <v>8246</v>
      </c>
      <c r="I809">
        <v>1450051200</v>
      </c>
      <c r="J809" s="12">
        <v>1448269539</v>
      </c>
      <c r="K809" s="10">
        <f t="shared" si="48"/>
        <v>42352</v>
      </c>
      <c r="L809" s="10">
        <f t="shared" si="49"/>
        <v>42331.378923611112</v>
      </c>
      <c r="M809" s="15">
        <f t="shared" si="50"/>
        <v>2015</v>
      </c>
      <c r="N809" t="b">
        <v>0</v>
      </c>
      <c r="O809">
        <v>391</v>
      </c>
      <c r="P809" t="b">
        <v>1</v>
      </c>
      <c r="Q809" t="s">
        <v>8295</v>
      </c>
      <c r="R809" t="s">
        <v>8316</v>
      </c>
      <c r="S809" t="s">
        <v>8317</v>
      </c>
      <c r="T809" s="9">
        <f t="shared" si="51"/>
        <v>332</v>
      </c>
    </row>
    <row r="810" spans="1:20" ht="45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s="17" t="s">
        <v>8218</v>
      </c>
      <c r="G810" t="s">
        <v>8223</v>
      </c>
      <c r="H810" t="s">
        <v>8245</v>
      </c>
      <c r="I810">
        <v>1362160868</v>
      </c>
      <c r="J810" s="12">
        <v>1359568911</v>
      </c>
      <c r="K810" s="10">
        <f t="shared" si="48"/>
        <v>41334.750787037039</v>
      </c>
      <c r="L810" s="10">
        <f t="shared" si="49"/>
        <v>41304.751284722224</v>
      </c>
      <c r="M810" s="15">
        <f t="shared" si="50"/>
        <v>2013</v>
      </c>
      <c r="N810" t="b">
        <v>0</v>
      </c>
      <c r="O810">
        <v>136</v>
      </c>
      <c r="P810" t="b">
        <v>1</v>
      </c>
      <c r="Q810" t="s">
        <v>8298</v>
      </c>
      <c r="R810" t="s">
        <v>8327</v>
      </c>
      <c r="S810" t="s">
        <v>8341</v>
      </c>
      <c r="T810" s="9">
        <f t="shared" si="51"/>
        <v>111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s="17" t="s">
        <v>8218</v>
      </c>
      <c r="G811" t="s">
        <v>8223</v>
      </c>
      <c r="H811" t="s">
        <v>8245</v>
      </c>
      <c r="I811">
        <v>1456416513</v>
      </c>
      <c r="J811" s="12">
        <v>1454688513</v>
      </c>
      <c r="K811" s="10">
        <f t="shared" si="48"/>
        <v>42425.67260416667</v>
      </c>
      <c r="L811" s="10">
        <f t="shared" si="49"/>
        <v>42405.67260416667</v>
      </c>
      <c r="M811" s="15">
        <f t="shared" si="50"/>
        <v>2016</v>
      </c>
      <c r="N811" t="b">
        <v>0</v>
      </c>
      <c r="O811">
        <v>102</v>
      </c>
      <c r="P811" t="b">
        <v>1</v>
      </c>
      <c r="Q811" t="s">
        <v>8283</v>
      </c>
      <c r="R811" t="s">
        <v>8313</v>
      </c>
      <c r="S811" t="s">
        <v>8314</v>
      </c>
      <c r="T811" s="9">
        <f t="shared" si="51"/>
        <v>165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s="17" t="s">
        <v>8220</v>
      </c>
      <c r="G812" t="s">
        <v>8228</v>
      </c>
      <c r="H812" t="s">
        <v>8250</v>
      </c>
      <c r="I812">
        <v>1407427009</v>
      </c>
      <c r="J812" s="12">
        <v>1404835009</v>
      </c>
      <c r="K812" s="10">
        <f t="shared" si="48"/>
        <v>41858.664456018516</v>
      </c>
      <c r="L812" s="10">
        <f t="shared" si="49"/>
        <v>41828.664456018516</v>
      </c>
      <c r="M812" s="15">
        <f t="shared" si="50"/>
        <v>2014</v>
      </c>
      <c r="N812" t="b">
        <v>0</v>
      </c>
      <c r="O812">
        <v>27</v>
      </c>
      <c r="P812" t="b">
        <v>0</v>
      </c>
      <c r="Q812" t="s">
        <v>8282</v>
      </c>
      <c r="R812" t="s">
        <v>8319</v>
      </c>
      <c r="S812" t="s">
        <v>8345</v>
      </c>
      <c r="T812" s="9">
        <f t="shared" si="51"/>
        <v>24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s="17" t="s">
        <v>8218</v>
      </c>
      <c r="G813" t="s">
        <v>8223</v>
      </c>
      <c r="H813" t="s">
        <v>8245</v>
      </c>
      <c r="I813">
        <v>1386910740</v>
      </c>
      <c r="J813" s="12">
        <v>1384364561</v>
      </c>
      <c r="K813" s="10">
        <f t="shared" si="48"/>
        <v>41621.207638888889</v>
      </c>
      <c r="L813" s="10">
        <f t="shared" si="49"/>
        <v>41591.737974537034</v>
      </c>
      <c r="M813" s="15">
        <f t="shared" si="50"/>
        <v>2013</v>
      </c>
      <c r="N813" t="b">
        <v>1</v>
      </c>
      <c r="O813">
        <v>82</v>
      </c>
      <c r="P813" t="b">
        <v>1</v>
      </c>
      <c r="Q813" t="s">
        <v>8269</v>
      </c>
      <c r="R813" t="s">
        <v>8323</v>
      </c>
      <c r="S813" t="s">
        <v>8326</v>
      </c>
      <c r="T813" s="9">
        <f t="shared" si="51"/>
        <v>103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s="17" t="s">
        <v>8218</v>
      </c>
      <c r="G814" t="s">
        <v>8223</v>
      </c>
      <c r="H814" t="s">
        <v>8245</v>
      </c>
      <c r="I814">
        <v>1409187600</v>
      </c>
      <c r="J814" s="12">
        <v>1406316312</v>
      </c>
      <c r="K814" s="10">
        <f t="shared" si="48"/>
        <v>41879.041666666664</v>
      </c>
      <c r="L814" s="10">
        <f t="shared" si="49"/>
        <v>41845.809166666666</v>
      </c>
      <c r="M814" s="15">
        <f t="shared" si="50"/>
        <v>2014</v>
      </c>
      <c r="N814" t="b">
        <v>0</v>
      </c>
      <c r="O814">
        <v>25</v>
      </c>
      <c r="P814" t="b">
        <v>1</v>
      </c>
      <c r="Q814" t="s">
        <v>8303</v>
      </c>
      <c r="R814" t="s">
        <v>8323</v>
      </c>
      <c r="S814" t="s">
        <v>8335</v>
      </c>
      <c r="T814" s="9">
        <f t="shared" si="51"/>
        <v>103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s="17" t="s">
        <v>8218</v>
      </c>
      <c r="G815" t="s">
        <v>8223</v>
      </c>
      <c r="H815" t="s">
        <v>8245</v>
      </c>
      <c r="I815">
        <v>1444348800</v>
      </c>
      <c r="J815" s="12">
        <v>1442283562</v>
      </c>
      <c r="K815" s="10">
        <f t="shared" si="48"/>
        <v>42286</v>
      </c>
      <c r="L815" s="10">
        <f t="shared" si="49"/>
        <v>42262.096782407403</v>
      </c>
      <c r="M815" s="15">
        <f t="shared" si="50"/>
        <v>2015</v>
      </c>
      <c r="N815" t="b">
        <v>1</v>
      </c>
      <c r="O815">
        <v>71</v>
      </c>
      <c r="P815" t="b">
        <v>1</v>
      </c>
      <c r="Q815" t="s">
        <v>8269</v>
      </c>
      <c r="R815" t="s">
        <v>8323</v>
      </c>
      <c r="S815" t="s">
        <v>8326</v>
      </c>
      <c r="T815" s="9">
        <f t="shared" si="51"/>
        <v>103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s="17" t="s">
        <v>8218</v>
      </c>
      <c r="G816" t="s">
        <v>8224</v>
      </c>
      <c r="H816" t="s">
        <v>8246</v>
      </c>
      <c r="I816">
        <v>1404858840</v>
      </c>
      <c r="J816" s="12">
        <v>1402266840</v>
      </c>
      <c r="K816" s="10">
        <f t="shared" si="48"/>
        <v>41828.94027777778</v>
      </c>
      <c r="L816" s="10">
        <f t="shared" si="49"/>
        <v>41798.94027777778</v>
      </c>
      <c r="M816" s="15">
        <f t="shared" si="50"/>
        <v>2014</v>
      </c>
      <c r="N816" t="b">
        <v>0</v>
      </c>
      <c r="O816">
        <v>94</v>
      </c>
      <c r="P816" t="b">
        <v>1</v>
      </c>
      <c r="Q816" t="s">
        <v>8269</v>
      </c>
      <c r="R816" t="s">
        <v>8323</v>
      </c>
      <c r="S816" t="s">
        <v>8326</v>
      </c>
      <c r="T816" s="9">
        <f t="shared" si="51"/>
        <v>103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s="17" t="s">
        <v>8218</v>
      </c>
      <c r="G817" t="s">
        <v>8223</v>
      </c>
      <c r="H817" t="s">
        <v>8245</v>
      </c>
      <c r="I817">
        <v>1325310336</v>
      </c>
      <c r="J817" s="12">
        <v>1320122736</v>
      </c>
      <c r="K817" s="10">
        <f t="shared" si="48"/>
        <v>40908.239999999998</v>
      </c>
      <c r="L817" s="10">
        <f t="shared" si="49"/>
        <v>40848.198333333334</v>
      </c>
      <c r="M817" s="15">
        <f t="shared" si="50"/>
        <v>2011</v>
      </c>
      <c r="N817" t="b">
        <v>0</v>
      </c>
      <c r="O817">
        <v>62</v>
      </c>
      <c r="P817" t="b">
        <v>1</v>
      </c>
      <c r="Q817" t="s">
        <v>8290</v>
      </c>
      <c r="R817" t="s">
        <v>8327</v>
      </c>
      <c r="S817" t="s">
        <v>8338</v>
      </c>
      <c r="T817" s="9">
        <f t="shared" si="51"/>
        <v>103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s="17" t="s">
        <v>8218</v>
      </c>
      <c r="G818" t="s">
        <v>8223</v>
      </c>
      <c r="H818" t="s">
        <v>8245</v>
      </c>
      <c r="I818">
        <v>1322454939</v>
      </c>
      <c r="J818" s="12">
        <v>1319859339</v>
      </c>
      <c r="K818" s="10">
        <f t="shared" si="48"/>
        <v>40875.191423611112</v>
      </c>
      <c r="L818" s="10">
        <f t="shared" si="49"/>
        <v>40845.149756944447</v>
      </c>
      <c r="M818" s="15">
        <f t="shared" si="50"/>
        <v>2011</v>
      </c>
      <c r="N818" t="b">
        <v>0</v>
      </c>
      <c r="O818">
        <v>116</v>
      </c>
      <c r="P818" t="b">
        <v>1</v>
      </c>
      <c r="Q818" t="s">
        <v>8290</v>
      </c>
      <c r="R818" t="s">
        <v>8327</v>
      </c>
      <c r="S818" t="s">
        <v>8338</v>
      </c>
      <c r="T818" s="9">
        <f t="shared" si="51"/>
        <v>103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s="17" t="s">
        <v>8218</v>
      </c>
      <c r="G819" t="s">
        <v>8223</v>
      </c>
      <c r="H819" t="s">
        <v>8245</v>
      </c>
      <c r="I819">
        <v>1474649070</v>
      </c>
      <c r="J819" s="12">
        <v>1469465070</v>
      </c>
      <c r="K819" s="10">
        <f t="shared" si="48"/>
        <v>42636.697569444441</v>
      </c>
      <c r="L819" s="10">
        <f t="shared" si="49"/>
        <v>42576.697569444441</v>
      </c>
      <c r="M819" s="15">
        <f t="shared" si="50"/>
        <v>2016</v>
      </c>
      <c r="N819" t="b">
        <v>0</v>
      </c>
      <c r="O819">
        <v>54</v>
      </c>
      <c r="P819" t="b">
        <v>1</v>
      </c>
      <c r="Q819" t="s">
        <v>8269</v>
      </c>
      <c r="R819" t="s">
        <v>8323</v>
      </c>
      <c r="S819" t="s">
        <v>8326</v>
      </c>
      <c r="T819" s="9">
        <f t="shared" si="51"/>
        <v>109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s="17" t="s">
        <v>8220</v>
      </c>
      <c r="G820" t="s">
        <v>8235</v>
      </c>
      <c r="H820" t="s">
        <v>8248</v>
      </c>
      <c r="I820">
        <v>1443808800</v>
      </c>
      <c r="J820" s="12">
        <v>1441048658</v>
      </c>
      <c r="K820" s="10">
        <f t="shared" si="48"/>
        <v>42279.75</v>
      </c>
      <c r="L820" s="10">
        <f t="shared" si="49"/>
        <v>42247.803912037038</v>
      </c>
      <c r="M820" s="15">
        <f t="shared" si="50"/>
        <v>2015</v>
      </c>
      <c r="N820" t="b">
        <v>1</v>
      </c>
      <c r="O820">
        <v>122</v>
      </c>
      <c r="P820" t="b">
        <v>0</v>
      </c>
      <c r="Q820" t="s">
        <v>8283</v>
      </c>
      <c r="R820" t="s">
        <v>8313</v>
      </c>
      <c r="S820" t="s">
        <v>8314</v>
      </c>
      <c r="T820" s="9">
        <f t="shared" si="51"/>
        <v>36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s="17" t="s">
        <v>8220</v>
      </c>
      <c r="G821" t="s">
        <v>8231</v>
      </c>
      <c r="H821" t="s">
        <v>8252</v>
      </c>
      <c r="I821">
        <v>1433775600</v>
      </c>
      <c r="J821" s="12">
        <v>1431973478</v>
      </c>
      <c r="K821" s="10">
        <f t="shared" si="48"/>
        <v>42163.625</v>
      </c>
      <c r="L821" s="10">
        <f t="shared" si="49"/>
        <v>42142.767106481479</v>
      </c>
      <c r="M821" s="15">
        <f t="shared" si="50"/>
        <v>2015</v>
      </c>
      <c r="N821" t="b">
        <v>0</v>
      </c>
      <c r="O821">
        <v>11</v>
      </c>
      <c r="P821" t="b">
        <v>0</v>
      </c>
      <c r="Q821" t="s">
        <v>8285</v>
      </c>
      <c r="R821" t="s">
        <v>8311</v>
      </c>
      <c r="S821" t="s">
        <v>8348</v>
      </c>
      <c r="T821" s="9">
        <f t="shared" si="51"/>
        <v>10</v>
      </c>
    </row>
    <row r="822" spans="1:20" ht="45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s="17" t="s">
        <v>8218</v>
      </c>
      <c r="G822" t="s">
        <v>8223</v>
      </c>
      <c r="H822" t="s">
        <v>8245</v>
      </c>
      <c r="I822">
        <v>1395876250</v>
      </c>
      <c r="J822" s="12">
        <v>1393287850</v>
      </c>
      <c r="K822" s="10">
        <f t="shared" si="48"/>
        <v>41724.975115740745</v>
      </c>
      <c r="L822" s="10">
        <f t="shared" si="49"/>
        <v>41695.016782407409</v>
      </c>
      <c r="M822" s="15">
        <f t="shared" si="50"/>
        <v>2014</v>
      </c>
      <c r="N822" t="b">
        <v>0</v>
      </c>
      <c r="O822">
        <v>84</v>
      </c>
      <c r="P822" t="b">
        <v>1</v>
      </c>
      <c r="Q822" t="s">
        <v>8295</v>
      </c>
      <c r="R822" t="s">
        <v>8316</v>
      </c>
      <c r="S822" t="s">
        <v>8317</v>
      </c>
      <c r="T822" s="9">
        <f t="shared" si="51"/>
        <v>327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s="17" t="s">
        <v>8218</v>
      </c>
      <c r="G823" t="s">
        <v>8223</v>
      </c>
      <c r="H823" t="s">
        <v>8245</v>
      </c>
      <c r="I823">
        <v>1401024758</v>
      </c>
      <c r="J823" s="12">
        <v>1398432758</v>
      </c>
      <c r="K823" s="10">
        <f t="shared" si="48"/>
        <v>41784.564328703702</v>
      </c>
      <c r="L823" s="10">
        <f t="shared" si="49"/>
        <v>41754.564328703702</v>
      </c>
      <c r="M823" s="15">
        <f t="shared" si="50"/>
        <v>2014</v>
      </c>
      <c r="N823" t="b">
        <v>0</v>
      </c>
      <c r="O823">
        <v>32</v>
      </c>
      <c r="P823" t="b">
        <v>1</v>
      </c>
      <c r="Q823" t="s">
        <v>8303</v>
      </c>
      <c r="R823" t="s">
        <v>8323</v>
      </c>
      <c r="S823" t="s">
        <v>8335</v>
      </c>
      <c r="T823" s="9">
        <f t="shared" si="51"/>
        <v>102</v>
      </c>
    </row>
    <row r="824" spans="1:20" ht="15.75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s="17" t="s">
        <v>8218</v>
      </c>
      <c r="G824" t="s">
        <v>8223</v>
      </c>
      <c r="H824" t="s">
        <v>8245</v>
      </c>
      <c r="I824">
        <v>1361029958</v>
      </c>
      <c r="J824" s="12">
        <v>1358437958</v>
      </c>
      <c r="K824" s="10">
        <f t="shared" si="48"/>
        <v>41321.661550925928</v>
      </c>
      <c r="L824" s="10">
        <f t="shared" si="49"/>
        <v>41291.661550925928</v>
      </c>
      <c r="M824" s="15">
        <f t="shared" si="50"/>
        <v>2013</v>
      </c>
      <c r="N824" t="b">
        <v>1</v>
      </c>
      <c r="O824">
        <v>234</v>
      </c>
      <c r="P824" t="b">
        <v>1</v>
      </c>
      <c r="Q824" t="s">
        <v>8286</v>
      </c>
      <c r="R824" t="s">
        <v>8311</v>
      </c>
      <c r="S824" t="s">
        <v>8312</v>
      </c>
      <c r="T824" s="9">
        <f t="shared" si="51"/>
        <v>163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s="17" t="s">
        <v>8218</v>
      </c>
      <c r="G825" t="s">
        <v>8228</v>
      </c>
      <c r="H825" t="s">
        <v>8250</v>
      </c>
      <c r="I825">
        <v>1392574692</v>
      </c>
      <c r="J825" s="12">
        <v>1389982692</v>
      </c>
      <c r="K825" s="10">
        <f t="shared" si="48"/>
        <v>41686.762638888889</v>
      </c>
      <c r="L825" s="10">
        <f t="shared" si="49"/>
        <v>41656.762638888889</v>
      </c>
      <c r="M825" s="15">
        <f t="shared" si="50"/>
        <v>2014</v>
      </c>
      <c r="N825" t="b">
        <v>1</v>
      </c>
      <c r="O825">
        <v>105</v>
      </c>
      <c r="P825" t="b">
        <v>1</v>
      </c>
      <c r="Q825" t="s">
        <v>8274</v>
      </c>
      <c r="R825" t="s">
        <v>8327</v>
      </c>
      <c r="S825" t="s">
        <v>8331</v>
      </c>
      <c r="T825" s="9">
        <f t="shared" si="51"/>
        <v>125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s="17" t="s">
        <v>8218</v>
      </c>
      <c r="G826" t="s">
        <v>8223</v>
      </c>
      <c r="H826" t="s">
        <v>8245</v>
      </c>
      <c r="I826">
        <v>1315602163</v>
      </c>
      <c r="J826" s="12">
        <v>1313010163</v>
      </c>
      <c r="K826" s="10">
        <f t="shared" si="48"/>
        <v>40795.876886574071</v>
      </c>
      <c r="L826" s="10">
        <f t="shared" si="49"/>
        <v>40765.876886574071</v>
      </c>
      <c r="M826" s="15">
        <f t="shared" si="50"/>
        <v>2011</v>
      </c>
      <c r="N826" t="b">
        <v>1</v>
      </c>
      <c r="O826">
        <v>162</v>
      </c>
      <c r="P826" t="b">
        <v>1</v>
      </c>
      <c r="Q826" t="s">
        <v>8293</v>
      </c>
      <c r="R826" t="s">
        <v>8308</v>
      </c>
      <c r="S826" t="s">
        <v>8309</v>
      </c>
      <c r="T826" s="9">
        <f t="shared" si="51"/>
        <v>113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s="17" t="s">
        <v>8218</v>
      </c>
      <c r="G827" t="s">
        <v>8224</v>
      </c>
      <c r="H827" t="s">
        <v>8246</v>
      </c>
      <c r="I827">
        <v>1434452400</v>
      </c>
      <c r="J827" s="12">
        <v>1431509397</v>
      </c>
      <c r="K827" s="10">
        <f t="shared" si="48"/>
        <v>42171.458333333328</v>
      </c>
      <c r="L827" s="10">
        <f t="shared" si="49"/>
        <v>42137.395798611113</v>
      </c>
      <c r="M827" s="15">
        <f t="shared" si="50"/>
        <v>2015</v>
      </c>
      <c r="N827" t="b">
        <v>1</v>
      </c>
      <c r="O827">
        <v>70</v>
      </c>
      <c r="P827" t="b">
        <v>1</v>
      </c>
      <c r="Q827" t="s">
        <v>8269</v>
      </c>
      <c r="R827" t="s">
        <v>8323</v>
      </c>
      <c r="S827" t="s">
        <v>8326</v>
      </c>
      <c r="T827" s="9">
        <f t="shared" si="51"/>
        <v>102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s="17" t="s">
        <v>8218</v>
      </c>
      <c r="G828" t="s">
        <v>8228</v>
      </c>
      <c r="H828" t="s">
        <v>8250</v>
      </c>
      <c r="I828">
        <v>1427775414</v>
      </c>
      <c r="J828" s="12">
        <v>1425187014</v>
      </c>
      <c r="K828" s="10">
        <f t="shared" si="48"/>
        <v>42094.178402777776</v>
      </c>
      <c r="L828" s="10">
        <f t="shared" si="49"/>
        <v>42064.220069444447</v>
      </c>
      <c r="M828" s="15">
        <f t="shared" si="50"/>
        <v>2015</v>
      </c>
      <c r="N828" t="b">
        <v>0</v>
      </c>
      <c r="O828">
        <v>40</v>
      </c>
      <c r="P828" t="b">
        <v>1</v>
      </c>
      <c r="Q828" t="s">
        <v>8269</v>
      </c>
      <c r="R828" t="s">
        <v>8323</v>
      </c>
      <c r="S828" t="s">
        <v>8326</v>
      </c>
      <c r="T828" s="9">
        <f t="shared" si="51"/>
        <v>101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s="17" t="s">
        <v>8218</v>
      </c>
      <c r="G829" t="s">
        <v>8223</v>
      </c>
      <c r="H829" t="s">
        <v>8245</v>
      </c>
      <c r="I829">
        <v>1425830905</v>
      </c>
      <c r="J829" s="12">
        <v>1423242505</v>
      </c>
      <c r="K829" s="10">
        <f t="shared" si="48"/>
        <v>42071.67251157407</v>
      </c>
      <c r="L829" s="10">
        <f t="shared" si="49"/>
        <v>42041.714178240742</v>
      </c>
      <c r="M829" s="15">
        <f t="shared" si="50"/>
        <v>2015</v>
      </c>
      <c r="N829" t="b">
        <v>0</v>
      </c>
      <c r="O829">
        <v>57</v>
      </c>
      <c r="P829" t="b">
        <v>1</v>
      </c>
      <c r="Q829" t="s">
        <v>8269</v>
      </c>
      <c r="R829" t="s">
        <v>8323</v>
      </c>
      <c r="S829" t="s">
        <v>8326</v>
      </c>
      <c r="T829" s="9">
        <f t="shared" si="51"/>
        <v>101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s="17" t="s">
        <v>8218</v>
      </c>
      <c r="G830" t="s">
        <v>8223</v>
      </c>
      <c r="H830" t="s">
        <v>8245</v>
      </c>
      <c r="I830">
        <v>1461369600</v>
      </c>
      <c r="J830" s="12">
        <v>1458748809</v>
      </c>
      <c r="K830" s="10">
        <f t="shared" si="48"/>
        <v>42483</v>
      </c>
      <c r="L830" s="10">
        <f t="shared" si="49"/>
        <v>42452.666770833333</v>
      </c>
      <c r="M830" s="15">
        <f t="shared" si="50"/>
        <v>2016</v>
      </c>
      <c r="N830" t="b">
        <v>0</v>
      </c>
      <c r="O830">
        <v>218</v>
      </c>
      <c r="P830" t="b">
        <v>1</v>
      </c>
      <c r="Q830" t="s">
        <v>8295</v>
      </c>
      <c r="R830" t="s">
        <v>8316</v>
      </c>
      <c r="S830" t="s">
        <v>8317</v>
      </c>
      <c r="T830" s="9">
        <f t="shared" si="51"/>
        <v>108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s="17" t="s">
        <v>8218</v>
      </c>
      <c r="G831" t="s">
        <v>8223</v>
      </c>
      <c r="H831" t="s">
        <v>8245</v>
      </c>
      <c r="I831">
        <v>1356976800</v>
      </c>
      <c r="J831" s="12">
        <v>1352820837</v>
      </c>
      <c r="K831" s="10">
        <f t="shared" si="48"/>
        <v>41274.75</v>
      </c>
      <c r="L831" s="10">
        <f t="shared" si="49"/>
        <v>41226.648576388892</v>
      </c>
      <c r="M831" s="15">
        <f t="shared" si="50"/>
        <v>2012</v>
      </c>
      <c r="N831" t="b">
        <v>0</v>
      </c>
      <c r="O831">
        <v>170</v>
      </c>
      <c r="P831" t="b">
        <v>1</v>
      </c>
      <c r="Q831" t="s">
        <v>8277</v>
      </c>
      <c r="R831" t="s">
        <v>8327</v>
      </c>
      <c r="S831" t="s">
        <v>8328</v>
      </c>
      <c r="T831" s="9">
        <f t="shared" si="51"/>
        <v>203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s="17" t="s">
        <v>8218</v>
      </c>
      <c r="G832" t="s">
        <v>8238</v>
      </c>
      <c r="H832" t="s">
        <v>8248</v>
      </c>
      <c r="I832">
        <v>1453064400</v>
      </c>
      <c r="J832" s="12">
        <v>1449359831</v>
      </c>
      <c r="K832" s="10">
        <f t="shared" si="48"/>
        <v>42386.875</v>
      </c>
      <c r="L832" s="10">
        <f t="shared" si="49"/>
        <v>42343.998043981483</v>
      </c>
      <c r="M832" s="15">
        <f t="shared" si="50"/>
        <v>2016</v>
      </c>
      <c r="N832" t="b">
        <v>0</v>
      </c>
      <c r="O832">
        <v>101</v>
      </c>
      <c r="P832" t="b">
        <v>1</v>
      </c>
      <c r="Q832" t="s">
        <v>8290</v>
      </c>
      <c r="R832" t="s">
        <v>8327</v>
      </c>
      <c r="S832" t="s">
        <v>8338</v>
      </c>
      <c r="T832" s="9">
        <f t="shared" si="51"/>
        <v>103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s="17" t="s">
        <v>8218</v>
      </c>
      <c r="G833" t="s">
        <v>8223</v>
      </c>
      <c r="H833" t="s">
        <v>8245</v>
      </c>
      <c r="I833">
        <v>1385932867</v>
      </c>
      <c r="J833" s="12">
        <v>1383337267</v>
      </c>
      <c r="K833" s="10">
        <f t="shared" si="48"/>
        <v>41609.889664351853</v>
      </c>
      <c r="L833" s="10">
        <f t="shared" si="49"/>
        <v>41579.847997685181</v>
      </c>
      <c r="M833" s="15">
        <f t="shared" si="50"/>
        <v>2013</v>
      </c>
      <c r="N833" t="b">
        <v>0</v>
      </c>
      <c r="O833">
        <v>108</v>
      </c>
      <c r="P833" t="b">
        <v>1</v>
      </c>
      <c r="Q833" t="s">
        <v>8274</v>
      </c>
      <c r="R833" t="s">
        <v>8327</v>
      </c>
      <c r="S833" t="s">
        <v>8331</v>
      </c>
      <c r="T833" s="9">
        <f t="shared" si="51"/>
        <v>101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s="17" t="s">
        <v>8218</v>
      </c>
      <c r="G834" t="s">
        <v>8223</v>
      </c>
      <c r="H834" t="s">
        <v>8245</v>
      </c>
      <c r="I834">
        <v>1437627540</v>
      </c>
      <c r="J834" s="12">
        <v>1435806054</v>
      </c>
      <c r="K834" s="10">
        <f t="shared" si="48"/>
        <v>42208.207638888889</v>
      </c>
      <c r="L834" s="10">
        <f t="shared" si="49"/>
        <v>42187.125625000001</v>
      </c>
      <c r="M834" s="15">
        <f t="shared" si="50"/>
        <v>2015</v>
      </c>
      <c r="N834" t="b">
        <v>0</v>
      </c>
      <c r="O834">
        <v>109</v>
      </c>
      <c r="P834" t="b">
        <v>1</v>
      </c>
      <c r="Q834" t="s">
        <v>8296</v>
      </c>
      <c r="R834" t="s">
        <v>8319</v>
      </c>
      <c r="S834" t="s">
        <v>8320</v>
      </c>
      <c r="T834" s="9">
        <f t="shared" si="51"/>
        <v>108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s="17" t="s">
        <v>8218</v>
      </c>
      <c r="G835" t="s">
        <v>8224</v>
      </c>
      <c r="H835" t="s">
        <v>8246</v>
      </c>
      <c r="I835">
        <v>1426870560</v>
      </c>
      <c r="J835" s="12">
        <v>1424280899</v>
      </c>
      <c r="K835" s="10">
        <f t="shared" ref="K835:K898" si="52">(I835/86400)+DATE(1970,1,1)</f>
        <v>42083.705555555556</v>
      </c>
      <c r="L835" s="10">
        <f t="shared" ref="L835:L898" si="53">(J835/86400)+DATE(1970,1,1)</f>
        <v>42053.732627314814</v>
      </c>
      <c r="M835" s="15">
        <f t="shared" ref="M835:M898" si="54">+YEAR(K835)</f>
        <v>2015</v>
      </c>
      <c r="N835" t="b">
        <v>0</v>
      </c>
      <c r="O835">
        <v>77</v>
      </c>
      <c r="P835" t="b">
        <v>1</v>
      </c>
      <c r="Q835" t="s">
        <v>8269</v>
      </c>
      <c r="R835" t="s">
        <v>8323</v>
      </c>
      <c r="S835" t="s">
        <v>8326</v>
      </c>
      <c r="T835" s="9">
        <f t="shared" ref="T835:T898" si="55">ROUND(E835/D835*100,0)</f>
        <v>101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s="17" t="s">
        <v>8218</v>
      </c>
      <c r="G836" t="s">
        <v>8223</v>
      </c>
      <c r="H836" t="s">
        <v>8245</v>
      </c>
      <c r="I836">
        <v>1300930838</v>
      </c>
      <c r="J836" s="12">
        <v>1293158438</v>
      </c>
      <c r="K836" s="10">
        <f t="shared" si="52"/>
        <v>40626.069884259261</v>
      </c>
      <c r="L836" s="10">
        <f t="shared" si="53"/>
        <v>40536.111550925925</v>
      </c>
      <c r="M836" s="15">
        <f t="shared" si="54"/>
        <v>2011</v>
      </c>
      <c r="N836" t="b">
        <v>0</v>
      </c>
      <c r="O836">
        <v>92</v>
      </c>
      <c r="P836" t="b">
        <v>1</v>
      </c>
      <c r="Q836" t="s">
        <v>8274</v>
      </c>
      <c r="R836" t="s">
        <v>8327</v>
      </c>
      <c r="S836" t="s">
        <v>8331</v>
      </c>
      <c r="T836" s="9">
        <f t="shared" si="55"/>
        <v>101</v>
      </c>
    </row>
    <row r="837" spans="1:20" ht="45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s="17" t="s">
        <v>8220</v>
      </c>
      <c r="G837" t="s">
        <v>8223</v>
      </c>
      <c r="H837" t="s">
        <v>8245</v>
      </c>
      <c r="I837">
        <v>1373174903</v>
      </c>
      <c r="J837" s="12">
        <v>1369286903</v>
      </c>
      <c r="K837" s="10">
        <f t="shared" si="52"/>
        <v>41462.228043981479</v>
      </c>
      <c r="L837" s="10">
        <f t="shared" si="53"/>
        <v>41417.228043981479</v>
      </c>
      <c r="M837" s="15">
        <f t="shared" si="54"/>
        <v>2013</v>
      </c>
      <c r="N837" t="b">
        <v>0</v>
      </c>
      <c r="O837">
        <v>123</v>
      </c>
      <c r="P837" t="b">
        <v>0</v>
      </c>
      <c r="Q837" t="s">
        <v>8280</v>
      </c>
      <c r="R837" t="s">
        <v>8316</v>
      </c>
      <c r="S837" t="s">
        <v>8334</v>
      </c>
      <c r="T837" s="9">
        <f t="shared" si="55"/>
        <v>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s="17" t="s">
        <v>8220</v>
      </c>
      <c r="G838" t="s">
        <v>8224</v>
      </c>
      <c r="H838" t="s">
        <v>8246</v>
      </c>
      <c r="I838">
        <v>1426158463</v>
      </c>
      <c r="J838" s="12">
        <v>1423570063</v>
      </c>
      <c r="K838" s="10">
        <f t="shared" si="52"/>
        <v>42075.463692129633</v>
      </c>
      <c r="L838" s="10">
        <f t="shared" si="53"/>
        <v>42045.505358796298</v>
      </c>
      <c r="M838" s="15">
        <f t="shared" si="54"/>
        <v>2015</v>
      </c>
      <c r="N838" t="b">
        <v>0</v>
      </c>
      <c r="O838">
        <v>236</v>
      </c>
      <c r="P838" t="b">
        <v>0</v>
      </c>
      <c r="Q838" t="s">
        <v>8280</v>
      </c>
      <c r="R838" t="s">
        <v>8316</v>
      </c>
      <c r="S838" t="s">
        <v>8334</v>
      </c>
      <c r="T838" s="9">
        <f t="shared" si="55"/>
        <v>29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s="17" t="s">
        <v>8218</v>
      </c>
      <c r="G839" t="s">
        <v>8223</v>
      </c>
      <c r="H839" t="s">
        <v>8245</v>
      </c>
      <c r="I839">
        <v>1388617736</v>
      </c>
      <c r="J839" s="12">
        <v>1384384136</v>
      </c>
      <c r="K839" s="10">
        <f t="shared" si="52"/>
        <v>41640.964537037034</v>
      </c>
      <c r="L839" s="10">
        <f t="shared" si="53"/>
        <v>41591.964537037034</v>
      </c>
      <c r="M839" s="15">
        <f t="shared" si="54"/>
        <v>2014</v>
      </c>
      <c r="N839" t="b">
        <v>0</v>
      </c>
      <c r="O839">
        <v>69</v>
      </c>
      <c r="P839" t="b">
        <v>1</v>
      </c>
      <c r="Q839" t="s">
        <v>8277</v>
      </c>
      <c r="R839" t="s">
        <v>8327</v>
      </c>
      <c r="S839" t="s">
        <v>8328</v>
      </c>
      <c r="T839" s="9">
        <f t="shared" si="55"/>
        <v>101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s="17" t="s">
        <v>8218</v>
      </c>
      <c r="G840" t="s">
        <v>8224</v>
      </c>
      <c r="H840" t="s">
        <v>8246</v>
      </c>
      <c r="I840">
        <v>1488484300</v>
      </c>
      <c r="J840" s="12">
        <v>1485892300</v>
      </c>
      <c r="K840" s="10">
        <f t="shared" si="52"/>
        <v>42796.827546296292</v>
      </c>
      <c r="L840" s="10">
        <f t="shared" si="53"/>
        <v>42766.827546296292</v>
      </c>
      <c r="M840" s="15">
        <f t="shared" si="54"/>
        <v>2017</v>
      </c>
      <c r="N840" t="b">
        <v>0</v>
      </c>
      <c r="O840">
        <v>163</v>
      </c>
      <c r="P840" t="b">
        <v>1</v>
      </c>
      <c r="Q840" t="s">
        <v>8295</v>
      </c>
      <c r="R840" t="s">
        <v>8316</v>
      </c>
      <c r="S840" t="s">
        <v>8317</v>
      </c>
      <c r="T840" s="9">
        <f t="shared" si="55"/>
        <v>806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s="17" t="s">
        <v>8218</v>
      </c>
      <c r="G841" t="s">
        <v>8223</v>
      </c>
      <c r="H841" t="s">
        <v>8245</v>
      </c>
      <c r="I841">
        <v>1365489000</v>
      </c>
      <c r="J841" s="12">
        <v>1362776043</v>
      </c>
      <c r="K841" s="10">
        <f t="shared" si="52"/>
        <v>41373.270833333336</v>
      </c>
      <c r="L841" s="10">
        <f t="shared" si="53"/>
        <v>41341.870868055557</v>
      </c>
      <c r="M841" s="15">
        <f t="shared" si="54"/>
        <v>2013</v>
      </c>
      <c r="N841" t="b">
        <v>0</v>
      </c>
      <c r="O841">
        <v>205</v>
      </c>
      <c r="P841" t="b">
        <v>1</v>
      </c>
      <c r="Q841" t="s">
        <v>8274</v>
      </c>
      <c r="R841" t="s">
        <v>8327</v>
      </c>
      <c r="S841" t="s">
        <v>8331</v>
      </c>
      <c r="T841" s="9">
        <f t="shared" si="55"/>
        <v>115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s="17" t="s">
        <v>8218</v>
      </c>
      <c r="G842" t="s">
        <v>8223</v>
      </c>
      <c r="H842" t="s">
        <v>8245</v>
      </c>
      <c r="I842">
        <v>1299138561</v>
      </c>
      <c r="J842" s="12">
        <v>1294818561</v>
      </c>
      <c r="K842" s="10">
        <f t="shared" si="52"/>
        <v>40605.325937499998</v>
      </c>
      <c r="L842" s="10">
        <f t="shared" si="53"/>
        <v>40555.325937499998</v>
      </c>
      <c r="M842" s="15">
        <f t="shared" si="54"/>
        <v>2011</v>
      </c>
      <c r="N842" t="b">
        <v>0</v>
      </c>
      <c r="O842">
        <v>96</v>
      </c>
      <c r="P842" t="b">
        <v>1</v>
      </c>
      <c r="Q842" t="s">
        <v>8274</v>
      </c>
      <c r="R842" t="s">
        <v>8327</v>
      </c>
      <c r="S842" t="s">
        <v>8331</v>
      </c>
      <c r="T842" s="9">
        <f t="shared" si="55"/>
        <v>101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s="17" t="s">
        <v>8218</v>
      </c>
      <c r="G843" t="s">
        <v>8223</v>
      </c>
      <c r="H843" t="s">
        <v>8245</v>
      </c>
      <c r="I843">
        <v>1372536787</v>
      </c>
      <c r="J843" s="12">
        <v>1367352787</v>
      </c>
      <c r="K843" s="10">
        <f t="shared" si="52"/>
        <v>41454.842442129629</v>
      </c>
      <c r="L843" s="10">
        <f t="shared" si="53"/>
        <v>41394.842442129629</v>
      </c>
      <c r="M843" s="15">
        <f t="shared" si="54"/>
        <v>2013</v>
      </c>
      <c r="N843" t="b">
        <v>0</v>
      </c>
      <c r="O843">
        <v>73</v>
      </c>
      <c r="P843" t="b">
        <v>1</v>
      </c>
      <c r="Q843" t="s">
        <v>8267</v>
      </c>
      <c r="R843" t="s">
        <v>8321</v>
      </c>
      <c r="S843" t="s">
        <v>8322</v>
      </c>
      <c r="T843" s="9">
        <f t="shared" si="55"/>
        <v>100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s="17" t="s">
        <v>8218</v>
      </c>
      <c r="G844" t="s">
        <v>8223</v>
      </c>
      <c r="H844" t="s">
        <v>8245</v>
      </c>
      <c r="I844">
        <v>1340914571</v>
      </c>
      <c r="J844" s="12">
        <v>1338322571</v>
      </c>
      <c r="K844" s="10">
        <f t="shared" si="52"/>
        <v>41088.844571759255</v>
      </c>
      <c r="L844" s="10">
        <f t="shared" si="53"/>
        <v>41058.844571759255</v>
      </c>
      <c r="M844" s="15">
        <f t="shared" si="54"/>
        <v>2012</v>
      </c>
      <c r="N844" t="b">
        <v>0</v>
      </c>
      <c r="O844">
        <v>80</v>
      </c>
      <c r="P844" t="b">
        <v>1</v>
      </c>
      <c r="Q844" t="s">
        <v>8298</v>
      </c>
      <c r="R844" t="s">
        <v>8327</v>
      </c>
      <c r="S844" t="s">
        <v>8341</v>
      </c>
      <c r="T844" s="9">
        <f t="shared" si="55"/>
        <v>100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7" t="s">
        <v>8218</v>
      </c>
      <c r="G845" t="s">
        <v>8223</v>
      </c>
      <c r="H845" t="s">
        <v>8245</v>
      </c>
      <c r="I845">
        <v>1481184000</v>
      </c>
      <c r="J845" s="12">
        <v>1479708680</v>
      </c>
      <c r="K845" s="10">
        <f t="shared" si="52"/>
        <v>42712.333333333328</v>
      </c>
      <c r="L845" s="10">
        <f t="shared" si="53"/>
        <v>42695.257870370369</v>
      </c>
      <c r="M845" s="15">
        <f t="shared" si="54"/>
        <v>2016</v>
      </c>
      <c r="N845" t="b">
        <v>0</v>
      </c>
      <c r="O845">
        <v>127</v>
      </c>
      <c r="P845" t="b">
        <v>1</v>
      </c>
      <c r="Q845" t="s">
        <v>8275</v>
      </c>
      <c r="R845" t="s">
        <v>8327</v>
      </c>
      <c r="S845" t="s">
        <v>8336</v>
      </c>
      <c r="T845" s="9">
        <f t="shared" si="55"/>
        <v>267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s="17" t="s">
        <v>8218</v>
      </c>
      <c r="G846" t="s">
        <v>8223</v>
      </c>
      <c r="H846" t="s">
        <v>8245</v>
      </c>
      <c r="I846">
        <v>1417057200</v>
      </c>
      <c r="J846" s="12">
        <v>1414599886</v>
      </c>
      <c r="K846" s="10">
        <f t="shared" si="52"/>
        <v>41970.125</v>
      </c>
      <c r="L846" s="10">
        <f t="shared" si="53"/>
        <v>41941.683865740742</v>
      </c>
      <c r="M846" s="15">
        <f t="shared" si="54"/>
        <v>2014</v>
      </c>
      <c r="N846" t="b">
        <v>0</v>
      </c>
      <c r="O846">
        <v>113</v>
      </c>
      <c r="P846" t="b">
        <v>1</v>
      </c>
      <c r="Q846" t="s">
        <v>8269</v>
      </c>
      <c r="R846" t="s">
        <v>8323</v>
      </c>
      <c r="S846" t="s">
        <v>8326</v>
      </c>
      <c r="T846" s="9">
        <f t="shared" si="55"/>
        <v>100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s="17" t="s">
        <v>8218</v>
      </c>
      <c r="G847" t="s">
        <v>8224</v>
      </c>
      <c r="H847" t="s">
        <v>8246</v>
      </c>
      <c r="I847">
        <v>1433198520</v>
      </c>
      <c r="J847" s="12">
        <v>1430340195</v>
      </c>
      <c r="K847" s="10">
        <f t="shared" si="52"/>
        <v>42156.945833333331</v>
      </c>
      <c r="L847" s="10">
        <f t="shared" si="53"/>
        <v>42123.86336805555</v>
      </c>
      <c r="M847" s="15">
        <f t="shared" si="54"/>
        <v>2015</v>
      </c>
      <c r="N847" t="b">
        <v>0</v>
      </c>
      <c r="O847">
        <v>123</v>
      </c>
      <c r="P847" t="b">
        <v>1</v>
      </c>
      <c r="Q847" t="s">
        <v>8283</v>
      </c>
      <c r="R847" t="s">
        <v>8313</v>
      </c>
      <c r="S847" t="s">
        <v>8314</v>
      </c>
      <c r="T847" s="9">
        <f t="shared" si="55"/>
        <v>107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s="17" t="s">
        <v>8218</v>
      </c>
      <c r="G848" t="s">
        <v>8223</v>
      </c>
      <c r="H848" t="s">
        <v>8245</v>
      </c>
      <c r="I848">
        <v>1429976994</v>
      </c>
      <c r="J848" s="12">
        <v>1424796594</v>
      </c>
      <c r="K848" s="10">
        <f t="shared" si="52"/>
        <v>42119.659652777773</v>
      </c>
      <c r="L848" s="10">
        <f t="shared" si="53"/>
        <v>42059.701319444444</v>
      </c>
      <c r="M848" s="15">
        <f t="shared" si="54"/>
        <v>2015</v>
      </c>
      <c r="N848" t="b">
        <v>0</v>
      </c>
      <c r="O848">
        <v>19</v>
      </c>
      <c r="P848" t="b">
        <v>1</v>
      </c>
      <c r="Q848" t="s">
        <v>8269</v>
      </c>
      <c r="R848" t="s">
        <v>8323</v>
      </c>
      <c r="S848" t="s">
        <v>8326</v>
      </c>
      <c r="T848" s="9">
        <f t="shared" si="55"/>
        <v>100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s="17" t="s">
        <v>8218</v>
      </c>
      <c r="G849" t="s">
        <v>8223</v>
      </c>
      <c r="H849" t="s">
        <v>8245</v>
      </c>
      <c r="I849">
        <v>1342648398</v>
      </c>
      <c r="J849" s="12">
        <v>1340056398</v>
      </c>
      <c r="K849" s="10">
        <f t="shared" si="52"/>
        <v>41108.91201388889</v>
      </c>
      <c r="L849" s="10">
        <f t="shared" si="53"/>
        <v>41078.91201388889</v>
      </c>
      <c r="M849" s="15">
        <f t="shared" si="54"/>
        <v>2012</v>
      </c>
      <c r="N849" t="b">
        <v>0</v>
      </c>
      <c r="O849">
        <v>89</v>
      </c>
      <c r="P849" t="b">
        <v>1</v>
      </c>
      <c r="Q849" t="s">
        <v>8267</v>
      </c>
      <c r="R849" t="s">
        <v>8321</v>
      </c>
      <c r="S849" t="s">
        <v>8322</v>
      </c>
      <c r="T849" s="9">
        <f t="shared" si="55"/>
        <v>107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s="17" t="s">
        <v>8218</v>
      </c>
      <c r="G850" t="s">
        <v>8223</v>
      </c>
      <c r="H850" t="s">
        <v>8245</v>
      </c>
      <c r="I850">
        <v>1482372000</v>
      </c>
      <c r="J850" s="12">
        <v>1479276838</v>
      </c>
      <c r="K850" s="10">
        <f t="shared" si="52"/>
        <v>42726.083333333328</v>
      </c>
      <c r="L850" s="10">
        <f t="shared" si="53"/>
        <v>42690.259699074071</v>
      </c>
      <c r="M850" s="15">
        <f t="shared" si="54"/>
        <v>2016</v>
      </c>
      <c r="N850" t="b">
        <v>0</v>
      </c>
      <c r="O850">
        <v>89</v>
      </c>
      <c r="P850" t="b">
        <v>1</v>
      </c>
      <c r="Q850" t="s">
        <v>8283</v>
      </c>
      <c r="R850" t="s">
        <v>8313</v>
      </c>
      <c r="S850" t="s">
        <v>8314</v>
      </c>
      <c r="T850" s="9">
        <f t="shared" si="55"/>
        <v>114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s="17" t="s">
        <v>8218</v>
      </c>
      <c r="G851" t="s">
        <v>8223</v>
      </c>
      <c r="H851" t="s">
        <v>8245</v>
      </c>
      <c r="I851">
        <v>1406745482</v>
      </c>
      <c r="J851" s="12">
        <v>1404153482</v>
      </c>
      <c r="K851" s="10">
        <f t="shared" si="52"/>
        <v>41850.776412037041</v>
      </c>
      <c r="L851" s="10">
        <f t="shared" si="53"/>
        <v>41820.776412037041</v>
      </c>
      <c r="M851" s="15">
        <f t="shared" si="54"/>
        <v>2014</v>
      </c>
      <c r="N851" t="b">
        <v>0</v>
      </c>
      <c r="O851">
        <v>107</v>
      </c>
      <c r="P851" t="b">
        <v>1</v>
      </c>
      <c r="Q851" t="s">
        <v>8303</v>
      </c>
      <c r="R851" t="s">
        <v>8323</v>
      </c>
      <c r="S851" t="s">
        <v>8335</v>
      </c>
      <c r="T851" s="9">
        <f t="shared" si="55"/>
        <v>113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s="17" t="s">
        <v>8218</v>
      </c>
      <c r="G852" t="s">
        <v>8223</v>
      </c>
      <c r="H852" t="s">
        <v>8245</v>
      </c>
      <c r="I852">
        <v>1355840400</v>
      </c>
      <c r="J852" s="12">
        <v>1352524767</v>
      </c>
      <c r="K852" s="10">
        <f t="shared" si="52"/>
        <v>41261.597222222219</v>
      </c>
      <c r="L852" s="10">
        <f t="shared" si="53"/>
        <v>41223.22184027778</v>
      </c>
      <c r="M852" s="15">
        <f t="shared" si="54"/>
        <v>2012</v>
      </c>
      <c r="N852" t="b">
        <v>0</v>
      </c>
      <c r="O852">
        <v>107</v>
      </c>
      <c r="P852" t="b">
        <v>1</v>
      </c>
      <c r="Q852" t="s">
        <v>8290</v>
      </c>
      <c r="R852" t="s">
        <v>8327</v>
      </c>
      <c r="S852" t="s">
        <v>8338</v>
      </c>
      <c r="T852" s="9">
        <f t="shared" si="55"/>
        <v>132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s="17" t="s">
        <v>8218</v>
      </c>
      <c r="G853" t="s">
        <v>8223</v>
      </c>
      <c r="H853" t="s">
        <v>8245</v>
      </c>
      <c r="I853">
        <v>1313957157</v>
      </c>
      <c r="J853" s="12">
        <v>1310069157</v>
      </c>
      <c r="K853" s="10">
        <f t="shared" si="52"/>
        <v>40776.837465277778</v>
      </c>
      <c r="L853" s="10">
        <f t="shared" si="53"/>
        <v>40731.837465277778</v>
      </c>
      <c r="M853" s="15">
        <f t="shared" si="54"/>
        <v>2011</v>
      </c>
      <c r="N853" t="b">
        <v>0</v>
      </c>
      <c r="O853">
        <v>130</v>
      </c>
      <c r="P853" t="b">
        <v>1</v>
      </c>
      <c r="Q853" t="s">
        <v>8272</v>
      </c>
      <c r="R853" t="s">
        <v>8311</v>
      </c>
      <c r="S853" t="s">
        <v>8333</v>
      </c>
      <c r="T853" s="9">
        <f t="shared" si="55"/>
        <v>106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s="17" t="s">
        <v>8220</v>
      </c>
      <c r="G854" t="s">
        <v>8223</v>
      </c>
      <c r="H854" t="s">
        <v>8245</v>
      </c>
      <c r="I854">
        <v>1431372751</v>
      </c>
      <c r="J854" s="12">
        <v>1430767951</v>
      </c>
      <c r="K854" s="10">
        <f t="shared" si="52"/>
        <v>42135.814247685186</v>
      </c>
      <c r="L854" s="10">
        <f t="shared" si="53"/>
        <v>42128.814247685186</v>
      </c>
      <c r="M854" s="15">
        <f t="shared" si="54"/>
        <v>2015</v>
      </c>
      <c r="N854" t="b">
        <v>0</v>
      </c>
      <c r="O854">
        <v>29</v>
      </c>
      <c r="P854" t="b">
        <v>0</v>
      </c>
      <c r="Q854" t="s">
        <v>8301</v>
      </c>
      <c r="R854" t="s">
        <v>8323</v>
      </c>
      <c r="S854" t="s">
        <v>8324</v>
      </c>
      <c r="T854" s="9">
        <f t="shared" si="55"/>
        <v>20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s="17" t="s">
        <v>8218</v>
      </c>
      <c r="G855" t="s">
        <v>8223</v>
      </c>
      <c r="H855" t="s">
        <v>8245</v>
      </c>
      <c r="I855">
        <v>1333310458</v>
      </c>
      <c r="J855" s="12">
        <v>1330722058</v>
      </c>
      <c r="K855" s="10">
        <f t="shared" si="52"/>
        <v>41000.834004629629</v>
      </c>
      <c r="L855" s="10">
        <f t="shared" si="53"/>
        <v>40970.875671296293</v>
      </c>
      <c r="M855" s="15">
        <f t="shared" si="54"/>
        <v>2012</v>
      </c>
      <c r="N855" t="b">
        <v>1</v>
      </c>
      <c r="O855">
        <v>123</v>
      </c>
      <c r="P855" t="b">
        <v>1</v>
      </c>
      <c r="Q855" t="s">
        <v>8269</v>
      </c>
      <c r="R855" t="s">
        <v>8323</v>
      </c>
      <c r="S855" t="s">
        <v>8326</v>
      </c>
      <c r="T855" s="9">
        <f t="shared" si="55"/>
        <v>113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s="17" t="s">
        <v>8218</v>
      </c>
      <c r="G856" t="s">
        <v>8223</v>
      </c>
      <c r="H856" t="s">
        <v>8245</v>
      </c>
      <c r="I856">
        <v>1434142800</v>
      </c>
      <c r="J856" s="12">
        <v>1431435122</v>
      </c>
      <c r="K856" s="10">
        <f t="shared" si="52"/>
        <v>42167.875</v>
      </c>
      <c r="L856" s="10">
        <f t="shared" si="53"/>
        <v>42136.536134259259</v>
      </c>
      <c r="M856" s="15">
        <f t="shared" si="54"/>
        <v>2015</v>
      </c>
      <c r="N856" t="b">
        <v>1</v>
      </c>
      <c r="O856">
        <v>163</v>
      </c>
      <c r="P856" t="b">
        <v>1</v>
      </c>
      <c r="Q856" t="s">
        <v>8269</v>
      </c>
      <c r="R856" t="s">
        <v>8323</v>
      </c>
      <c r="S856" t="s">
        <v>8326</v>
      </c>
      <c r="T856" s="9">
        <f t="shared" si="55"/>
        <v>131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s="17" t="s">
        <v>8218</v>
      </c>
      <c r="G857" t="s">
        <v>8223</v>
      </c>
      <c r="H857" t="s">
        <v>8245</v>
      </c>
      <c r="I857">
        <v>1346464800</v>
      </c>
      <c r="J857" s="12">
        <v>1343096197</v>
      </c>
      <c r="K857" s="10">
        <f t="shared" si="52"/>
        <v>41153.083333333336</v>
      </c>
      <c r="L857" s="10">
        <f t="shared" si="53"/>
        <v>41114.094872685186</v>
      </c>
      <c r="M857" s="15">
        <f t="shared" si="54"/>
        <v>2012</v>
      </c>
      <c r="N857" t="b">
        <v>1</v>
      </c>
      <c r="O857">
        <v>74</v>
      </c>
      <c r="P857" t="b">
        <v>1</v>
      </c>
      <c r="Q857" t="s">
        <v>8267</v>
      </c>
      <c r="R857" t="s">
        <v>8321</v>
      </c>
      <c r="S857" t="s">
        <v>8322</v>
      </c>
      <c r="T857" s="9">
        <f t="shared" si="55"/>
        <v>232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s="17" t="s">
        <v>8219</v>
      </c>
      <c r="G858" t="s">
        <v>8223</v>
      </c>
      <c r="H858" t="s">
        <v>8245</v>
      </c>
      <c r="I858">
        <v>1467432000</v>
      </c>
      <c r="J858" s="12">
        <v>1464763109</v>
      </c>
      <c r="K858" s="10">
        <f t="shared" si="52"/>
        <v>42553.166666666672</v>
      </c>
      <c r="L858" s="10">
        <f t="shared" si="53"/>
        <v>42522.276724537034</v>
      </c>
      <c r="M858" s="15">
        <f t="shared" si="54"/>
        <v>2016</v>
      </c>
      <c r="N858" t="b">
        <v>0</v>
      </c>
      <c r="O858">
        <v>50</v>
      </c>
      <c r="P858" t="b">
        <v>0</v>
      </c>
      <c r="Q858" t="s">
        <v>8271</v>
      </c>
      <c r="R858" t="s">
        <v>8308</v>
      </c>
      <c r="S858" t="s">
        <v>8310</v>
      </c>
      <c r="T858" s="9">
        <f t="shared" si="55"/>
        <v>22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s="17" t="s">
        <v>8218</v>
      </c>
      <c r="G859" t="s">
        <v>8223</v>
      </c>
      <c r="H859" t="s">
        <v>8245</v>
      </c>
      <c r="I859">
        <v>1408464000</v>
      </c>
      <c r="J859" s="12">
        <v>1406831445</v>
      </c>
      <c r="K859" s="10">
        <f t="shared" si="52"/>
        <v>41870.666666666664</v>
      </c>
      <c r="L859" s="10">
        <f t="shared" si="53"/>
        <v>41851.771354166667</v>
      </c>
      <c r="M859" s="15">
        <f t="shared" si="54"/>
        <v>2014</v>
      </c>
      <c r="N859" t="b">
        <v>0</v>
      </c>
      <c r="O859">
        <v>26</v>
      </c>
      <c r="P859" t="b">
        <v>1</v>
      </c>
      <c r="Q859" t="s">
        <v>8269</v>
      </c>
      <c r="R859" t="s">
        <v>8323</v>
      </c>
      <c r="S859" t="s">
        <v>8326</v>
      </c>
      <c r="T859" s="9">
        <f t="shared" si="55"/>
        <v>101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s="17" t="s">
        <v>8218</v>
      </c>
      <c r="G860" t="s">
        <v>8223</v>
      </c>
      <c r="H860" t="s">
        <v>8245</v>
      </c>
      <c r="I860">
        <v>1316208031</v>
      </c>
      <c r="J860" s="12">
        <v>1312320031</v>
      </c>
      <c r="K860" s="10">
        <f t="shared" si="52"/>
        <v>40802.889247685183</v>
      </c>
      <c r="L860" s="10">
        <f t="shared" si="53"/>
        <v>40757.889247685183</v>
      </c>
      <c r="M860" s="15">
        <f t="shared" si="54"/>
        <v>2011</v>
      </c>
      <c r="N860" t="b">
        <v>0</v>
      </c>
      <c r="O860">
        <v>174</v>
      </c>
      <c r="P860" t="b">
        <v>1</v>
      </c>
      <c r="Q860" t="s">
        <v>8267</v>
      </c>
      <c r="R860" t="s">
        <v>8321</v>
      </c>
      <c r="S860" t="s">
        <v>8322</v>
      </c>
      <c r="T860" s="9">
        <f t="shared" si="55"/>
        <v>131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s="17" t="s">
        <v>8220</v>
      </c>
      <c r="G861" t="s">
        <v>8223</v>
      </c>
      <c r="H861" t="s">
        <v>8245</v>
      </c>
      <c r="I861">
        <v>1465169610</v>
      </c>
      <c r="J861" s="12">
        <v>1462577610</v>
      </c>
      <c r="K861" s="10">
        <f t="shared" si="52"/>
        <v>42526.98159722222</v>
      </c>
      <c r="L861" s="10">
        <f t="shared" si="53"/>
        <v>42496.98159722222</v>
      </c>
      <c r="M861" s="15">
        <f t="shared" si="54"/>
        <v>2016</v>
      </c>
      <c r="N861" t="b">
        <v>0</v>
      </c>
      <c r="O861">
        <v>53</v>
      </c>
      <c r="P861" t="b">
        <v>0</v>
      </c>
      <c r="Q861" t="s">
        <v>8277</v>
      </c>
      <c r="R861" t="s">
        <v>8327</v>
      </c>
      <c r="S861" t="s">
        <v>8328</v>
      </c>
      <c r="T861" s="9">
        <f t="shared" si="55"/>
        <v>39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s="17" t="s">
        <v>8218</v>
      </c>
      <c r="G862" t="s">
        <v>8223</v>
      </c>
      <c r="H862" t="s">
        <v>8245</v>
      </c>
      <c r="I862">
        <v>1430459197</v>
      </c>
      <c r="J862" s="12">
        <v>1427867197</v>
      </c>
      <c r="K862" s="10">
        <f t="shared" si="52"/>
        <v>42125.240706018521</v>
      </c>
      <c r="L862" s="10">
        <f t="shared" si="53"/>
        <v>42095.240706018521</v>
      </c>
      <c r="M862" s="15">
        <f t="shared" si="54"/>
        <v>2015</v>
      </c>
      <c r="N862" t="b">
        <v>0</v>
      </c>
      <c r="O862">
        <v>23</v>
      </c>
      <c r="P862" t="b">
        <v>1</v>
      </c>
      <c r="Q862" t="s">
        <v>8293</v>
      </c>
      <c r="R862" t="s">
        <v>8308</v>
      </c>
      <c r="S862" t="s">
        <v>8309</v>
      </c>
      <c r="T862" s="9">
        <f t="shared" si="55"/>
        <v>104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s="17" t="s">
        <v>8218</v>
      </c>
      <c r="G863" t="s">
        <v>8223</v>
      </c>
      <c r="H863" t="s">
        <v>8245</v>
      </c>
      <c r="I863">
        <v>1443711623</v>
      </c>
      <c r="J863" s="12">
        <v>1440687623</v>
      </c>
      <c r="K863" s="10">
        <f t="shared" si="52"/>
        <v>42278.6252662037</v>
      </c>
      <c r="L863" s="10">
        <f t="shared" si="53"/>
        <v>42243.6252662037</v>
      </c>
      <c r="M863" s="15">
        <f t="shared" si="54"/>
        <v>2015</v>
      </c>
      <c r="N863" t="b">
        <v>0</v>
      </c>
      <c r="O863">
        <v>204</v>
      </c>
      <c r="P863" t="b">
        <v>1</v>
      </c>
      <c r="Q863" t="s">
        <v>8269</v>
      </c>
      <c r="R863" t="s">
        <v>8323</v>
      </c>
      <c r="S863" t="s">
        <v>8326</v>
      </c>
      <c r="T863" s="9">
        <f t="shared" si="55"/>
        <v>156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s="17" t="s">
        <v>8218</v>
      </c>
      <c r="G864" t="s">
        <v>8225</v>
      </c>
      <c r="H864" t="s">
        <v>8247</v>
      </c>
      <c r="I864">
        <v>1487093020</v>
      </c>
      <c r="J864" s="12">
        <v>1485278620</v>
      </c>
      <c r="K864" s="10">
        <f t="shared" si="52"/>
        <v>42780.724768518514</v>
      </c>
      <c r="L864" s="10">
        <f t="shared" si="53"/>
        <v>42759.724768518514</v>
      </c>
      <c r="M864" s="15">
        <f t="shared" si="54"/>
        <v>2017</v>
      </c>
      <c r="N864" t="b">
        <v>0</v>
      </c>
      <c r="O864">
        <v>210</v>
      </c>
      <c r="P864" t="b">
        <v>1</v>
      </c>
      <c r="Q864" t="s">
        <v>8295</v>
      </c>
      <c r="R864" t="s">
        <v>8316</v>
      </c>
      <c r="S864" t="s">
        <v>8317</v>
      </c>
      <c r="T864" s="9">
        <f t="shared" si="55"/>
        <v>780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s="17" t="s">
        <v>8219</v>
      </c>
      <c r="G865" t="s">
        <v>8223</v>
      </c>
      <c r="H865" t="s">
        <v>8245</v>
      </c>
      <c r="I865">
        <v>1469122200</v>
      </c>
      <c r="J865" s="12">
        <v>1466611108</v>
      </c>
      <c r="K865" s="10">
        <f t="shared" si="52"/>
        <v>42572.729166666672</v>
      </c>
      <c r="L865" s="10">
        <f t="shared" si="53"/>
        <v>42543.665601851855</v>
      </c>
      <c r="M865" s="15">
        <f t="shared" si="54"/>
        <v>2016</v>
      </c>
      <c r="N865" t="b">
        <v>0</v>
      </c>
      <c r="O865">
        <v>86</v>
      </c>
      <c r="P865" t="b">
        <v>0</v>
      </c>
      <c r="Q865" t="s">
        <v>8271</v>
      </c>
      <c r="R865" t="s">
        <v>8308</v>
      </c>
      <c r="S865" t="s">
        <v>8310</v>
      </c>
      <c r="T865" s="9">
        <f t="shared" si="55"/>
        <v>26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s="17" t="s">
        <v>8218</v>
      </c>
      <c r="G866" t="s">
        <v>8223</v>
      </c>
      <c r="H866" t="s">
        <v>8245</v>
      </c>
      <c r="I866">
        <v>1384322340</v>
      </c>
      <c r="J866" s="12">
        <v>1381430646</v>
      </c>
      <c r="K866" s="10">
        <f t="shared" si="52"/>
        <v>41591.249305555553</v>
      </c>
      <c r="L866" s="10">
        <f t="shared" si="53"/>
        <v>41557.780624999999</v>
      </c>
      <c r="M866" s="15">
        <f t="shared" si="54"/>
        <v>2013</v>
      </c>
      <c r="N866" t="b">
        <v>0</v>
      </c>
      <c r="O866">
        <v>128</v>
      </c>
      <c r="P866" t="b">
        <v>1</v>
      </c>
      <c r="Q866" t="s">
        <v>8274</v>
      </c>
      <c r="R866" t="s">
        <v>8327</v>
      </c>
      <c r="S866" t="s">
        <v>8331</v>
      </c>
      <c r="T866" s="9">
        <f t="shared" si="55"/>
        <v>104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s="17" t="s">
        <v>8218</v>
      </c>
      <c r="G867" t="s">
        <v>8223</v>
      </c>
      <c r="H867" t="s">
        <v>8245</v>
      </c>
      <c r="I867">
        <v>1317438000</v>
      </c>
      <c r="J867" s="12">
        <v>1314577097</v>
      </c>
      <c r="K867" s="10">
        <f t="shared" si="52"/>
        <v>40817.125</v>
      </c>
      <c r="L867" s="10">
        <f t="shared" si="53"/>
        <v>40784.012696759259</v>
      </c>
      <c r="M867" s="15">
        <f t="shared" si="54"/>
        <v>2011</v>
      </c>
      <c r="N867" t="b">
        <v>0</v>
      </c>
      <c r="O867">
        <v>86</v>
      </c>
      <c r="P867" t="b">
        <v>1</v>
      </c>
      <c r="Q867" t="s">
        <v>8277</v>
      </c>
      <c r="R867" t="s">
        <v>8327</v>
      </c>
      <c r="S867" t="s">
        <v>8328</v>
      </c>
      <c r="T867" s="9">
        <f t="shared" si="55"/>
        <v>104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s="17" t="s">
        <v>8220</v>
      </c>
      <c r="G868" t="s">
        <v>8223</v>
      </c>
      <c r="H868" t="s">
        <v>8245</v>
      </c>
      <c r="I868">
        <v>1376049615</v>
      </c>
      <c r="J868" s="12">
        <v>1373457615</v>
      </c>
      <c r="K868" s="10">
        <f t="shared" si="52"/>
        <v>41495.500173611115</v>
      </c>
      <c r="L868" s="10">
        <f t="shared" si="53"/>
        <v>41465.500173611115</v>
      </c>
      <c r="M868" s="15">
        <f t="shared" si="54"/>
        <v>2013</v>
      </c>
      <c r="N868" t="b">
        <v>0</v>
      </c>
      <c r="O868">
        <v>140</v>
      </c>
      <c r="P868" t="b">
        <v>0</v>
      </c>
      <c r="Q868" t="s">
        <v>8268</v>
      </c>
      <c r="R868" t="s">
        <v>8321</v>
      </c>
      <c r="S868" t="s">
        <v>8339</v>
      </c>
      <c r="T868" s="9">
        <f t="shared" si="55"/>
        <v>19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s="17" t="s">
        <v>8218</v>
      </c>
      <c r="G869" t="s">
        <v>8223</v>
      </c>
      <c r="H869" t="s">
        <v>8245</v>
      </c>
      <c r="I869">
        <v>1375033836</v>
      </c>
      <c r="J869" s="12">
        <v>1373305836</v>
      </c>
      <c r="K869" s="10">
        <f t="shared" si="52"/>
        <v>41483.743472222224</v>
      </c>
      <c r="L869" s="10">
        <f t="shared" si="53"/>
        <v>41463.743472222224</v>
      </c>
      <c r="M869" s="15">
        <f t="shared" si="54"/>
        <v>2013</v>
      </c>
      <c r="N869" t="b">
        <v>1</v>
      </c>
      <c r="O869">
        <v>74</v>
      </c>
      <c r="P869" t="b">
        <v>1</v>
      </c>
      <c r="Q869" t="s">
        <v>8274</v>
      </c>
      <c r="R869" t="s">
        <v>8327</v>
      </c>
      <c r="S869" t="s">
        <v>8331</v>
      </c>
      <c r="T869" s="9">
        <f t="shared" si="55"/>
        <v>111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s="17" t="s">
        <v>8218</v>
      </c>
      <c r="G870" t="s">
        <v>8223</v>
      </c>
      <c r="H870" t="s">
        <v>8245</v>
      </c>
      <c r="I870">
        <v>1414025347</v>
      </c>
      <c r="J870" s="12">
        <v>1411433347</v>
      </c>
      <c r="K870" s="10">
        <f t="shared" si="52"/>
        <v>41935.034108796295</v>
      </c>
      <c r="L870" s="10">
        <f t="shared" si="53"/>
        <v>41905.034108796295</v>
      </c>
      <c r="M870" s="15">
        <f t="shared" si="54"/>
        <v>2014</v>
      </c>
      <c r="N870" t="b">
        <v>1</v>
      </c>
      <c r="O870">
        <v>111</v>
      </c>
      <c r="P870" t="b">
        <v>1</v>
      </c>
      <c r="Q870" t="s">
        <v>8278</v>
      </c>
      <c r="R870" t="s">
        <v>8327</v>
      </c>
      <c r="S870" t="s">
        <v>8329</v>
      </c>
      <c r="T870" s="9">
        <f t="shared" si="55"/>
        <v>103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s="17" t="s">
        <v>8218</v>
      </c>
      <c r="G871" t="s">
        <v>8223</v>
      </c>
      <c r="H871" t="s">
        <v>8245</v>
      </c>
      <c r="I871">
        <v>1403323140</v>
      </c>
      <c r="J871" s="12">
        <v>1400704672</v>
      </c>
      <c r="K871" s="10">
        <f t="shared" si="52"/>
        <v>41811.165972222225</v>
      </c>
      <c r="L871" s="10">
        <f t="shared" si="53"/>
        <v>41780.859629629631</v>
      </c>
      <c r="M871" s="15">
        <f t="shared" si="54"/>
        <v>2014</v>
      </c>
      <c r="N871" t="b">
        <v>0</v>
      </c>
      <c r="O871">
        <v>113</v>
      </c>
      <c r="P871" t="b">
        <v>1</v>
      </c>
      <c r="Q871" t="s">
        <v>8267</v>
      </c>
      <c r="R871" t="s">
        <v>8321</v>
      </c>
      <c r="S871" t="s">
        <v>8322</v>
      </c>
      <c r="T871" s="9">
        <f t="shared" si="55"/>
        <v>110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s="17" t="s">
        <v>8218</v>
      </c>
      <c r="G872" t="s">
        <v>8223</v>
      </c>
      <c r="H872" t="s">
        <v>8245</v>
      </c>
      <c r="I872">
        <v>1458152193</v>
      </c>
      <c r="J872" s="12">
        <v>1455563793</v>
      </c>
      <c r="K872" s="10">
        <f t="shared" si="52"/>
        <v>42445.761493055557</v>
      </c>
      <c r="L872" s="10">
        <f t="shared" si="53"/>
        <v>42415.803159722222</v>
      </c>
      <c r="M872" s="15">
        <f t="shared" si="54"/>
        <v>2016</v>
      </c>
      <c r="N872" t="b">
        <v>1</v>
      </c>
      <c r="O872">
        <v>97</v>
      </c>
      <c r="P872" t="b">
        <v>1</v>
      </c>
      <c r="Q872" t="s">
        <v>8267</v>
      </c>
      <c r="R872" t="s">
        <v>8321</v>
      </c>
      <c r="S872" t="s">
        <v>8322</v>
      </c>
      <c r="T872" s="9">
        <f t="shared" si="55"/>
        <v>103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s="17" t="s">
        <v>8218</v>
      </c>
      <c r="G873" t="s">
        <v>8223</v>
      </c>
      <c r="H873" t="s">
        <v>8245</v>
      </c>
      <c r="I873">
        <v>1303688087</v>
      </c>
      <c r="J873" s="12">
        <v>1301787287</v>
      </c>
      <c r="K873" s="10">
        <f t="shared" si="52"/>
        <v>40657.982488425929</v>
      </c>
      <c r="L873" s="10">
        <f t="shared" si="53"/>
        <v>40635.982488425929</v>
      </c>
      <c r="M873" s="15">
        <f t="shared" si="54"/>
        <v>2011</v>
      </c>
      <c r="N873" t="b">
        <v>0</v>
      </c>
      <c r="O873">
        <v>69</v>
      </c>
      <c r="P873" t="b">
        <v>1</v>
      </c>
      <c r="Q873" t="s">
        <v>8264</v>
      </c>
      <c r="R873" t="s">
        <v>8321</v>
      </c>
      <c r="S873" t="s">
        <v>8343</v>
      </c>
      <c r="T873" s="9">
        <f t="shared" si="55"/>
        <v>102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s="17" t="s">
        <v>8218</v>
      </c>
      <c r="G874" t="s">
        <v>8227</v>
      </c>
      <c r="H874" t="s">
        <v>8249</v>
      </c>
      <c r="I874">
        <v>1488622352</v>
      </c>
      <c r="J874" s="12">
        <v>1486030352</v>
      </c>
      <c r="K874" s="10">
        <f t="shared" si="52"/>
        <v>42798.425370370373</v>
      </c>
      <c r="L874" s="10">
        <f t="shared" si="53"/>
        <v>42768.425370370373</v>
      </c>
      <c r="M874" s="15">
        <f t="shared" si="54"/>
        <v>2017</v>
      </c>
      <c r="N874" t="b">
        <v>0</v>
      </c>
      <c r="O874">
        <v>91</v>
      </c>
      <c r="P874" t="b">
        <v>1</v>
      </c>
      <c r="Q874" t="s">
        <v>8269</v>
      </c>
      <c r="R874" t="s">
        <v>8323</v>
      </c>
      <c r="S874" t="s">
        <v>8326</v>
      </c>
      <c r="T874" s="9">
        <f t="shared" si="55"/>
        <v>170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s="17" t="s">
        <v>8218</v>
      </c>
      <c r="G875" t="s">
        <v>8223</v>
      </c>
      <c r="H875" t="s">
        <v>8245</v>
      </c>
      <c r="I875">
        <v>1293073733</v>
      </c>
      <c r="J875" s="12">
        <v>1290481733</v>
      </c>
      <c r="K875" s="10">
        <f t="shared" si="52"/>
        <v>40535.131168981483</v>
      </c>
      <c r="L875" s="10">
        <f t="shared" si="53"/>
        <v>40505.131168981483</v>
      </c>
      <c r="M875" s="15">
        <f t="shared" si="54"/>
        <v>2010</v>
      </c>
      <c r="N875" t="b">
        <v>0</v>
      </c>
      <c r="O875">
        <v>65</v>
      </c>
      <c r="P875" t="b">
        <v>1</v>
      </c>
      <c r="Q875" t="s">
        <v>8264</v>
      </c>
      <c r="R875" t="s">
        <v>8321</v>
      </c>
      <c r="S875" t="s">
        <v>8343</v>
      </c>
      <c r="T875" s="9">
        <f t="shared" si="55"/>
        <v>128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s="17" t="s">
        <v>8219</v>
      </c>
      <c r="G876" t="s">
        <v>8223</v>
      </c>
      <c r="H876" t="s">
        <v>8245</v>
      </c>
      <c r="I876">
        <v>1415392207</v>
      </c>
      <c r="J876" s="12">
        <v>1411500607</v>
      </c>
      <c r="K876" s="10">
        <f t="shared" si="52"/>
        <v>41950.854247685187</v>
      </c>
      <c r="L876" s="10">
        <f t="shared" si="53"/>
        <v>41905.812581018516</v>
      </c>
      <c r="M876" s="15">
        <f t="shared" si="54"/>
        <v>2014</v>
      </c>
      <c r="N876" t="b">
        <v>0</v>
      </c>
      <c r="O876">
        <v>81</v>
      </c>
      <c r="P876" t="b">
        <v>0</v>
      </c>
      <c r="Q876" t="s">
        <v>8265</v>
      </c>
      <c r="R876" t="s">
        <v>8321</v>
      </c>
      <c r="S876" t="s">
        <v>8337</v>
      </c>
      <c r="T876" s="9">
        <f t="shared" si="55"/>
        <v>10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s="17" t="s">
        <v>8218</v>
      </c>
      <c r="G877" t="s">
        <v>8223</v>
      </c>
      <c r="H877" t="s">
        <v>8245</v>
      </c>
      <c r="I877">
        <v>1384363459</v>
      </c>
      <c r="J877" s="12">
        <v>1381767859</v>
      </c>
      <c r="K877" s="10">
        <f t="shared" si="52"/>
        <v>41591.725219907406</v>
      </c>
      <c r="L877" s="10">
        <f t="shared" si="53"/>
        <v>41561.683553240742</v>
      </c>
      <c r="M877" s="15">
        <f t="shared" si="54"/>
        <v>2013</v>
      </c>
      <c r="N877" t="b">
        <v>1</v>
      </c>
      <c r="O877">
        <v>31</v>
      </c>
      <c r="P877" t="b">
        <v>1</v>
      </c>
      <c r="Q877" t="s">
        <v>8274</v>
      </c>
      <c r="R877" t="s">
        <v>8327</v>
      </c>
      <c r="S877" t="s">
        <v>8331</v>
      </c>
      <c r="T877" s="9">
        <f t="shared" si="55"/>
        <v>102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s="17" t="s">
        <v>8218</v>
      </c>
      <c r="G878" t="s">
        <v>8223</v>
      </c>
      <c r="H878" t="s">
        <v>8245</v>
      </c>
      <c r="I878">
        <v>1419136200</v>
      </c>
      <c r="J878" s="12">
        <v>1416338557</v>
      </c>
      <c r="K878" s="10">
        <f t="shared" si="52"/>
        <v>41994.1875</v>
      </c>
      <c r="L878" s="10">
        <f t="shared" si="53"/>
        <v>41961.807372685187</v>
      </c>
      <c r="M878" s="15">
        <f t="shared" si="54"/>
        <v>2014</v>
      </c>
      <c r="N878" t="b">
        <v>0</v>
      </c>
      <c r="O878">
        <v>43</v>
      </c>
      <c r="P878" t="b">
        <v>1</v>
      </c>
      <c r="Q878" t="s">
        <v>8298</v>
      </c>
      <c r="R878" t="s">
        <v>8327</v>
      </c>
      <c r="S878" t="s">
        <v>8341</v>
      </c>
      <c r="T878" s="9">
        <f t="shared" si="55"/>
        <v>102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s="17" t="s">
        <v>8218</v>
      </c>
      <c r="G879" t="s">
        <v>8224</v>
      </c>
      <c r="H879" t="s">
        <v>8246</v>
      </c>
      <c r="I879">
        <v>1462545358</v>
      </c>
      <c r="J879" s="12">
        <v>1459953358</v>
      </c>
      <c r="K879" s="10">
        <f t="shared" si="52"/>
        <v>42496.608310185184</v>
      </c>
      <c r="L879" s="10">
        <f t="shared" si="53"/>
        <v>42466.608310185184</v>
      </c>
      <c r="M879" s="15">
        <f t="shared" si="54"/>
        <v>2016</v>
      </c>
      <c r="N879" t="b">
        <v>1</v>
      </c>
      <c r="O879">
        <v>117</v>
      </c>
      <c r="P879" t="b">
        <v>1</v>
      </c>
      <c r="Q879" t="s">
        <v>8269</v>
      </c>
      <c r="R879" t="s">
        <v>8323</v>
      </c>
      <c r="S879" t="s">
        <v>8326</v>
      </c>
      <c r="T879" s="9">
        <f t="shared" si="55"/>
        <v>109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s="17" t="s">
        <v>8218</v>
      </c>
      <c r="G880" t="s">
        <v>8223</v>
      </c>
      <c r="H880" t="s">
        <v>8245</v>
      </c>
      <c r="I880">
        <v>1356552252</v>
      </c>
      <c r="J880" s="12">
        <v>1353960252</v>
      </c>
      <c r="K880" s="10">
        <f t="shared" si="52"/>
        <v>41269.83625</v>
      </c>
      <c r="L880" s="10">
        <f t="shared" si="53"/>
        <v>41239.83625</v>
      </c>
      <c r="M880" s="15">
        <f t="shared" si="54"/>
        <v>2012</v>
      </c>
      <c r="N880" t="b">
        <v>0</v>
      </c>
      <c r="O880">
        <v>104</v>
      </c>
      <c r="P880" t="b">
        <v>1</v>
      </c>
      <c r="Q880" t="s">
        <v>8301</v>
      </c>
      <c r="R880" t="s">
        <v>8323</v>
      </c>
      <c r="S880" t="s">
        <v>8324</v>
      </c>
      <c r="T880" s="9">
        <f t="shared" si="55"/>
        <v>109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s="17" t="s">
        <v>8218</v>
      </c>
      <c r="G881" t="s">
        <v>8223</v>
      </c>
      <c r="H881" t="s">
        <v>8245</v>
      </c>
      <c r="I881">
        <v>1348256294</v>
      </c>
      <c r="J881" s="12">
        <v>1345664294</v>
      </c>
      <c r="K881" s="10">
        <f t="shared" si="52"/>
        <v>41173.81821759259</v>
      </c>
      <c r="L881" s="10">
        <f t="shared" si="53"/>
        <v>41143.81821759259</v>
      </c>
      <c r="M881" s="15">
        <f t="shared" si="54"/>
        <v>2012</v>
      </c>
      <c r="N881" t="b">
        <v>1</v>
      </c>
      <c r="O881">
        <v>28</v>
      </c>
      <c r="P881" t="b">
        <v>1</v>
      </c>
      <c r="Q881" t="s">
        <v>8299</v>
      </c>
      <c r="R881" t="s">
        <v>8308</v>
      </c>
      <c r="S881" t="s">
        <v>8315</v>
      </c>
      <c r="T881" s="9">
        <f t="shared" si="55"/>
        <v>101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s="17" t="s">
        <v>8218</v>
      </c>
      <c r="G882" t="s">
        <v>8224</v>
      </c>
      <c r="H882" t="s">
        <v>8246</v>
      </c>
      <c r="I882">
        <v>1403370772</v>
      </c>
      <c r="J882" s="12">
        <v>1400778772</v>
      </c>
      <c r="K882" s="10">
        <f t="shared" si="52"/>
        <v>41811.717268518521</v>
      </c>
      <c r="L882" s="10">
        <f t="shared" si="53"/>
        <v>41781.717268518521</v>
      </c>
      <c r="M882" s="15">
        <f t="shared" si="54"/>
        <v>2014</v>
      </c>
      <c r="N882" t="b">
        <v>0</v>
      </c>
      <c r="O882">
        <v>264</v>
      </c>
      <c r="P882" t="b">
        <v>1</v>
      </c>
      <c r="Q882" t="s">
        <v>8272</v>
      </c>
      <c r="R882" t="s">
        <v>8311</v>
      </c>
      <c r="S882" t="s">
        <v>8333</v>
      </c>
      <c r="T882" s="9">
        <f t="shared" si="55"/>
        <v>126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s="17" t="s">
        <v>8218</v>
      </c>
      <c r="G883" t="s">
        <v>8224</v>
      </c>
      <c r="H883" t="s">
        <v>8246</v>
      </c>
      <c r="I883">
        <v>1401465600</v>
      </c>
      <c r="J883" s="12">
        <v>1399032813</v>
      </c>
      <c r="K883" s="10">
        <f t="shared" si="52"/>
        <v>41789.666666666664</v>
      </c>
      <c r="L883" s="10">
        <f t="shared" si="53"/>
        <v>41761.509409722225</v>
      </c>
      <c r="M883" s="15">
        <f t="shared" si="54"/>
        <v>2014</v>
      </c>
      <c r="N883" t="b">
        <v>0</v>
      </c>
      <c r="O883">
        <v>145</v>
      </c>
      <c r="P883" t="b">
        <v>1</v>
      </c>
      <c r="Q883" t="s">
        <v>8301</v>
      </c>
      <c r="R883" t="s">
        <v>8323</v>
      </c>
      <c r="S883" t="s">
        <v>8324</v>
      </c>
      <c r="T883" s="9">
        <f t="shared" si="55"/>
        <v>302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s="17" t="s">
        <v>8221</v>
      </c>
      <c r="G884" t="s">
        <v>8223</v>
      </c>
      <c r="H884" t="s">
        <v>8245</v>
      </c>
      <c r="I884">
        <v>1489903200</v>
      </c>
      <c r="J884" s="12">
        <v>1488459307</v>
      </c>
      <c r="K884" s="10">
        <f t="shared" si="52"/>
        <v>42813.25</v>
      </c>
      <c r="L884" s="10">
        <f t="shared" si="53"/>
        <v>42796.538275462968</v>
      </c>
      <c r="M884" s="15">
        <f t="shared" si="54"/>
        <v>2017</v>
      </c>
      <c r="N884" t="b">
        <v>0</v>
      </c>
      <c r="O884">
        <v>30</v>
      </c>
      <c r="P884" t="b">
        <v>0</v>
      </c>
      <c r="Q884" t="s">
        <v>8269</v>
      </c>
      <c r="R884" t="s">
        <v>8323</v>
      </c>
      <c r="S884" t="s">
        <v>8326</v>
      </c>
      <c r="T884" s="9">
        <f t="shared" si="55"/>
        <v>75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s="17" t="s">
        <v>8220</v>
      </c>
      <c r="G885" t="s">
        <v>8224</v>
      </c>
      <c r="H885" t="s">
        <v>8246</v>
      </c>
      <c r="I885">
        <v>1359434672</v>
      </c>
      <c r="J885" s="12">
        <v>1354250672</v>
      </c>
      <c r="K885" s="10">
        <f t="shared" si="52"/>
        <v>41303.197592592594</v>
      </c>
      <c r="L885" s="10">
        <f t="shared" si="53"/>
        <v>41243.197592592594</v>
      </c>
      <c r="M885" s="15">
        <f t="shared" si="54"/>
        <v>2013</v>
      </c>
      <c r="N885" t="b">
        <v>0</v>
      </c>
      <c r="O885">
        <v>147</v>
      </c>
      <c r="P885" t="b">
        <v>0</v>
      </c>
      <c r="Q885" t="s">
        <v>8268</v>
      </c>
      <c r="R885" t="s">
        <v>8321</v>
      </c>
      <c r="S885" t="s">
        <v>8339</v>
      </c>
      <c r="T885" s="9">
        <f t="shared" si="55"/>
        <v>50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s="17" t="s">
        <v>8218</v>
      </c>
      <c r="G886" t="s">
        <v>8228</v>
      </c>
      <c r="H886" t="s">
        <v>8250</v>
      </c>
      <c r="I886">
        <v>1407736740</v>
      </c>
      <c r="J886" s="12">
        <v>1405453354</v>
      </c>
      <c r="K886" s="10">
        <f t="shared" si="52"/>
        <v>41862.249305555553</v>
      </c>
      <c r="L886" s="10">
        <f t="shared" si="53"/>
        <v>41835.821226851855</v>
      </c>
      <c r="M886" s="15">
        <f t="shared" si="54"/>
        <v>2014</v>
      </c>
      <c r="N886" t="b">
        <v>0</v>
      </c>
      <c r="O886">
        <v>57</v>
      </c>
      <c r="P886" t="b">
        <v>1</v>
      </c>
      <c r="Q886" t="s">
        <v>8264</v>
      </c>
      <c r="R886" t="s">
        <v>8321</v>
      </c>
      <c r="S886" t="s">
        <v>8343</v>
      </c>
      <c r="T886" s="9">
        <f t="shared" si="55"/>
        <v>108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s="17" t="s">
        <v>8218</v>
      </c>
      <c r="G887" t="s">
        <v>8223</v>
      </c>
      <c r="H887" t="s">
        <v>8245</v>
      </c>
      <c r="I887">
        <v>1355437052</v>
      </c>
      <c r="J887" s="12">
        <v>1352845052</v>
      </c>
      <c r="K887" s="10">
        <f t="shared" si="52"/>
        <v>41256.928842592592</v>
      </c>
      <c r="L887" s="10">
        <f t="shared" si="53"/>
        <v>41226.928842592592</v>
      </c>
      <c r="M887" s="15">
        <f t="shared" si="54"/>
        <v>2012</v>
      </c>
      <c r="N887" t="b">
        <v>0</v>
      </c>
      <c r="O887">
        <v>48</v>
      </c>
      <c r="P887" t="b">
        <v>1</v>
      </c>
      <c r="Q887" t="s">
        <v>8290</v>
      </c>
      <c r="R887" t="s">
        <v>8327</v>
      </c>
      <c r="S887" t="s">
        <v>8338</v>
      </c>
      <c r="T887" s="9">
        <f t="shared" si="55"/>
        <v>100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s="17" t="s">
        <v>8218</v>
      </c>
      <c r="G888" t="s">
        <v>8223</v>
      </c>
      <c r="H888" t="s">
        <v>8245</v>
      </c>
      <c r="I888">
        <v>1426523752</v>
      </c>
      <c r="J888" s="12">
        <v>1423935352</v>
      </c>
      <c r="K888" s="10">
        <f t="shared" si="52"/>
        <v>42079.691574074073</v>
      </c>
      <c r="L888" s="10">
        <f t="shared" si="53"/>
        <v>42049.733240740738</v>
      </c>
      <c r="M888" s="15">
        <f t="shared" si="54"/>
        <v>2015</v>
      </c>
      <c r="N888" t="b">
        <v>0</v>
      </c>
      <c r="O888">
        <v>92</v>
      </c>
      <c r="P888" t="b">
        <v>1</v>
      </c>
      <c r="Q888" t="s">
        <v>8274</v>
      </c>
      <c r="R888" t="s">
        <v>8327</v>
      </c>
      <c r="S888" t="s">
        <v>8331</v>
      </c>
      <c r="T888" s="9">
        <f t="shared" si="55"/>
        <v>100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s="17" t="s">
        <v>8218</v>
      </c>
      <c r="G889" t="s">
        <v>8224</v>
      </c>
      <c r="H889" t="s">
        <v>8246</v>
      </c>
      <c r="I889">
        <v>1481749278</v>
      </c>
      <c r="J889" s="12">
        <v>1479157278</v>
      </c>
      <c r="K889" s="10">
        <f t="shared" si="52"/>
        <v>42718.875902777778</v>
      </c>
      <c r="L889" s="10">
        <f t="shared" si="53"/>
        <v>42688.875902777778</v>
      </c>
      <c r="M889" s="15">
        <f t="shared" si="54"/>
        <v>2016</v>
      </c>
      <c r="N889" t="b">
        <v>0</v>
      </c>
      <c r="O889">
        <v>128</v>
      </c>
      <c r="P889" t="b">
        <v>1</v>
      </c>
      <c r="Q889" t="s">
        <v>8295</v>
      </c>
      <c r="R889" t="s">
        <v>8316</v>
      </c>
      <c r="S889" t="s">
        <v>8317</v>
      </c>
      <c r="T889" s="9">
        <f t="shared" si="55"/>
        <v>107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s="17" t="s">
        <v>8220</v>
      </c>
      <c r="G890" t="s">
        <v>8237</v>
      </c>
      <c r="H890" t="s">
        <v>8255</v>
      </c>
      <c r="I890">
        <v>1487613600</v>
      </c>
      <c r="J890" s="12">
        <v>1482444295</v>
      </c>
      <c r="K890" s="10">
        <f t="shared" si="52"/>
        <v>42786.75</v>
      </c>
      <c r="L890" s="10">
        <f t="shared" si="53"/>
        <v>42726.920081018514</v>
      </c>
      <c r="M890" s="15">
        <f t="shared" si="54"/>
        <v>2017</v>
      </c>
      <c r="N890" t="b">
        <v>0</v>
      </c>
      <c r="O890">
        <v>15</v>
      </c>
      <c r="P890" t="b">
        <v>0</v>
      </c>
      <c r="Q890" t="s">
        <v>8269</v>
      </c>
      <c r="R890" t="s">
        <v>8323</v>
      </c>
      <c r="S890" t="s">
        <v>8326</v>
      </c>
      <c r="T890" s="9">
        <f t="shared" si="55"/>
        <v>20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s="17" t="s">
        <v>8218</v>
      </c>
      <c r="G891" t="s">
        <v>8223</v>
      </c>
      <c r="H891" t="s">
        <v>8245</v>
      </c>
      <c r="I891">
        <v>1431022342</v>
      </c>
      <c r="J891" s="12">
        <v>1428430342</v>
      </c>
      <c r="K891" s="10">
        <f t="shared" si="52"/>
        <v>42131.758587962962</v>
      </c>
      <c r="L891" s="10">
        <f t="shared" si="53"/>
        <v>42101.758587962962</v>
      </c>
      <c r="M891" s="15">
        <f t="shared" si="54"/>
        <v>2015</v>
      </c>
      <c r="N891" t="b">
        <v>0</v>
      </c>
      <c r="O891">
        <v>70</v>
      </c>
      <c r="P891" t="b">
        <v>1</v>
      </c>
      <c r="Q891" t="s">
        <v>8274</v>
      </c>
      <c r="R891" t="s">
        <v>8327</v>
      </c>
      <c r="S891" t="s">
        <v>8331</v>
      </c>
      <c r="T891" s="9">
        <f t="shared" si="55"/>
        <v>107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s="17" t="s">
        <v>8218</v>
      </c>
      <c r="G892" t="s">
        <v>8223</v>
      </c>
      <c r="H892" t="s">
        <v>8245</v>
      </c>
      <c r="I892">
        <v>1384557303</v>
      </c>
      <c r="J892" s="12">
        <v>1383257703</v>
      </c>
      <c r="K892" s="10">
        <f t="shared" si="52"/>
        <v>41593.968784722223</v>
      </c>
      <c r="L892" s="10">
        <f t="shared" si="53"/>
        <v>41578.927118055552</v>
      </c>
      <c r="M892" s="15">
        <f t="shared" si="54"/>
        <v>2013</v>
      </c>
      <c r="N892" t="b">
        <v>1</v>
      </c>
      <c r="O892">
        <v>271</v>
      </c>
      <c r="P892" t="b">
        <v>1</v>
      </c>
      <c r="Q892" t="s">
        <v>8293</v>
      </c>
      <c r="R892" t="s">
        <v>8308</v>
      </c>
      <c r="S892" t="s">
        <v>8309</v>
      </c>
      <c r="T892" s="9">
        <f t="shared" si="55"/>
        <v>248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s="17" t="s">
        <v>8220</v>
      </c>
      <c r="G893" t="s">
        <v>8223</v>
      </c>
      <c r="H893" t="s">
        <v>8245</v>
      </c>
      <c r="I893">
        <v>1407972712</v>
      </c>
      <c r="J893" s="12">
        <v>1405380712</v>
      </c>
      <c r="K893" s="10">
        <f t="shared" si="52"/>
        <v>41864.980462962965</v>
      </c>
      <c r="L893" s="10">
        <f t="shared" si="53"/>
        <v>41834.980462962965</v>
      </c>
      <c r="M893" s="15">
        <f t="shared" si="54"/>
        <v>2014</v>
      </c>
      <c r="N893" t="b">
        <v>1</v>
      </c>
      <c r="O893">
        <v>103</v>
      </c>
      <c r="P893" t="b">
        <v>0</v>
      </c>
      <c r="Q893" t="s">
        <v>8283</v>
      </c>
      <c r="R893" t="s">
        <v>8313</v>
      </c>
      <c r="S893" t="s">
        <v>8314</v>
      </c>
      <c r="T893" s="9">
        <f t="shared" si="55"/>
        <v>59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s="17" t="s">
        <v>8218</v>
      </c>
      <c r="G894" t="s">
        <v>8223</v>
      </c>
      <c r="H894" t="s">
        <v>8245</v>
      </c>
      <c r="I894">
        <v>1370547157</v>
      </c>
      <c r="J894" s="12">
        <v>1368646357</v>
      </c>
      <c r="K894" s="10">
        <f t="shared" si="52"/>
        <v>41431.814317129625</v>
      </c>
      <c r="L894" s="10">
        <f t="shared" si="53"/>
        <v>41409.814317129625</v>
      </c>
      <c r="M894" s="15">
        <f t="shared" si="54"/>
        <v>2013</v>
      </c>
      <c r="N894" t="b">
        <v>0</v>
      </c>
      <c r="O894">
        <v>23</v>
      </c>
      <c r="P894" t="b">
        <v>1</v>
      </c>
      <c r="Q894" t="s">
        <v>8264</v>
      </c>
      <c r="R894" t="s">
        <v>8321</v>
      </c>
      <c r="S894" t="s">
        <v>8343</v>
      </c>
      <c r="T894" s="9">
        <f t="shared" si="55"/>
        <v>148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s="17" t="s">
        <v>8218</v>
      </c>
      <c r="G895" t="s">
        <v>8223</v>
      </c>
      <c r="H895" t="s">
        <v>8245</v>
      </c>
      <c r="I895">
        <v>1342382587</v>
      </c>
      <c r="J895" s="12">
        <v>1339790587</v>
      </c>
      <c r="K895" s="10">
        <f t="shared" si="52"/>
        <v>41105.835497685184</v>
      </c>
      <c r="L895" s="10">
        <f t="shared" si="53"/>
        <v>41075.835497685184</v>
      </c>
      <c r="M895" s="15">
        <f t="shared" si="54"/>
        <v>2012</v>
      </c>
      <c r="N895" t="b">
        <v>0</v>
      </c>
      <c r="O895">
        <v>83</v>
      </c>
      <c r="P895" t="b">
        <v>1</v>
      </c>
      <c r="Q895" t="s">
        <v>8277</v>
      </c>
      <c r="R895" t="s">
        <v>8327</v>
      </c>
      <c r="S895" t="s">
        <v>8328</v>
      </c>
      <c r="T895" s="9">
        <f t="shared" si="55"/>
        <v>124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s="17" t="s">
        <v>8218</v>
      </c>
      <c r="G896" t="s">
        <v>8223</v>
      </c>
      <c r="H896" t="s">
        <v>8245</v>
      </c>
      <c r="I896">
        <v>1478402804</v>
      </c>
      <c r="J896" s="12">
        <v>1473218804</v>
      </c>
      <c r="K896" s="10">
        <f t="shared" si="52"/>
        <v>42680.143564814818</v>
      </c>
      <c r="L896" s="10">
        <f t="shared" si="53"/>
        <v>42620.143564814818</v>
      </c>
      <c r="M896" s="15">
        <f t="shared" si="54"/>
        <v>2016</v>
      </c>
      <c r="N896" t="b">
        <v>0</v>
      </c>
      <c r="O896">
        <v>15</v>
      </c>
      <c r="P896" t="b">
        <v>1</v>
      </c>
      <c r="Q896" t="s">
        <v>8293</v>
      </c>
      <c r="R896" t="s">
        <v>8308</v>
      </c>
      <c r="S896" t="s">
        <v>8309</v>
      </c>
      <c r="T896" s="9">
        <f t="shared" si="55"/>
        <v>148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s="17" t="s">
        <v>8218</v>
      </c>
      <c r="G897" t="s">
        <v>8223</v>
      </c>
      <c r="H897" t="s">
        <v>8245</v>
      </c>
      <c r="I897">
        <v>1309447163</v>
      </c>
      <c r="J897" s="12">
        <v>1306855163</v>
      </c>
      <c r="K897" s="10">
        <f t="shared" si="52"/>
        <v>40724.638460648144</v>
      </c>
      <c r="L897" s="10">
        <f t="shared" si="53"/>
        <v>40694.638460648144</v>
      </c>
      <c r="M897" s="15">
        <f t="shared" si="54"/>
        <v>2011</v>
      </c>
      <c r="N897" t="b">
        <v>0</v>
      </c>
      <c r="O897">
        <v>143</v>
      </c>
      <c r="P897" t="b">
        <v>1</v>
      </c>
      <c r="Q897" t="s">
        <v>8272</v>
      </c>
      <c r="R897" t="s">
        <v>8311</v>
      </c>
      <c r="S897" t="s">
        <v>8333</v>
      </c>
      <c r="T897" s="9">
        <f t="shared" si="55"/>
        <v>105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s="17" t="s">
        <v>8218</v>
      </c>
      <c r="G898" t="s">
        <v>8223</v>
      </c>
      <c r="H898" t="s">
        <v>8245</v>
      </c>
      <c r="I898">
        <v>1420751861</v>
      </c>
      <c r="J898" s="12">
        <v>1418159861</v>
      </c>
      <c r="K898" s="10">
        <f t="shared" si="52"/>
        <v>42012.887280092589</v>
      </c>
      <c r="L898" s="10">
        <f t="shared" si="53"/>
        <v>41982.887280092589</v>
      </c>
      <c r="M898" s="15">
        <f t="shared" si="54"/>
        <v>2015</v>
      </c>
      <c r="N898" t="b">
        <v>1</v>
      </c>
      <c r="O898">
        <v>75</v>
      </c>
      <c r="P898" t="b">
        <v>1</v>
      </c>
      <c r="Q898" t="s">
        <v>8269</v>
      </c>
      <c r="R898" t="s">
        <v>8323</v>
      </c>
      <c r="S898" t="s">
        <v>8326</v>
      </c>
      <c r="T898" s="9">
        <f t="shared" si="55"/>
        <v>105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s="17" t="s">
        <v>8220</v>
      </c>
      <c r="G899" t="s">
        <v>8223</v>
      </c>
      <c r="H899" t="s">
        <v>8245</v>
      </c>
      <c r="I899">
        <v>1452744011</v>
      </c>
      <c r="J899" s="12">
        <v>1450152011</v>
      </c>
      <c r="K899" s="10">
        <f t="shared" ref="K899:K962" si="56">(I899/86400)+DATE(1970,1,1)</f>
        <v>42383.16679398148</v>
      </c>
      <c r="L899" s="10">
        <f t="shared" ref="L899:L962" si="57">(J899/86400)+DATE(1970,1,1)</f>
        <v>42353.16679398148</v>
      </c>
      <c r="M899" s="15">
        <f t="shared" ref="M899:M962" si="58">+YEAR(K899)</f>
        <v>2016</v>
      </c>
      <c r="N899" t="b">
        <v>0</v>
      </c>
      <c r="O899">
        <v>167</v>
      </c>
      <c r="P899" t="b">
        <v>0</v>
      </c>
      <c r="Q899" t="s">
        <v>8280</v>
      </c>
      <c r="R899" t="s">
        <v>8316</v>
      </c>
      <c r="S899" t="s">
        <v>8334</v>
      </c>
      <c r="T899" s="9">
        <f t="shared" ref="T899:T962" si="59">ROUND(E899/D899*100,0)</f>
        <v>29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s="17" t="s">
        <v>8218</v>
      </c>
      <c r="G900" t="s">
        <v>8223</v>
      </c>
      <c r="H900" t="s">
        <v>8245</v>
      </c>
      <c r="I900">
        <v>1411505176</v>
      </c>
      <c r="J900" s="12">
        <v>1408481176</v>
      </c>
      <c r="K900" s="10">
        <f t="shared" si="56"/>
        <v>41905.86546296296</v>
      </c>
      <c r="L900" s="10">
        <f t="shared" si="57"/>
        <v>41870.86546296296</v>
      </c>
      <c r="M900" s="15">
        <f t="shared" si="58"/>
        <v>2014</v>
      </c>
      <c r="N900" t="b">
        <v>0</v>
      </c>
      <c r="O900">
        <v>107</v>
      </c>
      <c r="P900" t="b">
        <v>1</v>
      </c>
      <c r="Q900" t="s">
        <v>8277</v>
      </c>
      <c r="R900" t="s">
        <v>8327</v>
      </c>
      <c r="S900" t="s">
        <v>8328</v>
      </c>
      <c r="T900" s="9">
        <f t="shared" si="59"/>
        <v>105</v>
      </c>
    </row>
    <row r="901" spans="1:20" ht="45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s="17" t="s">
        <v>8218</v>
      </c>
      <c r="G901" t="s">
        <v>8224</v>
      </c>
      <c r="H901" t="s">
        <v>8246</v>
      </c>
      <c r="I901">
        <v>1363204800</v>
      </c>
      <c r="J901" s="12">
        <v>1360551250</v>
      </c>
      <c r="K901" s="10">
        <f t="shared" si="56"/>
        <v>41346.833333333336</v>
      </c>
      <c r="L901" s="10">
        <f t="shared" si="57"/>
        <v>41316.120949074073</v>
      </c>
      <c r="M901" s="15">
        <f t="shared" si="58"/>
        <v>2013</v>
      </c>
      <c r="N901" t="b">
        <v>0</v>
      </c>
      <c r="O901">
        <v>339</v>
      </c>
      <c r="P901" t="b">
        <v>1</v>
      </c>
      <c r="Q901" t="s">
        <v>8293</v>
      </c>
      <c r="R901" t="s">
        <v>8308</v>
      </c>
      <c r="S901" t="s">
        <v>8309</v>
      </c>
      <c r="T901" s="9">
        <f t="shared" si="59"/>
        <v>978</v>
      </c>
    </row>
    <row r="902" spans="1:20" ht="45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s="17" t="s">
        <v>8218</v>
      </c>
      <c r="G902" t="s">
        <v>8224</v>
      </c>
      <c r="H902" t="s">
        <v>8246</v>
      </c>
      <c r="I902">
        <v>1439625059</v>
      </c>
      <c r="J902" s="12">
        <v>1436860259</v>
      </c>
      <c r="K902" s="10">
        <f t="shared" si="56"/>
        <v>42231.32707175926</v>
      </c>
      <c r="L902" s="10">
        <f t="shared" si="57"/>
        <v>42199.32707175926</v>
      </c>
      <c r="M902" s="15">
        <f t="shared" si="58"/>
        <v>2015</v>
      </c>
      <c r="N902" t="b">
        <v>0</v>
      </c>
      <c r="O902">
        <v>1019</v>
      </c>
      <c r="P902" t="b">
        <v>1</v>
      </c>
      <c r="Q902" t="s">
        <v>8293</v>
      </c>
      <c r="R902" t="s">
        <v>8308</v>
      </c>
      <c r="S902" t="s">
        <v>8309</v>
      </c>
      <c r="T902" s="9">
        <f t="shared" si="59"/>
        <v>297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s="17" t="s">
        <v>8218</v>
      </c>
      <c r="G903" t="s">
        <v>8223</v>
      </c>
      <c r="H903" t="s">
        <v>8245</v>
      </c>
      <c r="I903">
        <v>1358702480</v>
      </c>
      <c r="J903" s="12">
        <v>1356110480</v>
      </c>
      <c r="K903" s="10">
        <f t="shared" si="56"/>
        <v>41294.72314814815</v>
      </c>
      <c r="L903" s="10">
        <f t="shared" si="57"/>
        <v>41264.72314814815</v>
      </c>
      <c r="M903" s="15">
        <f t="shared" si="58"/>
        <v>2013</v>
      </c>
      <c r="N903" t="b">
        <v>0</v>
      </c>
      <c r="O903">
        <v>112</v>
      </c>
      <c r="P903" t="b">
        <v>1</v>
      </c>
      <c r="Q903" t="s">
        <v>8274</v>
      </c>
      <c r="R903" t="s">
        <v>8327</v>
      </c>
      <c r="S903" t="s">
        <v>8331</v>
      </c>
      <c r="T903" s="9">
        <f t="shared" si="59"/>
        <v>146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s="17" t="s">
        <v>8218</v>
      </c>
      <c r="G904" t="s">
        <v>8223</v>
      </c>
      <c r="H904" t="s">
        <v>8245</v>
      </c>
      <c r="I904">
        <v>1373738400</v>
      </c>
      <c r="J904" s="12">
        <v>1370568560</v>
      </c>
      <c r="K904" s="10">
        <f t="shared" si="56"/>
        <v>41468.75</v>
      </c>
      <c r="L904" s="10">
        <f t="shared" si="57"/>
        <v>41432.062037037038</v>
      </c>
      <c r="M904" s="15">
        <f t="shared" si="58"/>
        <v>2013</v>
      </c>
      <c r="N904" t="b">
        <v>1</v>
      </c>
      <c r="O904">
        <v>143</v>
      </c>
      <c r="P904" t="b">
        <v>1</v>
      </c>
      <c r="Q904" t="s">
        <v>8301</v>
      </c>
      <c r="R904" t="s">
        <v>8323</v>
      </c>
      <c r="S904" t="s">
        <v>8324</v>
      </c>
      <c r="T904" s="9">
        <f t="shared" si="59"/>
        <v>131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s="17" t="s">
        <v>8218</v>
      </c>
      <c r="G905" t="s">
        <v>8228</v>
      </c>
      <c r="H905" t="s">
        <v>8250</v>
      </c>
      <c r="I905">
        <v>1402334811</v>
      </c>
      <c r="J905" s="12">
        <v>1401470811</v>
      </c>
      <c r="K905" s="10">
        <f t="shared" si="56"/>
        <v>41799.726979166662</v>
      </c>
      <c r="L905" s="10">
        <f t="shared" si="57"/>
        <v>41789.726979166662</v>
      </c>
      <c r="M905" s="15">
        <f t="shared" si="58"/>
        <v>2014</v>
      </c>
      <c r="N905" t="b">
        <v>0</v>
      </c>
      <c r="O905">
        <v>57</v>
      </c>
      <c r="P905" t="b">
        <v>1</v>
      </c>
      <c r="Q905" t="s">
        <v>8269</v>
      </c>
      <c r="R905" t="s">
        <v>8323</v>
      </c>
      <c r="S905" t="s">
        <v>8326</v>
      </c>
      <c r="T905" s="9">
        <f t="shared" si="59"/>
        <v>144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s="17" t="s">
        <v>8218</v>
      </c>
      <c r="G906" t="s">
        <v>8223</v>
      </c>
      <c r="H906" t="s">
        <v>8245</v>
      </c>
      <c r="I906">
        <v>1372297751</v>
      </c>
      <c r="J906" s="12">
        <v>1369705751</v>
      </c>
      <c r="K906" s="10">
        <f t="shared" si="56"/>
        <v>41452.075821759259</v>
      </c>
      <c r="L906" s="10">
        <f t="shared" si="57"/>
        <v>41422.075821759259</v>
      </c>
      <c r="M906" s="15">
        <f t="shared" si="58"/>
        <v>2013</v>
      </c>
      <c r="N906" t="b">
        <v>0</v>
      </c>
      <c r="O906">
        <v>149</v>
      </c>
      <c r="P906" t="b">
        <v>1</v>
      </c>
      <c r="Q906" t="s">
        <v>8272</v>
      </c>
      <c r="R906" t="s">
        <v>8311</v>
      </c>
      <c r="S906" t="s">
        <v>8333</v>
      </c>
      <c r="T906" s="9">
        <f t="shared" si="59"/>
        <v>147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s="17" t="s">
        <v>8218</v>
      </c>
      <c r="G907" t="s">
        <v>8223</v>
      </c>
      <c r="H907" t="s">
        <v>8245</v>
      </c>
      <c r="I907">
        <v>1372651140</v>
      </c>
      <c r="J907" s="12">
        <v>1369770292</v>
      </c>
      <c r="K907" s="10">
        <f t="shared" si="56"/>
        <v>41456.165972222225</v>
      </c>
      <c r="L907" s="10">
        <f t="shared" si="57"/>
        <v>41422.822824074072</v>
      </c>
      <c r="M907" s="15">
        <f t="shared" si="58"/>
        <v>2013</v>
      </c>
      <c r="N907" t="b">
        <v>0</v>
      </c>
      <c r="O907">
        <v>75</v>
      </c>
      <c r="P907" t="b">
        <v>1</v>
      </c>
      <c r="Q907" t="s">
        <v>8274</v>
      </c>
      <c r="R907" t="s">
        <v>8327</v>
      </c>
      <c r="S907" t="s">
        <v>8331</v>
      </c>
      <c r="T907" s="9">
        <f t="shared" si="59"/>
        <v>131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s="17" t="s">
        <v>8218</v>
      </c>
      <c r="G908" t="s">
        <v>8223</v>
      </c>
      <c r="H908" t="s">
        <v>8245</v>
      </c>
      <c r="I908">
        <v>1421952370</v>
      </c>
      <c r="J908" s="12">
        <v>1418064370</v>
      </c>
      <c r="K908" s="10">
        <f t="shared" si="56"/>
        <v>42026.782060185185</v>
      </c>
      <c r="L908" s="10">
        <f t="shared" si="57"/>
        <v>41981.782060185185</v>
      </c>
      <c r="M908" s="15">
        <f t="shared" si="58"/>
        <v>2015</v>
      </c>
      <c r="N908" t="b">
        <v>1</v>
      </c>
      <c r="O908">
        <v>46</v>
      </c>
      <c r="P908" t="b">
        <v>1</v>
      </c>
      <c r="Q908" t="s">
        <v>8283</v>
      </c>
      <c r="R908" t="s">
        <v>8313</v>
      </c>
      <c r="S908" t="s">
        <v>8314</v>
      </c>
      <c r="T908" s="9">
        <f t="shared" si="59"/>
        <v>103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s="17" t="s">
        <v>8220</v>
      </c>
      <c r="G909" t="s">
        <v>8223</v>
      </c>
      <c r="H909" t="s">
        <v>8245</v>
      </c>
      <c r="I909">
        <v>1429595940</v>
      </c>
      <c r="J909" s="12">
        <v>1428082481</v>
      </c>
      <c r="K909" s="10">
        <f t="shared" si="56"/>
        <v>42115.249305555553</v>
      </c>
      <c r="L909" s="10">
        <f t="shared" si="57"/>
        <v>42097.732418981483</v>
      </c>
      <c r="M909" s="15">
        <f t="shared" si="58"/>
        <v>2015</v>
      </c>
      <c r="N909" t="b">
        <v>0</v>
      </c>
      <c r="O909">
        <v>117</v>
      </c>
      <c r="P909" t="b">
        <v>0</v>
      </c>
      <c r="Q909" t="s">
        <v>8301</v>
      </c>
      <c r="R909" t="s">
        <v>8323</v>
      </c>
      <c r="S909" t="s">
        <v>8324</v>
      </c>
      <c r="T909" s="9">
        <f t="shared" si="59"/>
        <v>60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s="17" t="s">
        <v>8218</v>
      </c>
      <c r="G910" t="s">
        <v>8223</v>
      </c>
      <c r="H910" t="s">
        <v>8245</v>
      </c>
      <c r="I910">
        <v>1450328340</v>
      </c>
      <c r="J910" s="12">
        <v>1447606884</v>
      </c>
      <c r="K910" s="10">
        <f t="shared" si="56"/>
        <v>42355.207638888889</v>
      </c>
      <c r="L910" s="10">
        <f t="shared" si="57"/>
        <v>42323.70930555556</v>
      </c>
      <c r="M910" s="15">
        <f t="shared" si="58"/>
        <v>2015</v>
      </c>
      <c r="N910" t="b">
        <v>1</v>
      </c>
      <c r="O910">
        <v>37</v>
      </c>
      <c r="P910" t="b">
        <v>1</v>
      </c>
      <c r="Q910" t="s">
        <v>8269</v>
      </c>
      <c r="R910" t="s">
        <v>8323</v>
      </c>
      <c r="S910" t="s">
        <v>8326</v>
      </c>
      <c r="T910" s="9">
        <f t="shared" si="59"/>
        <v>102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s="17" t="s">
        <v>8218</v>
      </c>
      <c r="G911" t="s">
        <v>8223</v>
      </c>
      <c r="H911" t="s">
        <v>8245</v>
      </c>
      <c r="I911">
        <v>1326633269</v>
      </c>
      <c r="J911" s="12">
        <v>1324041269</v>
      </c>
      <c r="K911" s="10">
        <f t="shared" si="56"/>
        <v>40923.551724537036</v>
      </c>
      <c r="L911" s="10">
        <f t="shared" si="57"/>
        <v>40893.551724537036</v>
      </c>
      <c r="M911" s="15">
        <f t="shared" si="58"/>
        <v>2012</v>
      </c>
      <c r="N911" t="b">
        <v>0</v>
      </c>
      <c r="O911">
        <v>167</v>
      </c>
      <c r="P911" t="b">
        <v>1</v>
      </c>
      <c r="Q911" t="s">
        <v>8267</v>
      </c>
      <c r="R911" t="s">
        <v>8321</v>
      </c>
      <c r="S911" t="s">
        <v>8322</v>
      </c>
      <c r="T911" s="9">
        <f t="shared" si="59"/>
        <v>110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s="17" t="s">
        <v>8218</v>
      </c>
      <c r="G912" t="s">
        <v>8223</v>
      </c>
      <c r="H912" t="s">
        <v>8245</v>
      </c>
      <c r="I912">
        <v>1336751220</v>
      </c>
      <c r="J912" s="12">
        <v>1331774434</v>
      </c>
      <c r="K912" s="10">
        <f t="shared" si="56"/>
        <v>41040.657638888893</v>
      </c>
      <c r="L912" s="10">
        <f t="shared" si="57"/>
        <v>40983.055949074071</v>
      </c>
      <c r="M912" s="15">
        <f t="shared" si="58"/>
        <v>2012</v>
      </c>
      <c r="N912" t="b">
        <v>0</v>
      </c>
      <c r="O912">
        <v>44</v>
      </c>
      <c r="P912" t="b">
        <v>1</v>
      </c>
      <c r="Q912" t="s">
        <v>8274</v>
      </c>
      <c r="R912" t="s">
        <v>8327</v>
      </c>
      <c r="S912" t="s">
        <v>8331</v>
      </c>
      <c r="T912" s="9">
        <f t="shared" si="59"/>
        <v>143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s="17" t="s">
        <v>8218</v>
      </c>
      <c r="G913" t="s">
        <v>8223</v>
      </c>
      <c r="H913" t="s">
        <v>8245</v>
      </c>
      <c r="I913">
        <v>1414608843</v>
      </c>
      <c r="J913" s="12">
        <v>1412794443</v>
      </c>
      <c r="K913" s="10">
        <f t="shared" si="56"/>
        <v>41941.787534722222</v>
      </c>
      <c r="L913" s="10">
        <f t="shared" si="57"/>
        <v>41920.787534722222</v>
      </c>
      <c r="M913" s="15">
        <f t="shared" si="58"/>
        <v>2014</v>
      </c>
      <c r="N913" t="b">
        <v>0</v>
      </c>
      <c r="O913">
        <v>108</v>
      </c>
      <c r="P913" t="b">
        <v>1</v>
      </c>
      <c r="Q913" t="s">
        <v>8269</v>
      </c>
      <c r="R913" t="s">
        <v>8323</v>
      </c>
      <c r="S913" t="s">
        <v>8326</v>
      </c>
      <c r="T913" s="9">
        <f t="shared" si="59"/>
        <v>119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s="17" t="s">
        <v>8218</v>
      </c>
      <c r="G914" t="s">
        <v>8223</v>
      </c>
      <c r="H914" t="s">
        <v>8245</v>
      </c>
      <c r="I914">
        <v>1328029200</v>
      </c>
      <c r="J914" s="12">
        <v>1323211621</v>
      </c>
      <c r="K914" s="10">
        <f t="shared" si="56"/>
        <v>40939.708333333336</v>
      </c>
      <c r="L914" s="10">
        <f t="shared" si="57"/>
        <v>40883.949317129627</v>
      </c>
      <c r="M914" s="15">
        <f t="shared" si="58"/>
        <v>2012</v>
      </c>
      <c r="N914" t="b">
        <v>1</v>
      </c>
      <c r="O914">
        <v>151</v>
      </c>
      <c r="P914" t="b">
        <v>1</v>
      </c>
      <c r="Q914" t="s">
        <v>8269</v>
      </c>
      <c r="R914" t="s">
        <v>8323</v>
      </c>
      <c r="S914" t="s">
        <v>8326</v>
      </c>
      <c r="T914" s="9">
        <f t="shared" si="59"/>
        <v>101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s="17" t="s">
        <v>8218</v>
      </c>
      <c r="G915" t="s">
        <v>8223</v>
      </c>
      <c r="H915" t="s">
        <v>8245</v>
      </c>
      <c r="I915">
        <v>1323747596</v>
      </c>
      <c r="J915" s="12">
        <v>1320287996</v>
      </c>
      <c r="K915" s="10">
        <f t="shared" si="56"/>
        <v>40890.152731481481</v>
      </c>
      <c r="L915" s="10">
        <f t="shared" si="57"/>
        <v>40850.111064814817</v>
      </c>
      <c r="M915" s="15">
        <f t="shared" si="58"/>
        <v>2011</v>
      </c>
      <c r="N915" t="b">
        <v>1</v>
      </c>
      <c r="O915">
        <v>103</v>
      </c>
      <c r="P915" t="b">
        <v>1</v>
      </c>
      <c r="Q915" t="s">
        <v>8277</v>
      </c>
      <c r="R915" t="s">
        <v>8327</v>
      </c>
      <c r="S915" t="s">
        <v>8328</v>
      </c>
      <c r="T915" s="9">
        <f t="shared" si="59"/>
        <v>109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s="17" t="s">
        <v>8218</v>
      </c>
      <c r="G916" t="s">
        <v>8223</v>
      </c>
      <c r="H916" t="s">
        <v>8245</v>
      </c>
      <c r="I916">
        <v>1312642800</v>
      </c>
      <c r="J916" s="12">
        <v>1311963128</v>
      </c>
      <c r="K916" s="10">
        <f t="shared" si="56"/>
        <v>40761.625</v>
      </c>
      <c r="L916" s="10">
        <f t="shared" si="57"/>
        <v>40753.758425925924</v>
      </c>
      <c r="M916" s="15">
        <f t="shared" si="58"/>
        <v>2011</v>
      </c>
      <c r="N916" t="b">
        <v>0</v>
      </c>
      <c r="O916">
        <v>78</v>
      </c>
      <c r="P916" t="b">
        <v>1</v>
      </c>
      <c r="Q916" t="s">
        <v>8264</v>
      </c>
      <c r="R916" t="s">
        <v>8321</v>
      </c>
      <c r="S916" t="s">
        <v>8343</v>
      </c>
      <c r="T916" s="9">
        <f t="shared" si="59"/>
        <v>141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s="17" t="s">
        <v>8218</v>
      </c>
      <c r="G917" t="s">
        <v>8223</v>
      </c>
      <c r="H917" t="s">
        <v>8245</v>
      </c>
      <c r="I917">
        <v>1439583533</v>
      </c>
      <c r="J917" s="12">
        <v>1434399533</v>
      </c>
      <c r="K917" s="10">
        <f t="shared" si="56"/>
        <v>42230.846446759257</v>
      </c>
      <c r="L917" s="10">
        <f t="shared" si="57"/>
        <v>42170.846446759257</v>
      </c>
      <c r="M917" s="15">
        <f t="shared" si="58"/>
        <v>2015</v>
      </c>
      <c r="N917" t="b">
        <v>0</v>
      </c>
      <c r="O917">
        <v>30</v>
      </c>
      <c r="P917" t="b">
        <v>1</v>
      </c>
      <c r="Q917" t="s">
        <v>8301</v>
      </c>
      <c r="R917" t="s">
        <v>8323</v>
      </c>
      <c r="S917" t="s">
        <v>8324</v>
      </c>
      <c r="T917" s="9">
        <f t="shared" si="59"/>
        <v>101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s="17" t="s">
        <v>8218</v>
      </c>
      <c r="G918" t="s">
        <v>8223</v>
      </c>
      <c r="H918" t="s">
        <v>8245</v>
      </c>
      <c r="I918">
        <v>1418803140</v>
      </c>
      <c r="J918" s="12">
        <v>1415343874</v>
      </c>
      <c r="K918" s="10">
        <f t="shared" si="56"/>
        <v>41990.332638888889</v>
      </c>
      <c r="L918" s="10">
        <f t="shared" si="57"/>
        <v>41950.294837962967</v>
      </c>
      <c r="M918" s="15">
        <f t="shared" si="58"/>
        <v>2014</v>
      </c>
      <c r="N918" t="b">
        <v>0</v>
      </c>
      <c r="O918">
        <v>65</v>
      </c>
      <c r="P918" t="b">
        <v>1</v>
      </c>
      <c r="Q918" t="s">
        <v>8274</v>
      </c>
      <c r="R918" t="s">
        <v>8327</v>
      </c>
      <c r="S918" t="s">
        <v>8331</v>
      </c>
      <c r="T918" s="9">
        <f t="shared" si="59"/>
        <v>102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s="17" t="s">
        <v>8218</v>
      </c>
      <c r="G919" t="s">
        <v>8223</v>
      </c>
      <c r="H919" t="s">
        <v>8245</v>
      </c>
      <c r="I919">
        <v>1436587140</v>
      </c>
      <c r="J919" s="12">
        <v>1434069205</v>
      </c>
      <c r="K919" s="10">
        <f t="shared" si="56"/>
        <v>42196.165972222225</v>
      </c>
      <c r="L919" s="10">
        <f t="shared" si="57"/>
        <v>42167.023206018523</v>
      </c>
      <c r="M919" s="15">
        <f t="shared" si="58"/>
        <v>2015</v>
      </c>
      <c r="N919" t="b">
        <v>0</v>
      </c>
      <c r="O919">
        <v>86</v>
      </c>
      <c r="P919" t="b">
        <v>1</v>
      </c>
      <c r="Q919" t="s">
        <v>8269</v>
      </c>
      <c r="R919" t="s">
        <v>8323</v>
      </c>
      <c r="S919" t="s">
        <v>8326</v>
      </c>
      <c r="T919" s="9">
        <f t="shared" si="59"/>
        <v>117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s="17" t="s">
        <v>8218</v>
      </c>
      <c r="G920" t="s">
        <v>8223</v>
      </c>
      <c r="H920" t="s">
        <v>8245</v>
      </c>
      <c r="I920">
        <v>1481432340</v>
      </c>
      <c r="J920" s="12">
        <v>1476764077</v>
      </c>
      <c r="K920" s="10">
        <f t="shared" si="56"/>
        <v>42715.207638888889</v>
      </c>
      <c r="L920" s="10">
        <f t="shared" si="57"/>
        <v>42661.176817129628</v>
      </c>
      <c r="M920" s="15">
        <f t="shared" si="58"/>
        <v>2016</v>
      </c>
      <c r="N920" t="b">
        <v>0</v>
      </c>
      <c r="O920">
        <v>193</v>
      </c>
      <c r="P920" t="b">
        <v>1</v>
      </c>
      <c r="Q920" t="s">
        <v>8293</v>
      </c>
      <c r="R920" t="s">
        <v>8308</v>
      </c>
      <c r="S920" t="s">
        <v>8309</v>
      </c>
      <c r="T920" s="9">
        <f t="shared" si="59"/>
        <v>506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s="17" t="s">
        <v>8218</v>
      </c>
      <c r="G921" t="s">
        <v>8232</v>
      </c>
      <c r="H921" t="s">
        <v>8248</v>
      </c>
      <c r="I921">
        <v>1421319240</v>
      </c>
      <c r="J921" s="12">
        <v>1418649019</v>
      </c>
      <c r="K921" s="10">
        <f t="shared" si="56"/>
        <v>42019.454166666663</v>
      </c>
      <c r="L921" s="10">
        <f t="shared" si="57"/>
        <v>41988.548831018517</v>
      </c>
      <c r="M921" s="15">
        <f t="shared" si="58"/>
        <v>2015</v>
      </c>
      <c r="N921" t="b">
        <v>0</v>
      </c>
      <c r="O921">
        <v>55</v>
      </c>
      <c r="P921" t="b">
        <v>1</v>
      </c>
      <c r="Q921" t="s">
        <v>8272</v>
      </c>
      <c r="R921" t="s">
        <v>8311</v>
      </c>
      <c r="S921" t="s">
        <v>8333</v>
      </c>
      <c r="T921" s="9">
        <f t="shared" si="59"/>
        <v>100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s="17" t="s">
        <v>8218</v>
      </c>
      <c r="G922" t="s">
        <v>8224</v>
      </c>
      <c r="H922" t="s">
        <v>8246</v>
      </c>
      <c r="I922">
        <v>1459414016</v>
      </c>
      <c r="J922" s="12">
        <v>1456480016</v>
      </c>
      <c r="K922" s="10">
        <f t="shared" si="56"/>
        <v>42460.365925925929</v>
      </c>
      <c r="L922" s="10">
        <f t="shared" si="57"/>
        <v>42426.407592592594</v>
      </c>
      <c r="M922" s="15">
        <f t="shared" si="58"/>
        <v>2016</v>
      </c>
      <c r="N922" t="b">
        <v>1</v>
      </c>
      <c r="O922">
        <v>122</v>
      </c>
      <c r="P922" t="b">
        <v>1</v>
      </c>
      <c r="Q922" t="s">
        <v>8278</v>
      </c>
      <c r="R922" t="s">
        <v>8327</v>
      </c>
      <c r="S922" t="s">
        <v>8329</v>
      </c>
      <c r="T922" s="9">
        <f t="shared" si="59"/>
        <v>100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s="17" t="s">
        <v>8220</v>
      </c>
      <c r="G923" t="s">
        <v>8223</v>
      </c>
      <c r="H923" t="s">
        <v>8245</v>
      </c>
      <c r="I923">
        <v>1471244400</v>
      </c>
      <c r="J923" s="12">
        <v>1467387705</v>
      </c>
      <c r="K923" s="10">
        <f t="shared" si="56"/>
        <v>42597.291666666672</v>
      </c>
      <c r="L923" s="10">
        <f t="shared" si="57"/>
        <v>42552.653993055559</v>
      </c>
      <c r="M923" s="15">
        <f t="shared" si="58"/>
        <v>2016</v>
      </c>
      <c r="N923" t="b">
        <v>0</v>
      </c>
      <c r="O923">
        <v>68</v>
      </c>
      <c r="P923" t="b">
        <v>0</v>
      </c>
      <c r="Q923" t="s">
        <v>8268</v>
      </c>
      <c r="R923" t="s">
        <v>8321</v>
      </c>
      <c r="S923" t="s">
        <v>8339</v>
      </c>
      <c r="T923" s="9">
        <f t="shared" si="59"/>
        <v>14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s="17" t="s">
        <v>8220</v>
      </c>
      <c r="G924" t="s">
        <v>8223</v>
      </c>
      <c r="H924" t="s">
        <v>8245</v>
      </c>
      <c r="I924">
        <v>1409813940</v>
      </c>
      <c r="J924" s="12">
        <v>1407271598</v>
      </c>
      <c r="K924" s="10">
        <f t="shared" si="56"/>
        <v>41886.290972222225</v>
      </c>
      <c r="L924" s="10">
        <f t="shared" si="57"/>
        <v>41856.865717592591</v>
      </c>
      <c r="M924" s="15">
        <f t="shared" si="58"/>
        <v>2014</v>
      </c>
      <c r="N924" t="b">
        <v>0</v>
      </c>
      <c r="O924">
        <v>45</v>
      </c>
      <c r="P924" t="b">
        <v>0</v>
      </c>
      <c r="Q924" t="s">
        <v>8271</v>
      </c>
      <c r="R924" t="s">
        <v>8308</v>
      </c>
      <c r="S924" t="s">
        <v>8310</v>
      </c>
      <c r="T924" s="9">
        <f t="shared" si="59"/>
        <v>35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s="17" t="s">
        <v>8218</v>
      </c>
      <c r="G925" t="s">
        <v>8223</v>
      </c>
      <c r="H925" t="s">
        <v>8245</v>
      </c>
      <c r="I925">
        <v>1370196192</v>
      </c>
      <c r="J925" s="12">
        <v>1368036192</v>
      </c>
      <c r="K925" s="10">
        <f t="shared" si="56"/>
        <v>41427.752222222218</v>
      </c>
      <c r="L925" s="10">
        <f t="shared" si="57"/>
        <v>41402.752222222218</v>
      </c>
      <c r="M925" s="15">
        <f t="shared" si="58"/>
        <v>2013</v>
      </c>
      <c r="N925" t="b">
        <v>0</v>
      </c>
      <c r="O925">
        <v>56</v>
      </c>
      <c r="P925" t="b">
        <v>1</v>
      </c>
      <c r="Q925" t="s">
        <v>8264</v>
      </c>
      <c r="R925" t="s">
        <v>8321</v>
      </c>
      <c r="S925" t="s">
        <v>8343</v>
      </c>
      <c r="T925" s="9">
        <f t="shared" si="59"/>
        <v>115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s="17" t="s">
        <v>8218</v>
      </c>
      <c r="G926" t="s">
        <v>8223</v>
      </c>
      <c r="H926" t="s">
        <v>8245</v>
      </c>
      <c r="I926">
        <v>1383526800</v>
      </c>
      <c r="J926" s="12">
        <v>1380650177</v>
      </c>
      <c r="K926" s="10">
        <f t="shared" si="56"/>
        <v>41582.041666666664</v>
      </c>
      <c r="L926" s="10">
        <f t="shared" si="57"/>
        <v>41548.747418981482</v>
      </c>
      <c r="M926" s="15">
        <f t="shared" si="58"/>
        <v>2013</v>
      </c>
      <c r="N926" t="b">
        <v>0</v>
      </c>
      <c r="O926">
        <v>123</v>
      </c>
      <c r="P926" t="b">
        <v>1</v>
      </c>
      <c r="Q926" t="s">
        <v>8278</v>
      </c>
      <c r="R926" t="s">
        <v>8327</v>
      </c>
      <c r="S926" t="s">
        <v>8329</v>
      </c>
      <c r="T926" s="9">
        <f t="shared" si="59"/>
        <v>114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s="17" t="s">
        <v>8218</v>
      </c>
      <c r="G927" t="s">
        <v>8229</v>
      </c>
      <c r="H927" t="s">
        <v>8248</v>
      </c>
      <c r="I927">
        <v>1484444119</v>
      </c>
      <c r="J927" s="12">
        <v>1481852119</v>
      </c>
      <c r="K927" s="10">
        <f t="shared" si="56"/>
        <v>42750.066192129627</v>
      </c>
      <c r="L927" s="10">
        <f t="shared" si="57"/>
        <v>42720.066192129627</v>
      </c>
      <c r="M927" s="15">
        <f t="shared" si="58"/>
        <v>2017</v>
      </c>
      <c r="N927" t="b">
        <v>0</v>
      </c>
      <c r="O927">
        <v>109</v>
      </c>
      <c r="P927" t="b">
        <v>1</v>
      </c>
      <c r="Q927" t="s">
        <v>8274</v>
      </c>
      <c r="R927" t="s">
        <v>8327</v>
      </c>
      <c r="S927" t="s">
        <v>8331</v>
      </c>
      <c r="T927" s="9">
        <f t="shared" si="59"/>
        <v>171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s="17" t="s">
        <v>8218</v>
      </c>
      <c r="G928" t="s">
        <v>8223</v>
      </c>
      <c r="H928" t="s">
        <v>8245</v>
      </c>
      <c r="I928">
        <v>1473680149</v>
      </c>
      <c r="J928" s="12">
        <v>1472470549</v>
      </c>
      <c r="K928" s="10">
        <f t="shared" si="56"/>
        <v>42625.483206018514</v>
      </c>
      <c r="L928" s="10">
        <f t="shared" si="57"/>
        <v>42611.483206018514</v>
      </c>
      <c r="M928" s="15">
        <f t="shared" si="58"/>
        <v>2016</v>
      </c>
      <c r="N928" t="b">
        <v>0</v>
      </c>
      <c r="O928">
        <v>159</v>
      </c>
      <c r="P928" t="b">
        <v>1</v>
      </c>
      <c r="Q928" t="s">
        <v>8278</v>
      </c>
      <c r="R928" t="s">
        <v>8327</v>
      </c>
      <c r="S928" t="s">
        <v>8329</v>
      </c>
      <c r="T928" s="9">
        <f t="shared" si="59"/>
        <v>342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s="17" t="s">
        <v>8220</v>
      </c>
      <c r="G929" t="s">
        <v>8234</v>
      </c>
      <c r="H929" t="s">
        <v>8254</v>
      </c>
      <c r="I929">
        <v>1432455532</v>
      </c>
      <c r="J929" s="12">
        <v>1429863532</v>
      </c>
      <c r="K929" s="10">
        <f t="shared" si="56"/>
        <v>42148.346435185187</v>
      </c>
      <c r="L929" s="10">
        <f t="shared" si="57"/>
        <v>42118.346435185187</v>
      </c>
      <c r="M929" s="15">
        <f t="shared" si="58"/>
        <v>2015</v>
      </c>
      <c r="N929" t="b">
        <v>0</v>
      </c>
      <c r="O929">
        <v>19</v>
      </c>
      <c r="P929" t="b">
        <v>0</v>
      </c>
      <c r="Q929" t="s">
        <v>8303</v>
      </c>
      <c r="R929" t="s">
        <v>8323</v>
      </c>
      <c r="S929" t="s">
        <v>8335</v>
      </c>
      <c r="T929" s="9">
        <f t="shared" si="59"/>
        <v>12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s="17" t="s">
        <v>8220</v>
      </c>
      <c r="G930" t="s">
        <v>8223</v>
      </c>
      <c r="H930" t="s">
        <v>8245</v>
      </c>
      <c r="I930">
        <v>1481809189</v>
      </c>
      <c r="J930" s="12">
        <v>1479217189</v>
      </c>
      <c r="K930" s="10">
        <f t="shared" si="56"/>
        <v>42719.56931712963</v>
      </c>
      <c r="L930" s="10">
        <f t="shared" si="57"/>
        <v>42689.56931712963</v>
      </c>
      <c r="M930" s="15">
        <f t="shared" si="58"/>
        <v>2016</v>
      </c>
      <c r="N930" t="b">
        <v>1</v>
      </c>
      <c r="O930">
        <v>140</v>
      </c>
      <c r="P930" t="b">
        <v>0</v>
      </c>
      <c r="Q930" t="s">
        <v>8283</v>
      </c>
      <c r="R930" t="s">
        <v>8313</v>
      </c>
      <c r="S930" t="s">
        <v>8314</v>
      </c>
      <c r="T930" s="9">
        <f t="shared" si="59"/>
        <v>68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s="17" t="s">
        <v>8218</v>
      </c>
      <c r="G931" t="s">
        <v>8223</v>
      </c>
      <c r="H931" t="s">
        <v>8245</v>
      </c>
      <c r="I931">
        <v>1476720840</v>
      </c>
      <c r="J931" s="12">
        <v>1474469117</v>
      </c>
      <c r="K931" s="10">
        <f t="shared" si="56"/>
        <v>42660.676388888889</v>
      </c>
      <c r="L931" s="10">
        <f t="shared" si="57"/>
        <v>42634.614780092597</v>
      </c>
      <c r="M931" s="15">
        <f t="shared" si="58"/>
        <v>2016</v>
      </c>
      <c r="N931" t="b">
        <v>0</v>
      </c>
      <c r="O931">
        <v>112</v>
      </c>
      <c r="P931" t="b">
        <v>1</v>
      </c>
      <c r="Q931" t="s">
        <v>8274</v>
      </c>
      <c r="R931" t="s">
        <v>8327</v>
      </c>
      <c r="S931" t="s">
        <v>8331</v>
      </c>
      <c r="T931" s="9">
        <f t="shared" si="59"/>
        <v>135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s="17" t="s">
        <v>8218</v>
      </c>
      <c r="G932" t="s">
        <v>8223</v>
      </c>
      <c r="H932" t="s">
        <v>8245</v>
      </c>
      <c r="I932">
        <v>1287200340</v>
      </c>
      <c r="J932" s="12">
        <v>1284042614</v>
      </c>
      <c r="K932" s="10">
        <f t="shared" si="56"/>
        <v>40467.152083333334</v>
      </c>
      <c r="L932" s="10">
        <f t="shared" si="57"/>
        <v>40430.604328703703</v>
      </c>
      <c r="M932" s="15">
        <f t="shared" si="58"/>
        <v>2010</v>
      </c>
      <c r="N932" t="b">
        <v>1</v>
      </c>
      <c r="O932">
        <v>62</v>
      </c>
      <c r="P932" t="b">
        <v>1</v>
      </c>
      <c r="Q932" t="s">
        <v>8267</v>
      </c>
      <c r="R932" t="s">
        <v>8321</v>
      </c>
      <c r="S932" t="s">
        <v>8322</v>
      </c>
      <c r="T932" s="9">
        <f t="shared" si="59"/>
        <v>134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s="17" t="s">
        <v>8218</v>
      </c>
      <c r="G933" t="s">
        <v>8226</v>
      </c>
      <c r="H933" t="s">
        <v>8248</v>
      </c>
      <c r="I933">
        <v>1460786340</v>
      </c>
      <c r="J933" s="12">
        <v>1455615976</v>
      </c>
      <c r="K933" s="10">
        <f t="shared" si="56"/>
        <v>42476.249305555553</v>
      </c>
      <c r="L933" s="10">
        <f t="shared" si="57"/>
        <v>42416.407129629632</v>
      </c>
      <c r="M933" s="15">
        <f t="shared" si="58"/>
        <v>2016</v>
      </c>
      <c r="N933" t="b">
        <v>0</v>
      </c>
      <c r="O933">
        <v>42</v>
      </c>
      <c r="P933" t="b">
        <v>1</v>
      </c>
      <c r="Q933" t="s">
        <v>8290</v>
      </c>
      <c r="R933" t="s">
        <v>8327</v>
      </c>
      <c r="S933" t="s">
        <v>8338</v>
      </c>
      <c r="T933" s="9">
        <f t="shared" si="59"/>
        <v>112</v>
      </c>
    </row>
    <row r="934" spans="1:20" ht="15.75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s="17" t="s">
        <v>8220</v>
      </c>
      <c r="G934" t="s">
        <v>8223</v>
      </c>
      <c r="H934" t="s">
        <v>8245</v>
      </c>
      <c r="I934">
        <v>1424380783</v>
      </c>
      <c r="J934" s="12">
        <v>1421788783</v>
      </c>
      <c r="K934" s="10">
        <f t="shared" si="56"/>
        <v>42054.888692129629</v>
      </c>
      <c r="L934" s="10">
        <f t="shared" si="57"/>
        <v>42024.888692129629</v>
      </c>
      <c r="M934" s="15">
        <f t="shared" si="58"/>
        <v>2015</v>
      </c>
      <c r="N934" t="b">
        <v>0</v>
      </c>
      <c r="O934">
        <v>17</v>
      </c>
      <c r="P934" t="b">
        <v>0</v>
      </c>
      <c r="Q934" t="s">
        <v>8268</v>
      </c>
      <c r="R934" t="s">
        <v>8321</v>
      </c>
      <c r="S934" t="s">
        <v>8339</v>
      </c>
      <c r="T934" s="9">
        <f t="shared" si="59"/>
        <v>39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s="17" t="s">
        <v>8220</v>
      </c>
      <c r="G935" t="s">
        <v>8223</v>
      </c>
      <c r="H935" t="s">
        <v>8245</v>
      </c>
      <c r="I935">
        <v>1443636000</v>
      </c>
      <c r="J935" s="12">
        <v>1441111892</v>
      </c>
      <c r="K935" s="10">
        <f t="shared" si="56"/>
        <v>42277.75</v>
      </c>
      <c r="L935" s="10">
        <f t="shared" si="57"/>
        <v>42248.535787037035</v>
      </c>
      <c r="M935" s="15">
        <f t="shared" si="58"/>
        <v>2015</v>
      </c>
      <c r="N935" t="b">
        <v>0</v>
      </c>
      <c r="O935">
        <v>67</v>
      </c>
      <c r="P935" t="b">
        <v>0</v>
      </c>
      <c r="Q935" t="s">
        <v>8301</v>
      </c>
      <c r="R935" t="s">
        <v>8323</v>
      </c>
      <c r="S935" t="s">
        <v>8324</v>
      </c>
      <c r="T935" s="9">
        <f t="shared" si="59"/>
        <v>67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s="17" t="s">
        <v>8218</v>
      </c>
      <c r="G936" t="s">
        <v>8223</v>
      </c>
      <c r="H936" t="s">
        <v>8245</v>
      </c>
      <c r="I936">
        <v>1371785496</v>
      </c>
      <c r="J936" s="12">
        <v>1369193496</v>
      </c>
      <c r="K936" s="10">
        <f t="shared" si="56"/>
        <v>41446.146944444445</v>
      </c>
      <c r="L936" s="10">
        <f t="shared" si="57"/>
        <v>41416.146944444445</v>
      </c>
      <c r="M936" s="15">
        <f t="shared" si="58"/>
        <v>2013</v>
      </c>
      <c r="N936" t="b">
        <v>1</v>
      </c>
      <c r="O936">
        <v>211</v>
      </c>
      <c r="P936" t="b">
        <v>1</v>
      </c>
      <c r="Q936" t="s">
        <v>8277</v>
      </c>
      <c r="R936" t="s">
        <v>8327</v>
      </c>
      <c r="S936" t="s">
        <v>8328</v>
      </c>
      <c r="T936" s="9">
        <f t="shared" si="59"/>
        <v>134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s="17" t="s">
        <v>8220</v>
      </c>
      <c r="G937" t="s">
        <v>8223</v>
      </c>
      <c r="H937" t="s">
        <v>8245</v>
      </c>
      <c r="I937">
        <v>1460988000</v>
      </c>
      <c r="J937" s="12">
        <v>1458050450</v>
      </c>
      <c r="K937" s="10">
        <f t="shared" si="56"/>
        <v>42478.583333333328</v>
      </c>
      <c r="L937" s="10">
        <f t="shared" si="57"/>
        <v>42444.583912037036</v>
      </c>
      <c r="M937" s="15">
        <f t="shared" si="58"/>
        <v>2016</v>
      </c>
      <c r="N937" t="b">
        <v>0</v>
      </c>
      <c r="O937">
        <v>96</v>
      </c>
      <c r="P937" t="b">
        <v>0</v>
      </c>
      <c r="Q937" t="s">
        <v>8271</v>
      </c>
      <c r="R937" t="s">
        <v>8308</v>
      </c>
      <c r="S937" t="s">
        <v>8310</v>
      </c>
      <c r="T937" s="9">
        <f t="shared" si="59"/>
        <v>13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s="17" t="s">
        <v>8218</v>
      </c>
      <c r="G938" t="s">
        <v>8223</v>
      </c>
      <c r="H938" t="s">
        <v>8245</v>
      </c>
      <c r="I938">
        <v>1464310475</v>
      </c>
      <c r="J938" s="12">
        <v>1461718475</v>
      </c>
      <c r="K938" s="10">
        <f t="shared" si="56"/>
        <v>42517.037905092591</v>
      </c>
      <c r="L938" s="10">
        <f t="shared" si="57"/>
        <v>42487.037905092591</v>
      </c>
      <c r="M938" s="15">
        <f t="shared" si="58"/>
        <v>2016</v>
      </c>
      <c r="N938" t="b">
        <v>0</v>
      </c>
      <c r="O938">
        <v>71</v>
      </c>
      <c r="P938" t="b">
        <v>1</v>
      </c>
      <c r="Q938" t="s">
        <v>8303</v>
      </c>
      <c r="R938" t="s">
        <v>8323</v>
      </c>
      <c r="S938" t="s">
        <v>8335</v>
      </c>
      <c r="T938" s="9">
        <f t="shared" si="59"/>
        <v>111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s="17" t="s">
        <v>8218</v>
      </c>
      <c r="G939" t="s">
        <v>8223</v>
      </c>
      <c r="H939" t="s">
        <v>8245</v>
      </c>
      <c r="I939">
        <v>1482307140</v>
      </c>
      <c r="J939" s="12">
        <v>1479886966</v>
      </c>
      <c r="K939" s="10">
        <f t="shared" si="56"/>
        <v>42725.332638888889</v>
      </c>
      <c r="L939" s="10">
        <f t="shared" si="57"/>
        <v>42697.32136574074</v>
      </c>
      <c r="M939" s="15">
        <f t="shared" si="58"/>
        <v>2016</v>
      </c>
      <c r="N939" t="b">
        <v>1</v>
      </c>
      <c r="O939">
        <v>58</v>
      </c>
      <c r="P939" t="b">
        <v>1</v>
      </c>
      <c r="Q939" t="s">
        <v>8267</v>
      </c>
      <c r="R939" t="s">
        <v>8321</v>
      </c>
      <c r="S939" t="s">
        <v>8322</v>
      </c>
      <c r="T939" s="9">
        <f t="shared" si="59"/>
        <v>123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s="17" t="s">
        <v>8218</v>
      </c>
      <c r="G940" t="s">
        <v>8224</v>
      </c>
      <c r="H940" t="s">
        <v>8246</v>
      </c>
      <c r="I940">
        <v>1485886100</v>
      </c>
      <c r="J940" s="12">
        <v>1482862100</v>
      </c>
      <c r="K940" s="10">
        <f t="shared" si="56"/>
        <v>42766.755787037036</v>
      </c>
      <c r="L940" s="10">
        <f t="shared" si="57"/>
        <v>42731.755787037036</v>
      </c>
      <c r="M940" s="15">
        <f t="shared" si="58"/>
        <v>2017</v>
      </c>
      <c r="N940" t="b">
        <v>0</v>
      </c>
      <c r="O940">
        <v>108</v>
      </c>
      <c r="P940" t="b">
        <v>1</v>
      </c>
      <c r="Q940" t="s">
        <v>8283</v>
      </c>
      <c r="R940" t="s">
        <v>8313</v>
      </c>
      <c r="S940" t="s">
        <v>8314</v>
      </c>
      <c r="T940" s="9">
        <f t="shared" si="59"/>
        <v>102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s="17" t="s">
        <v>8220</v>
      </c>
      <c r="G941" t="s">
        <v>8223</v>
      </c>
      <c r="H941" t="s">
        <v>8245</v>
      </c>
      <c r="I941">
        <v>1409194810</v>
      </c>
      <c r="J941" s="12">
        <v>1406170810</v>
      </c>
      <c r="K941" s="10">
        <f t="shared" si="56"/>
        <v>41879.125115740739</v>
      </c>
      <c r="L941" s="10">
        <f t="shared" si="57"/>
        <v>41844.125115740739</v>
      </c>
      <c r="M941" s="15">
        <f t="shared" si="58"/>
        <v>2014</v>
      </c>
      <c r="N941" t="b">
        <v>0</v>
      </c>
      <c r="O941">
        <v>114</v>
      </c>
      <c r="P941" t="b">
        <v>0</v>
      </c>
      <c r="Q941" t="s">
        <v>8301</v>
      </c>
      <c r="R941" t="s">
        <v>8323</v>
      </c>
      <c r="S941" t="s">
        <v>8324</v>
      </c>
      <c r="T941" s="9">
        <f t="shared" si="59"/>
        <v>25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s="17" t="s">
        <v>8218</v>
      </c>
      <c r="G942" t="s">
        <v>8223</v>
      </c>
      <c r="H942" t="s">
        <v>8245</v>
      </c>
      <c r="I942">
        <v>1249932360</v>
      </c>
      <c r="J942" s="12">
        <v>1242532513</v>
      </c>
      <c r="K942" s="10">
        <f t="shared" si="56"/>
        <v>40035.80972222222</v>
      </c>
      <c r="L942" s="10">
        <f t="shared" si="57"/>
        <v>39950.163344907407</v>
      </c>
      <c r="M942" s="15">
        <f t="shared" si="58"/>
        <v>2009</v>
      </c>
      <c r="N942" t="b">
        <v>1</v>
      </c>
      <c r="O942">
        <v>79</v>
      </c>
      <c r="P942" t="b">
        <v>1</v>
      </c>
      <c r="Q942" t="s">
        <v>8267</v>
      </c>
      <c r="R942" t="s">
        <v>8321</v>
      </c>
      <c r="S942" t="s">
        <v>8322</v>
      </c>
      <c r="T942" s="9">
        <f t="shared" si="59"/>
        <v>121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s="17" t="s">
        <v>8218</v>
      </c>
      <c r="G943" t="s">
        <v>8223</v>
      </c>
      <c r="H943" t="s">
        <v>8245</v>
      </c>
      <c r="I943">
        <v>1459474059</v>
      </c>
      <c r="J943" s="12">
        <v>1456885659</v>
      </c>
      <c r="K943" s="10">
        <f t="shared" si="56"/>
        <v>42461.06086805556</v>
      </c>
      <c r="L943" s="10">
        <f t="shared" si="57"/>
        <v>42431.102534722224</v>
      </c>
      <c r="M943" s="15">
        <f t="shared" si="58"/>
        <v>2016</v>
      </c>
      <c r="N943" t="b">
        <v>0</v>
      </c>
      <c r="O943">
        <v>63</v>
      </c>
      <c r="P943" t="b">
        <v>1</v>
      </c>
      <c r="Q943" t="s">
        <v>8269</v>
      </c>
      <c r="R943" t="s">
        <v>8323</v>
      </c>
      <c r="S943" t="s">
        <v>8326</v>
      </c>
      <c r="T943" s="9">
        <f t="shared" si="59"/>
        <v>114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s="17" t="s">
        <v>8220</v>
      </c>
      <c r="G944" t="s">
        <v>8232</v>
      </c>
      <c r="H944" t="s">
        <v>8248</v>
      </c>
      <c r="I944">
        <v>1403507050</v>
      </c>
      <c r="J944" s="12">
        <v>1400051050</v>
      </c>
      <c r="K944" s="10">
        <f t="shared" si="56"/>
        <v>41813.294560185182</v>
      </c>
      <c r="L944" s="10">
        <f t="shared" si="57"/>
        <v>41773.294560185182</v>
      </c>
      <c r="M944" s="15">
        <f t="shared" si="58"/>
        <v>2014</v>
      </c>
      <c r="N944" t="b">
        <v>0</v>
      </c>
      <c r="O944">
        <v>41</v>
      </c>
      <c r="P944" t="b">
        <v>0</v>
      </c>
      <c r="Q944" t="s">
        <v>8271</v>
      </c>
      <c r="R944" t="s">
        <v>8308</v>
      </c>
      <c r="S944" t="s">
        <v>8310</v>
      </c>
      <c r="T944" s="9">
        <f t="shared" si="59"/>
        <v>13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s="17" t="s">
        <v>8218</v>
      </c>
      <c r="G945" t="s">
        <v>8223</v>
      </c>
      <c r="H945" t="s">
        <v>8245</v>
      </c>
      <c r="I945">
        <v>1333560803</v>
      </c>
      <c r="J945" s="12">
        <v>1330972403</v>
      </c>
      <c r="K945" s="10">
        <f t="shared" si="56"/>
        <v>41003.731516203705</v>
      </c>
      <c r="L945" s="10">
        <f t="shared" si="57"/>
        <v>40973.773182870369</v>
      </c>
      <c r="M945" s="15">
        <f t="shared" si="58"/>
        <v>2012</v>
      </c>
      <c r="N945" t="b">
        <v>0</v>
      </c>
      <c r="O945">
        <v>134</v>
      </c>
      <c r="P945" t="b">
        <v>1</v>
      </c>
      <c r="Q945" t="s">
        <v>8298</v>
      </c>
      <c r="R945" t="s">
        <v>8327</v>
      </c>
      <c r="S945" t="s">
        <v>8341</v>
      </c>
      <c r="T945" s="9">
        <f t="shared" si="59"/>
        <v>120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s="17" t="s">
        <v>8219</v>
      </c>
      <c r="G946" t="s">
        <v>8223</v>
      </c>
      <c r="H946" t="s">
        <v>8245</v>
      </c>
      <c r="I946">
        <v>1466346646</v>
      </c>
      <c r="J946" s="12">
        <v>1463754646</v>
      </c>
      <c r="K946" s="10">
        <f t="shared" si="56"/>
        <v>42540.604699074072</v>
      </c>
      <c r="L946" s="10">
        <f t="shared" si="57"/>
        <v>42510.604699074072</v>
      </c>
      <c r="M946" s="15">
        <f t="shared" si="58"/>
        <v>2016</v>
      </c>
      <c r="N946" t="b">
        <v>0</v>
      </c>
      <c r="O946">
        <v>101</v>
      </c>
      <c r="P946" t="b">
        <v>0</v>
      </c>
      <c r="Q946" t="s">
        <v>8271</v>
      </c>
      <c r="R946" t="s">
        <v>8308</v>
      </c>
      <c r="S946" t="s">
        <v>8310</v>
      </c>
      <c r="T946" s="9">
        <f t="shared" si="59"/>
        <v>13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s="17" t="s">
        <v>8218</v>
      </c>
      <c r="G947" t="s">
        <v>8223</v>
      </c>
      <c r="H947" t="s">
        <v>8245</v>
      </c>
      <c r="I947">
        <v>1444276740</v>
      </c>
      <c r="J947" s="12">
        <v>1439392406</v>
      </c>
      <c r="K947" s="10">
        <f t="shared" si="56"/>
        <v>42285.165972222225</v>
      </c>
      <c r="L947" s="10">
        <f t="shared" si="57"/>
        <v>42228.634328703702</v>
      </c>
      <c r="M947" s="15">
        <f t="shared" si="58"/>
        <v>2015</v>
      </c>
      <c r="N947" t="b">
        <v>0</v>
      </c>
      <c r="O947">
        <v>150</v>
      </c>
      <c r="P947" t="b">
        <v>1</v>
      </c>
      <c r="Q947" t="s">
        <v>8298</v>
      </c>
      <c r="R947" t="s">
        <v>8327</v>
      </c>
      <c r="S947" t="s">
        <v>8341</v>
      </c>
      <c r="T947" s="9">
        <f t="shared" si="59"/>
        <v>101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s="17" t="s">
        <v>8220</v>
      </c>
      <c r="G948" t="s">
        <v>8223</v>
      </c>
      <c r="H948" t="s">
        <v>8245</v>
      </c>
      <c r="I948">
        <v>1397924379</v>
      </c>
      <c r="J948" s="12">
        <v>1394039979</v>
      </c>
      <c r="K948" s="10">
        <f t="shared" si="56"/>
        <v>41748.680312500001</v>
      </c>
      <c r="L948" s="10">
        <f t="shared" si="57"/>
        <v>41703.721979166665</v>
      </c>
      <c r="M948" s="15">
        <f t="shared" si="58"/>
        <v>2014</v>
      </c>
      <c r="N948" t="b">
        <v>0</v>
      </c>
      <c r="O948">
        <v>170</v>
      </c>
      <c r="P948" t="b">
        <v>0</v>
      </c>
      <c r="Q948" t="s">
        <v>8268</v>
      </c>
      <c r="R948" t="s">
        <v>8321</v>
      </c>
      <c r="S948" t="s">
        <v>8339</v>
      </c>
      <c r="T948" s="9">
        <f t="shared" si="59"/>
        <v>12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s="17" t="s">
        <v>8218</v>
      </c>
      <c r="G949" t="s">
        <v>8223</v>
      </c>
      <c r="H949" t="s">
        <v>8245</v>
      </c>
      <c r="I949">
        <v>1460936694</v>
      </c>
      <c r="J949" s="12">
        <v>1455756294</v>
      </c>
      <c r="K949" s="10">
        <f t="shared" si="56"/>
        <v>42477.98951388889</v>
      </c>
      <c r="L949" s="10">
        <f t="shared" si="57"/>
        <v>42418.031180555554</v>
      </c>
      <c r="M949" s="15">
        <f t="shared" si="58"/>
        <v>2016</v>
      </c>
      <c r="N949" t="b">
        <v>0</v>
      </c>
      <c r="O949">
        <v>69</v>
      </c>
      <c r="P949" t="b">
        <v>1</v>
      </c>
      <c r="Q949" t="s">
        <v>8301</v>
      </c>
      <c r="R949" t="s">
        <v>8323</v>
      </c>
      <c r="S949" t="s">
        <v>8324</v>
      </c>
      <c r="T949" s="9">
        <f t="shared" si="59"/>
        <v>109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s="17" t="s">
        <v>8218</v>
      </c>
      <c r="G950" t="s">
        <v>8224</v>
      </c>
      <c r="H950" t="s">
        <v>8246</v>
      </c>
      <c r="I950">
        <v>1425821477</v>
      </c>
      <c r="J950" s="12">
        <v>1421937077</v>
      </c>
      <c r="K950" s="10">
        <f t="shared" si="56"/>
        <v>42071.563391203701</v>
      </c>
      <c r="L950" s="10">
        <f t="shared" si="57"/>
        <v>42026.605057870373</v>
      </c>
      <c r="M950" s="15">
        <f t="shared" si="58"/>
        <v>2015</v>
      </c>
      <c r="N950" t="b">
        <v>0</v>
      </c>
      <c r="O950">
        <v>70</v>
      </c>
      <c r="P950" t="b">
        <v>1</v>
      </c>
      <c r="Q950" t="s">
        <v>8283</v>
      </c>
      <c r="R950" t="s">
        <v>8313</v>
      </c>
      <c r="S950" t="s">
        <v>8314</v>
      </c>
      <c r="T950" s="9">
        <f t="shared" si="59"/>
        <v>118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s="17" t="s">
        <v>8220</v>
      </c>
      <c r="G951" t="s">
        <v>8223</v>
      </c>
      <c r="H951" t="s">
        <v>8245</v>
      </c>
      <c r="I951">
        <v>1440100839</v>
      </c>
      <c r="J951" s="12">
        <v>1436472039</v>
      </c>
      <c r="K951" s="10">
        <f t="shared" si="56"/>
        <v>42236.833784722221</v>
      </c>
      <c r="L951" s="10">
        <f t="shared" si="57"/>
        <v>42194.833784722221</v>
      </c>
      <c r="M951" s="15">
        <f t="shared" si="58"/>
        <v>2015</v>
      </c>
      <c r="N951" t="b">
        <v>0</v>
      </c>
      <c r="O951">
        <v>73</v>
      </c>
      <c r="P951" t="b">
        <v>0</v>
      </c>
      <c r="Q951" t="s">
        <v>8271</v>
      </c>
      <c r="R951" t="s">
        <v>8308</v>
      </c>
      <c r="S951" t="s">
        <v>8310</v>
      </c>
      <c r="T951" s="9">
        <f t="shared" si="59"/>
        <v>43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s="17" t="s">
        <v>8218</v>
      </c>
      <c r="G952" t="s">
        <v>8223</v>
      </c>
      <c r="H952" t="s">
        <v>8245</v>
      </c>
      <c r="I952">
        <v>1393966800</v>
      </c>
      <c r="J952" s="12">
        <v>1392040806</v>
      </c>
      <c r="K952" s="10">
        <f t="shared" si="56"/>
        <v>41702.875</v>
      </c>
      <c r="L952" s="10">
        <f t="shared" si="57"/>
        <v>41680.583402777775</v>
      </c>
      <c r="M952" s="15">
        <f t="shared" si="58"/>
        <v>2014</v>
      </c>
      <c r="N952" t="b">
        <v>0</v>
      </c>
      <c r="O952">
        <v>183</v>
      </c>
      <c r="P952" t="b">
        <v>1</v>
      </c>
      <c r="Q952" t="s">
        <v>8277</v>
      </c>
      <c r="R952" t="s">
        <v>8327</v>
      </c>
      <c r="S952" t="s">
        <v>8328</v>
      </c>
      <c r="T952" s="9">
        <f t="shared" si="59"/>
        <v>102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s="17" t="s">
        <v>8218</v>
      </c>
      <c r="G953" t="s">
        <v>8223</v>
      </c>
      <c r="H953" t="s">
        <v>8245</v>
      </c>
      <c r="I953">
        <v>1444169825</v>
      </c>
      <c r="J953" s="12">
        <v>1441577825</v>
      </c>
      <c r="K953" s="10">
        <f t="shared" si="56"/>
        <v>42283.928530092591</v>
      </c>
      <c r="L953" s="10">
        <f t="shared" si="57"/>
        <v>42253.928530092591</v>
      </c>
      <c r="M953" s="15">
        <f t="shared" si="58"/>
        <v>2015</v>
      </c>
      <c r="N953" t="b">
        <v>0</v>
      </c>
      <c r="O953">
        <v>31</v>
      </c>
      <c r="P953" t="b">
        <v>1</v>
      </c>
      <c r="Q953" t="s">
        <v>8269</v>
      </c>
      <c r="R953" t="s">
        <v>8323</v>
      </c>
      <c r="S953" t="s">
        <v>8326</v>
      </c>
      <c r="T953" s="9">
        <f t="shared" si="59"/>
        <v>100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s="17" t="s">
        <v>8218</v>
      </c>
      <c r="G954" t="s">
        <v>8223</v>
      </c>
      <c r="H954" t="s">
        <v>8245</v>
      </c>
      <c r="I954">
        <v>1470369540</v>
      </c>
      <c r="J954" s="12">
        <v>1467604804</v>
      </c>
      <c r="K954" s="10">
        <f t="shared" si="56"/>
        <v>42587.165972222225</v>
      </c>
      <c r="L954" s="10">
        <f t="shared" si="57"/>
        <v>42555.166712962964</v>
      </c>
      <c r="M954" s="15">
        <f t="shared" si="58"/>
        <v>2016</v>
      </c>
      <c r="N954" t="b">
        <v>0</v>
      </c>
      <c r="O954">
        <v>166</v>
      </c>
      <c r="P954" t="b">
        <v>1</v>
      </c>
      <c r="Q954" t="s">
        <v>8278</v>
      </c>
      <c r="R954" t="s">
        <v>8327</v>
      </c>
      <c r="S954" t="s">
        <v>8329</v>
      </c>
      <c r="T954" s="9">
        <f t="shared" si="59"/>
        <v>130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s="17" t="s">
        <v>8218</v>
      </c>
      <c r="G955" t="s">
        <v>8223</v>
      </c>
      <c r="H955" t="s">
        <v>8245</v>
      </c>
      <c r="I955">
        <v>1429505400</v>
      </c>
      <c r="J955" s="12">
        <v>1426711505</v>
      </c>
      <c r="K955" s="10">
        <f t="shared" si="56"/>
        <v>42114.201388888891</v>
      </c>
      <c r="L955" s="10">
        <f t="shared" si="57"/>
        <v>42081.864641203705</v>
      </c>
      <c r="M955" s="15">
        <f t="shared" si="58"/>
        <v>2015</v>
      </c>
      <c r="N955" t="b">
        <v>0</v>
      </c>
      <c r="O955">
        <v>48</v>
      </c>
      <c r="P955" t="b">
        <v>1</v>
      </c>
      <c r="Q955" t="s">
        <v>8298</v>
      </c>
      <c r="R955" t="s">
        <v>8327</v>
      </c>
      <c r="S955" t="s">
        <v>8341</v>
      </c>
      <c r="T955" s="9">
        <f t="shared" si="59"/>
        <v>100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s="17" t="s">
        <v>8218</v>
      </c>
      <c r="G956" t="s">
        <v>8223</v>
      </c>
      <c r="H956" t="s">
        <v>8245</v>
      </c>
      <c r="I956">
        <v>1430331268</v>
      </c>
      <c r="J956" s="12">
        <v>1427739268</v>
      </c>
      <c r="K956" s="10">
        <f t="shared" si="56"/>
        <v>42123.760046296295</v>
      </c>
      <c r="L956" s="10">
        <f t="shared" si="57"/>
        <v>42093.760046296295</v>
      </c>
      <c r="M956" s="15">
        <f t="shared" si="58"/>
        <v>2015</v>
      </c>
      <c r="N956" t="b">
        <v>1</v>
      </c>
      <c r="O956">
        <v>89</v>
      </c>
      <c r="P956" t="b">
        <v>1</v>
      </c>
      <c r="Q956" t="s">
        <v>8267</v>
      </c>
      <c r="R956" t="s">
        <v>8321</v>
      </c>
      <c r="S956" t="s">
        <v>8322</v>
      </c>
      <c r="T956" s="9">
        <f t="shared" si="59"/>
        <v>108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s="17" t="s">
        <v>8218</v>
      </c>
      <c r="G957" t="s">
        <v>8223</v>
      </c>
      <c r="H957" t="s">
        <v>8245</v>
      </c>
      <c r="I957">
        <v>1423871882</v>
      </c>
      <c r="J957" s="12">
        <v>1421279882</v>
      </c>
      <c r="K957" s="10">
        <f t="shared" si="56"/>
        <v>42048.99863425926</v>
      </c>
      <c r="L957" s="10">
        <f t="shared" si="57"/>
        <v>42018.99863425926</v>
      </c>
      <c r="M957" s="15">
        <f t="shared" si="58"/>
        <v>2015</v>
      </c>
      <c r="N957" t="b">
        <v>0</v>
      </c>
      <c r="O957">
        <v>73</v>
      </c>
      <c r="P957" t="b">
        <v>1</v>
      </c>
      <c r="Q957" t="s">
        <v>8274</v>
      </c>
      <c r="R957" t="s">
        <v>8327</v>
      </c>
      <c r="S957" t="s">
        <v>8331</v>
      </c>
      <c r="T957" s="9">
        <f t="shared" si="59"/>
        <v>107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s="17" t="s">
        <v>8218</v>
      </c>
      <c r="G958" t="s">
        <v>8223</v>
      </c>
      <c r="H958" t="s">
        <v>8245</v>
      </c>
      <c r="I958">
        <v>1362872537</v>
      </c>
      <c r="J958" s="12">
        <v>1359848537</v>
      </c>
      <c r="K958" s="10">
        <f t="shared" si="56"/>
        <v>41342.987696759257</v>
      </c>
      <c r="L958" s="10">
        <f t="shared" si="57"/>
        <v>41307.987696759257</v>
      </c>
      <c r="M958" s="15">
        <f t="shared" si="58"/>
        <v>2013</v>
      </c>
      <c r="N958" t="b">
        <v>1</v>
      </c>
      <c r="O958">
        <v>107</v>
      </c>
      <c r="P958" t="b">
        <v>1</v>
      </c>
      <c r="Q958" t="s">
        <v>8277</v>
      </c>
      <c r="R958" t="s">
        <v>8327</v>
      </c>
      <c r="S958" t="s">
        <v>8328</v>
      </c>
      <c r="T958" s="9">
        <f t="shared" si="59"/>
        <v>107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s="17" t="s">
        <v>8218</v>
      </c>
      <c r="G959" t="s">
        <v>8229</v>
      </c>
      <c r="H959" t="s">
        <v>8248</v>
      </c>
      <c r="I959">
        <v>1451226045</v>
      </c>
      <c r="J959" s="12">
        <v>1444828845</v>
      </c>
      <c r="K959" s="10">
        <f t="shared" si="56"/>
        <v>42365.59774305555</v>
      </c>
      <c r="L959" s="10">
        <f t="shared" si="57"/>
        <v>42291.556076388893</v>
      </c>
      <c r="M959" s="15">
        <f t="shared" si="58"/>
        <v>2015</v>
      </c>
      <c r="N959" t="b">
        <v>0</v>
      </c>
      <c r="O959">
        <v>17</v>
      </c>
      <c r="P959" t="b">
        <v>1</v>
      </c>
      <c r="Q959" t="s">
        <v>8264</v>
      </c>
      <c r="R959" t="s">
        <v>8321</v>
      </c>
      <c r="S959" t="s">
        <v>8343</v>
      </c>
      <c r="T959" s="9">
        <f t="shared" si="59"/>
        <v>106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s="17" t="s">
        <v>8218</v>
      </c>
      <c r="G960" t="s">
        <v>8224</v>
      </c>
      <c r="H960" t="s">
        <v>8246</v>
      </c>
      <c r="I960">
        <v>1431608122</v>
      </c>
      <c r="J960" s="12">
        <v>1429016122</v>
      </c>
      <c r="K960" s="10">
        <f t="shared" si="56"/>
        <v>42138.538449074069</v>
      </c>
      <c r="L960" s="10">
        <f t="shared" si="57"/>
        <v>42108.538449074069</v>
      </c>
      <c r="M960" s="15">
        <f t="shared" si="58"/>
        <v>2015</v>
      </c>
      <c r="N960" t="b">
        <v>0</v>
      </c>
      <c r="O960">
        <v>100</v>
      </c>
      <c r="P960" t="b">
        <v>1</v>
      </c>
      <c r="Q960" t="s">
        <v>8299</v>
      </c>
      <c r="R960" t="s">
        <v>8308</v>
      </c>
      <c r="S960" t="s">
        <v>8315</v>
      </c>
      <c r="T960" s="9">
        <f t="shared" si="59"/>
        <v>128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s="17" t="s">
        <v>8220</v>
      </c>
      <c r="G961" t="s">
        <v>8223</v>
      </c>
      <c r="H961" t="s">
        <v>8245</v>
      </c>
      <c r="I961">
        <v>1398366667</v>
      </c>
      <c r="J961" s="12">
        <v>1395774667</v>
      </c>
      <c r="K961" s="10">
        <f t="shared" si="56"/>
        <v>41753.799386574072</v>
      </c>
      <c r="L961" s="10">
        <f t="shared" si="57"/>
        <v>41723.799386574072</v>
      </c>
      <c r="M961" s="15">
        <f t="shared" si="58"/>
        <v>2014</v>
      </c>
      <c r="N961" t="b">
        <v>0</v>
      </c>
      <c r="O961">
        <v>147</v>
      </c>
      <c r="P961" t="b">
        <v>0</v>
      </c>
      <c r="Q961" t="s">
        <v>8280</v>
      </c>
      <c r="R961" t="s">
        <v>8316</v>
      </c>
      <c r="S961" t="s">
        <v>8334</v>
      </c>
      <c r="T961" s="9">
        <f t="shared" si="59"/>
        <v>14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s="17" t="s">
        <v>8219</v>
      </c>
      <c r="G962" t="s">
        <v>8223</v>
      </c>
      <c r="H962" t="s">
        <v>8245</v>
      </c>
      <c r="I962">
        <v>1469656800</v>
      </c>
      <c r="J962" s="12">
        <v>1467151204</v>
      </c>
      <c r="K962" s="10">
        <f t="shared" si="56"/>
        <v>42578.916666666672</v>
      </c>
      <c r="L962" s="10">
        <f t="shared" si="57"/>
        <v>42549.916712962964</v>
      </c>
      <c r="M962" s="15">
        <f t="shared" si="58"/>
        <v>2016</v>
      </c>
      <c r="N962" t="b">
        <v>0</v>
      </c>
      <c r="O962">
        <v>59</v>
      </c>
      <c r="P962" t="b">
        <v>0</v>
      </c>
      <c r="Q962" t="s">
        <v>8288</v>
      </c>
      <c r="R962" t="s">
        <v>8311</v>
      </c>
      <c r="S962" t="s">
        <v>8349</v>
      </c>
      <c r="T962" s="9">
        <f t="shared" si="59"/>
        <v>21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s="17" t="s">
        <v>8218</v>
      </c>
      <c r="G963" t="s">
        <v>8223</v>
      </c>
      <c r="H963" t="s">
        <v>8245</v>
      </c>
      <c r="I963">
        <v>1299902400</v>
      </c>
      <c r="J963" s="12">
        <v>1297451245</v>
      </c>
      <c r="K963" s="10">
        <f t="shared" ref="K963:K1026" si="60">(I963/86400)+DATE(1970,1,1)</f>
        <v>40614.166666666664</v>
      </c>
      <c r="L963" s="10">
        <f t="shared" ref="L963:L1026" si="61">(J963/86400)+DATE(1970,1,1)</f>
        <v>40585.796817129631</v>
      </c>
      <c r="M963" s="15">
        <f t="shared" ref="M963:M1026" si="62">+YEAR(K963)</f>
        <v>2011</v>
      </c>
      <c r="N963" t="b">
        <v>0</v>
      </c>
      <c r="O963">
        <v>59</v>
      </c>
      <c r="P963" t="b">
        <v>1</v>
      </c>
      <c r="Q963" t="s">
        <v>8274</v>
      </c>
      <c r="R963" t="s">
        <v>8327</v>
      </c>
      <c r="S963" t="s">
        <v>8331</v>
      </c>
      <c r="T963" s="9">
        <f t="shared" ref="T963:T1026" si="63">ROUND(E963/D963*100,0)</f>
        <v>106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s="17" t="s">
        <v>8218</v>
      </c>
      <c r="G964" t="s">
        <v>8223</v>
      </c>
      <c r="H964" t="s">
        <v>8245</v>
      </c>
      <c r="I964">
        <v>1488053905</v>
      </c>
      <c r="J964" s="12">
        <v>1485461905</v>
      </c>
      <c r="K964" s="10">
        <f t="shared" si="60"/>
        <v>42791.846122685187</v>
      </c>
      <c r="L964" s="10">
        <f t="shared" si="61"/>
        <v>42761.846122685187</v>
      </c>
      <c r="M964" s="15">
        <f t="shared" si="62"/>
        <v>2017</v>
      </c>
      <c r="N964" t="b">
        <v>0</v>
      </c>
      <c r="O964">
        <v>46</v>
      </c>
      <c r="P964" t="b">
        <v>1</v>
      </c>
      <c r="Q964" t="s">
        <v>8283</v>
      </c>
      <c r="R964" t="s">
        <v>8313</v>
      </c>
      <c r="S964" t="s">
        <v>8314</v>
      </c>
      <c r="T964" s="9">
        <f t="shared" si="63"/>
        <v>106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s="17" t="s">
        <v>8218</v>
      </c>
      <c r="G965" t="s">
        <v>8223</v>
      </c>
      <c r="H965" t="s">
        <v>8245</v>
      </c>
      <c r="I965">
        <v>1405699451</v>
      </c>
      <c r="J965" s="12">
        <v>1403107451</v>
      </c>
      <c r="K965" s="10">
        <f t="shared" si="60"/>
        <v>41838.669571759259</v>
      </c>
      <c r="L965" s="10">
        <f t="shared" si="61"/>
        <v>41808.669571759259</v>
      </c>
      <c r="M965" s="15">
        <f t="shared" si="62"/>
        <v>2014</v>
      </c>
      <c r="N965" t="b">
        <v>0</v>
      </c>
      <c r="O965">
        <v>91</v>
      </c>
      <c r="P965" t="b">
        <v>1</v>
      </c>
      <c r="Q965" t="s">
        <v>8269</v>
      </c>
      <c r="R965" t="s">
        <v>8323</v>
      </c>
      <c r="S965" t="s">
        <v>8326</v>
      </c>
      <c r="T965" s="9">
        <f t="shared" si="63"/>
        <v>106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s="17" t="s">
        <v>8218</v>
      </c>
      <c r="G966" t="s">
        <v>8223</v>
      </c>
      <c r="H966" t="s">
        <v>8245</v>
      </c>
      <c r="I966">
        <v>1469670580</v>
      </c>
      <c r="J966" s="12">
        <v>1467078580</v>
      </c>
      <c r="K966" s="10">
        <f t="shared" si="60"/>
        <v>42579.076157407406</v>
      </c>
      <c r="L966" s="10">
        <f t="shared" si="61"/>
        <v>42549.076157407406</v>
      </c>
      <c r="M966" s="15">
        <f t="shared" si="62"/>
        <v>2016</v>
      </c>
      <c r="N966" t="b">
        <v>0</v>
      </c>
      <c r="O966">
        <v>71</v>
      </c>
      <c r="P966" t="b">
        <v>1</v>
      </c>
      <c r="Q966" t="s">
        <v>8267</v>
      </c>
      <c r="R966" t="s">
        <v>8321</v>
      </c>
      <c r="S966" t="s">
        <v>8322</v>
      </c>
      <c r="T966" s="9">
        <f t="shared" si="63"/>
        <v>126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s="17" t="s">
        <v>8220</v>
      </c>
      <c r="G967" t="s">
        <v>8223</v>
      </c>
      <c r="H967" t="s">
        <v>8245</v>
      </c>
      <c r="I967">
        <v>1475697054</v>
      </c>
      <c r="J967" s="12">
        <v>1473105054</v>
      </c>
      <c r="K967" s="10">
        <f t="shared" si="60"/>
        <v>42648.827013888891</v>
      </c>
      <c r="L967" s="10">
        <f t="shared" si="61"/>
        <v>42618.827013888891</v>
      </c>
      <c r="M967" s="15">
        <f t="shared" si="62"/>
        <v>2016</v>
      </c>
      <c r="N967" t="b">
        <v>0</v>
      </c>
      <c r="O967">
        <v>60</v>
      </c>
      <c r="P967" t="b">
        <v>0</v>
      </c>
      <c r="Q967" t="s">
        <v>8269</v>
      </c>
      <c r="R967" t="s">
        <v>8323</v>
      </c>
      <c r="S967" t="s">
        <v>8326</v>
      </c>
      <c r="T967" s="9">
        <f t="shared" si="63"/>
        <v>42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s="17" t="s">
        <v>8218</v>
      </c>
      <c r="G968" t="s">
        <v>8223</v>
      </c>
      <c r="H968" t="s">
        <v>8245</v>
      </c>
      <c r="I968">
        <v>1430579509</v>
      </c>
      <c r="J968" s="12">
        <v>1427987509</v>
      </c>
      <c r="K968" s="10">
        <f t="shared" si="60"/>
        <v>42126.633206018523</v>
      </c>
      <c r="L968" s="10">
        <f t="shared" si="61"/>
        <v>42096.633206018523</v>
      </c>
      <c r="M968" s="15">
        <f t="shared" si="62"/>
        <v>2015</v>
      </c>
      <c r="N968" t="b">
        <v>0</v>
      </c>
      <c r="O968">
        <v>71</v>
      </c>
      <c r="P968" t="b">
        <v>1</v>
      </c>
      <c r="Q968" t="s">
        <v>8274</v>
      </c>
      <c r="R968" t="s">
        <v>8327</v>
      </c>
      <c r="S968" t="s">
        <v>8331</v>
      </c>
      <c r="T968" s="9">
        <f t="shared" si="63"/>
        <v>126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s="17" t="s">
        <v>8218</v>
      </c>
      <c r="G969" t="s">
        <v>8223</v>
      </c>
      <c r="H969" t="s">
        <v>8245</v>
      </c>
      <c r="I969">
        <v>1327212000</v>
      </c>
      <c r="J969" s="12">
        <v>1322852747</v>
      </c>
      <c r="K969" s="10">
        <f t="shared" si="60"/>
        <v>40930.25</v>
      </c>
      <c r="L969" s="10">
        <f t="shared" si="61"/>
        <v>40879.795682870368</v>
      </c>
      <c r="M969" s="15">
        <f t="shared" si="62"/>
        <v>2012</v>
      </c>
      <c r="N969" t="b">
        <v>0</v>
      </c>
      <c r="O969">
        <v>71</v>
      </c>
      <c r="P969" t="b">
        <v>1</v>
      </c>
      <c r="Q969" t="s">
        <v>8272</v>
      </c>
      <c r="R969" t="s">
        <v>8311</v>
      </c>
      <c r="S969" t="s">
        <v>8333</v>
      </c>
      <c r="T969" s="9">
        <f t="shared" si="63"/>
        <v>126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s="17" t="s">
        <v>8218</v>
      </c>
      <c r="G970" t="s">
        <v>8223</v>
      </c>
      <c r="H970" t="s">
        <v>8245</v>
      </c>
      <c r="I970">
        <v>1435611438</v>
      </c>
      <c r="J970" s="12">
        <v>1433019438</v>
      </c>
      <c r="K970" s="10">
        <f t="shared" si="60"/>
        <v>42184.873124999998</v>
      </c>
      <c r="L970" s="10">
        <f t="shared" si="61"/>
        <v>42154.873124999998</v>
      </c>
      <c r="M970" s="15">
        <f t="shared" si="62"/>
        <v>2015</v>
      </c>
      <c r="N970" t="b">
        <v>0</v>
      </c>
      <c r="O970">
        <v>93</v>
      </c>
      <c r="P970" t="b">
        <v>1</v>
      </c>
      <c r="Q970" t="s">
        <v>8269</v>
      </c>
      <c r="R970" t="s">
        <v>8323</v>
      </c>
      <c r="S970" t="s">
        <v>8326</v>
      </c>
      <c r="T970" s="9">
        <f t="shared" si="63"/>
        <v>126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s="17" t="s">
        <v>8220</v>
      </c>
      <c r="G971" t="s">
        <v>8224</v>
      </c>
      <c r="H971" t="s">
        <v>8246</v>
      </c>
      <c r="I971">
        <v>1471939818</v>
      </c>
      <c r="J971" s="12">
        <v>1467619818</v>
      </c>
      <c r="K971" s="10">
        <f t="shared" si="60"/>
        <v>42605.340486111112</v>
      </c>
      <c r="L971" s="10">
        <f t="shared" si="61"/>
        <v>42555.340486111112</v>
      </c>
      <c r="M971" s="15">
        <f t="shared" si="62"/>
        <v>2016</v>
      </c>
      <c r="N971" t="b">
        <v>0</v>
      </c>
      <c r="O971">
        <v>90</v>
      </c>
      <c r="P971" t="b">
        <v>0</v>
      </c>
      <c r="Q971" t="s">
        <v>8301</v>
      </c>
      <c r="R971" t="s">
        <v>8323</v>
      </c>
      <c r="S971" t="s">
        <v>8324</v>
      </c>
      <c r="T971" s="9">
        <f t="shared" si="63"/>
        <v>39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s="17" t="s">
        <v>8218</v>
      </c>
      <c r="G972" t="s">
        <v>8223</v>
      </c>
      <c r="H972" t="s">
        <v>8245</v>
      </c>
      <c r="I972">
        <v>1332636975</v>
      </c>
      <c r="J972" s="12">
        <v>1328752575</v>
      </c>
      <c r="K972" s="10">
        <f t="shared" si="60"/>
        <v>40993.0390625</v>
      </c>
      <c r="L972" s="10">
        <f t="shared" si="61"/>
        <v>40948.080729166664</v>
      </c>
      <c r="M972" s="15">
        <f t="shared" si="62"/>
        <v>2012</v>
      </c>
      <c r="N972" t="b">
        <v>0</v>
      </c>
      <c r="O972">
        <v>76</v>
      </c>
      <c r="P972" t="b">
        <v>1</v>
      </c>
      <c r="Q972" t="s">
        <v>8298</v>
      </c>
      <c r="R972" t="s">
        <v>8327</v>
      </c>
      <c r="S972" t="s">
        <v>8341</v>
      </c>
      <c r="T972" s="9">
        <f t="shared" si="63"/>
        <v>104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s="17" t="s">
        <v>8218</v>
      </c>
      <c r="G973" t="s">
        <v>8223</v>
      </c>
      <c r="H973" t="s">
        <v>8245</v>
      </c>
      <c r="I973">
        <v>1333609140</v>
      </c>
      <c r="J973" s="12">
        <v>1330638829</v>
      </c>
      <c r="K973" s="10">
        <f t="shared" si="60"/>
        <v>41004.290972222225</v>
      </c>
      <c r="L973" s="10">
        <f t="shared" si="61"/>
        <v>40969.912372685183</v>
      </c>
      <c r="M973" s="15">
        <f t="shared" si="62"/>
        <v>2012</v>
      </c>
      <c r="N973" t="b">
        <v>1</v>
      </c>
      <c r="O973">
        <v>113</v>
      </c>
      <c r="P973" t="b">
        <v>1</v>
      </c>
      <c r="Q973" t="s">
        <v>8267</v>
      </c>
      <c r="R973" t="s">
        <v>8321</v>
      </c>
      <c r="S973" t="s">
        <v>8322</v>
      </c>
      <c r="T973" s="9">
        <f t="shared" si="63"/>
        <v>156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s="17" t="s">
        <v>8218</v>
      </c>
      <c r="G974" t="s">
        <v>8223</v>
      </c>
      <c r="H974" t="s">
        <v>8245</v>
      </c>
      <c r="I974">
        <v>1348516012</v>
      </c>
      <c r="J974" s="12">
        <v>1345924012</v>
      </c>
      <c r="K974" s="10">
        <f t="shared" si="60"/>
        <v>41176.824212962965</v>
      </c>
      <c r="L974" s="10">
        <f t="shared" si="61"/>
        <v>41146.824212962965</v>
      </c>
      <c r="M974" s="15">
        <f t="shared" si="62"/>
        <v>2012</v>
      </c>
      <c r="N974" t="b">
        <v>0</v>
      </c>
      <c r="O974">
        <v>37</v>
      </c>
      <c r="P974" t="b">
        <v>1</v>
      </c>
      <c r="Q974" t="s">
        <v>8290</v>
      </c>
      <c r="R974" t="s">
        <v>8327</v>
      </c>
      <c r="S974" t="s">
        <v>8338</v>
      </c>
      <c r="T974" s="9">
        <f t="shared" si="63"/>
        <v>125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s="17" t="s">
        <v>8218</v>
      </c>
      <c r="G975" t="s">
        <v>8223</v>
      </c>
      <c r="H975" t="s">
        <v>8245</v>
      </c>
      <c r="I975">
        <v>1392929333</v>
      </c>
      <c r="J975" s="12">
        <v>1389041333</v>
      </c>
      <c r="K975" s="10">
        <f t="shared" si="60"/>
        <v>41690.867280092592</v>
      </c>
      <c r="L975" s="10">
        <f t="shared" si="61"/>
        <v>41645.867280092592</v>
      </c>
      <c r="M975" s="15">
        <f t="shared" si="62"/>
        <v>2014</v>
      </c>
      <c r="N975" t="b">
        <v>0</v>
      </c>
      <c r="O975">
        <v>82</v>
      </c>
      <c r="P975" t="b">
        <v>1</v>
      </c>
      <c r="Q975" t="s">
        <v>8274</v>
      </c>
      <c r="R975" t="s">
        <v>8327</v>
      </c>
      <c r="S975" t="s">
        <v>8331</v>
      </c>
      <c r="T975" s="9">
        <f t="shared" si="63"/>
        <v>104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s="17" t="s">
        <v>8218</v>
      </c>
      <c r="G976" t="s">
        <v>8223</v>
      </c>
      <c r="H976" t="s">
        <v>8245</v>
      </c>
      <c r="I976">
        <v>1372985760</v>
      </c>
      <c r="J976" s="12">
        <v>1370393760</v>
      </c>
      <c r="K976" s="10">
        <f t="shared" si="60"/>
        <v>41460.038888888885</v>
      </c>
      <c r="L976" s="10">
        <f t="shared" si="61"/>
        <v>41430.038888888885</v>
      </c>
      <c r="M976" s="15">
        <f t="shared" si="62"/>
        <v>2013</v>
      </c>
      <c r="N976" t="b">
        <v>0</v>
      </c>
      <c r="O976">
        <v>87</v>
      </c>
      <c r="P976" t="b">
        <v>1</v>
      </c>
      <c r="Q976" t="s">
        <v>8272</v>
      </c>
      <c r="R976" t="s">
        <v>8311</v>
      </c>
      <c r="S976" t="s">
        <v>8333</v>
      </c>
      <c r="T976" s="9">
        <f t="shared" si="63"/>
        <v>183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s="17" t="s">
        <v>8218</v>
      </c>
      <c r="G977" t="s">
        <v>8223</v>
      </c>
      <c r="H977" t="s">
        <v>8245</v>
      </c>
      <c r="I977">
        <v>1423119540</v>
      </c>
      <c r="J977" s="12">
        <v>1421252084</v>
      </c>
      <c r="K977" s="10">
        <f t="shared" si="60"/>
        <v>42040.290972222225</v>
      </c>
      <c r="L977" s="10">
        <f t="shared" si="61"/>
        <v>42018.676898148144</v>
      </c>
      <c r="M977" s="15">
        <f t="shared" si="62"/>
        <v>2015</v>
      </c>
      <c r="N977" t="b">
        <v>0</v>
      </c>
      <c r="O977">
        <v>76</v>
      </c>
      <c r="P977" t="b">
        <v>1</v>
      </c>
      <c r="Q977" t="s">
        <v>8269</v>
      </c>
      <c r="R977" t="s">
        <v>8323</v>
      </c>
      <c r="S977" t="s">
        <v>8326</v>
      </c>
      <c r="T977" s="9">
        <f t="shared" si="63"/>
        <v>104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s="17" t="s">
        <v>8218</v>
      </c>
      <c r="G978" t="s">
        <v>8234</v>
      </c>
      <c r="H978" t="s">
        <v>8254</v>
      </c>
      <c r="I978">
        <v>1487592090</v>
      </c>
      <c r="J978" s="12">
        <v>1485000090</v>
      </c>
      <c r="K978" s="10">
        <f t="shared" si="60"/>
        <v>42786.501041666663</v>
      </c>
      <c r="L978" s="10">
        <f t="shared" si="61"/>
        <v>42756.501041666663</v>
      </c>
      <c r="M978" s="15">
        <f t="shared" si="62"/>
        <v>2017</v>
      </c>
      <c r="N978" t="b">
        <v>1</v>
      </c>
      <c r="O978">
        <v>28</v>
      </c>
      <c r="P978" t="b">
        <v>1</v>
      </c>
      <c r="Q978" t="s">
        <v>8283</v>
      </c>
      <c r="R978" t="s">
        <v>8313</v>
      </c>
      <c r="S978" t="s">
        <v>8314</v>
      </c>
      <c r="T978" s="9">
        <f t="shared" si="63"/>
        <v>207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s="17" t="s">
        <v>8218</v>
      </c>
      <c r="G979" t="s">
        <v>8224</v>
      </c>
      <c r="H979" t="s">
        <v>8246</v>
      </c>
      <c r="I979">
        <v>1445817540</v>
      </c>
      <c r="J979" s="12">
        <v>1443665293</v>
      </c>
      <c r="K979" s="10">
        <f t="shared" si="60"/>
        <v>42302.999305555553</v>
      </c>
      <c r="L979" s="10">
        <f t="shared" si="61"/>
        <v>42278.089039351849</v>
      </c>
      <c r="M979" s="15">
        <f t="shared" si="62"/>
        <v>2015</v>
      </c>
      <c r="N979" t="b">
        <v>1</v>
      </c>
      <c r="O979">
        <v>104</v>
      </c>
      <c r="P979" t="b">
        <v>1</v>
      </c>
      <c r="Q979" t="s">
        <v>8269</v>
      </c>
      <c r="R979" t="s">
        <v>8323</v>
      </c>
      <c r="S979" t="s">
        <v>8326</v>
      </c>
      <c r="T979" s="9">
        <f t="shared" si="63"/>
        <v>106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s="17" t="s">
        <v>8218</v>
      </c>
      <c r="G980" t="s">
        <v>8223</v>
      </c>
      <c r="H980" t="s">
        <v>8245</v>
      </c>
      <c r="I980">
        <v>1461560340</v>
      </c>
      <c r="J980" s="12">
        <v>1458762717</v>
      </c>
      <c r="K980" s="10">
        <f t="shared" si="60"/>
        <v>42485.207638888889</v>
      </c>
      <c r="L980" s="10">
        <f t="shared" si="61"/>
        <v>42452.827743055561</v>
      </c>
      <c r="M980" s="15">
        <f t="shared" si="62"/>
        <v>2016</v>
      </c>
      <c r="N980" t="b">
        <v>0</v>
      </c>
      <c r="O980">
        <v>133</v>
      </c>
      <c r="P980" t="b">
        <v>1</v>
      </c>
      <c r="Q980" t="s">
        <v>8275</v>
      </c>
      <c r="R980" t="s">
        <v>8327</v>
      </c>
      <c r="S980" t="s">
        <v>8336</v>
      </c>
      <c r="T980" s="9">
        <f t="shared" si="63"/>
        <v>155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s="17" t="s">
        <v>8218</v>
      </c>
      <c r="G981" t="s">
        <v>8223</v>
      </c>
      <c r="H981" t="s">
        <v>8245</v>
      </c>
      <c r="I981">
        <v>1324789200</v>
      </c>
      <c r="J981" s="12">
        <v>1321649321</v>
      </c>
      <c r="K981" s="10">
        <f t="shared" si="60"/>
        <v>40902.208333333336</v>
      </c>
      <c r="L981" s="10">
        <f t="shared" si="61"/>
        <v>40865.867141203707</v>
      </c>
      <c r="M981" s="15">
        <f t="shared" si="62"/>
        <v>2011</v>
      </c>
      <c r="N981" t="b">
        <v>0</v>
      </c>
      <c r="O981">
        <v>77</v>
      </c>
      <c r="P981" t="b">
        <v>1</v>
      </c>
      <c r="Q981" t="s">
        <v>8277</v>
      </c>
      <c r="R981" t="s">
        <v>8327</v>
      </c>
      <c r="S981" t="s">
        <v>8328</v>
      </c>
      <c r="T981" s="9">
        <f t="shared" si="63"/>
        <v>124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s="17" t="s">
        <v>8218</v>
      </c>
      <c r="G982" t="s">
        <v>8223</v>
      </c>
      <c r="H982" t="s">
        <v>8245</v>
      </c>
      <c r="I982">
        <v>1415921848</v>
      </c>
      <c r="J982" s="12">
        <v>1413326248</v>
      </c>
      <c r="K982" s="10">
        <f t="shared" si="60"/>
        <v>41956.984351851846</v>
      </c>
      <c r="L982" s="10">
        <f t="shared" si="61"/>
        <v>41926.942685185189</v>
      </c>
      <c r="M982" s="15">
        <f t="shared" si="62"/>
        <v>2014</v>
      </c>
      <c r="N982" t="b">
        <v>0</v>
      </c>
      <c r="O982">
        <v>45</v>
      </c>
      <c r="P982" t="b">
        <v>1</v>
      </c>
      <c r="Q982" t="s">
        <v>8269</v>
      </c>
      <c r="R982" t="s">
        <v>8323</v>
      </c>
      <c r="S982" t="s">
        <v>8326</v>
      </c>
      <c r="T982" s="9">
        <f t="shared" si="63"/>
        <v>106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s="17" t="s">
        <v>8218</v>
      </c>
      <c r="G983" t="s">
        <v>8224</v>
      </c>
      <c r="H983" t="s">
        <v>8246</v>
      </c>
      <c r="I983">
        <v>1468593246</v>
      </c>
      <c r="J983" s="12">
        <v>1466001246</v>
      </c>
      <c r="K983" s="10">
        <f t="shared" si="60"/>
        <v>42566.60701388889</v>
      </c>
      <c r="L983" s="10">
        <f t="shared" si="61"/>
        <v>42536.60701388889</v>
      </c>
      <c r="M983" s="15">
        <f t="shared" si="62"/>
        <v>2016</v>
      </c>
      <c r="N983" t="b">
        <v>0</v>
      </c>
      <c r="O983">
        <v>111</v>
      </c>
      <c r="P983" t="b">
        <v>1</v>
      </c>
      <c r="Q983" t="s">
        <v>8283</v>
      </c>
      <c r="R983" t="s">
        <v>8313</v>
      </c>
      <c r="S983" t="s">
        <v>8314</v>
      </c>
      <c r="T983" s="9">
        <f t="shared" si="63"/>
        <v>102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s="17" t="s">
        <v>8220</v>
      </c>
      <c r="G984" t="s">
        <v>8224</v>
      </c>
      <c r="H984" t="s">
        <v>8246</v>
      </c>
      <c r="I984">
        <v>1475398800</v>
      </c>
      <c r="J984" s="12">
        <v>1472711224</v>
      </c>
      <c r="K984" s="10">
        <f t="shared" si="60"/>
        <v>42645.375</v>
      </c>
      <c r="L984" s="10">
        <f t="shared" si="61"/>
        <v>42614.268796296295</v>
      </c>
      <c r="M984" s="15">
        <f t="shared" si="62"/>
        <v>2016</v>
      </c>
      <c r="N984" t="b">
        <v>0</v>
      </c>
      <c r="O984">
        <v>94</v>
      </c>
      <c r="P984" t="b">
        <v>0</v>
      </c>
      <c r="Q984" t="s">
        <v>8269</v>
      </c>
      <c r="R984" t="s">
        <v>8323</v>
      </c>
      <c r="S984" t="s">
        <v>8326</v>
      </c>
      <c r="T984" s="9">
        <f t="shared" si="63"/>
        <v>26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s="17" t="s">
        <v>8219</v>
      </c>
      <c r="G985" t="s">
        <v>8223</v>
      </c>
      <c r="H985" t="s">
        <v>8245</v>
      </c>
      <c r="I985">
        <v>1420938172</v>
      </c>
      <c r="J985" s="12">
        <v>1418346172</v>
      </c>
      <c r="K985" s="10">
        <f t="shared" si="60"/>
        <v>42015.043657407412</v>
      </c>
      <c r="L985" s="10">
        <f t="shared" si="61"/>
        <v>41985.043657407412</v>
      </c>
      <c r="M985" s="15">
        <f t="shared" si="62"/>
        <v>2015</v>
      </c>
      <c r="N985" t="b">
        <v>0</v>
      </c>
      <c r="O985">
        <v>135</v>
      </c>
      <c r="P985" t="b">
        <v>0</v>
      </c>
      <c r="Q985" t="s">
        <v>8271</v>
      </c>
      <c r="R985" t="s">
        <v>8308</v>
      </c>
      <c r="S985" t="s">
        <v>8310</v>
      </c>
      <c r="T985" s="9">
        <f t="shared" si="63"/>
        <v>15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s="17" t="s">
        <v>8218</v>
      </c>
      <c r="G986" t="s">
        <v>8223</v>
      </c>
      <c r="H986" t="s">
        <v>8245</v>
      </c>
      <c r="I986">
        <v>1392408000</v>
      </c>
      <c r="J986" s="12">
        <v>1390890987</v>
      </c>
      <c r="K986" s="10">
        <f t="shared" si="60"/>
        <v>41684.833333333336</v>
      </c>
      <c r="L986" s="10">
        <f t="shared" si="61"/>
        <v>41667.275312500002</v>
      </c>
      <c r="M986" s="15">
        <f t="shared" si="62"/>
        <v>2014</v>
      </c>
      <c r="N986" t="b">
        <v>0</v>
      </c>
      <c r="O986">
        <v>108</v>
      </c>
      <c r="P986" t="b">
        <v>1</v>
      </c>
      <c r="Q986" t="s">
        <v>8272</v>
      </c>
      <c r="R986" t="s">
        <v>8311</v>
      </c>
      <c r="S986" t="s">
        <v>8333</v>
      </c>
      <c r="T986" s="9">
        <f t="shared" si="63"/>
        <v>122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s="17" t="s">
        <v>8220</v>
      </c>
      <c r="G987" t="s">
        <v>8224</v>
      </c>
      <c r="H987" t="s">
        <v>8246</v>
      </c>
      <c r="I987">
        <v>1406130880</v>
      </c>
      <c r="J987" s="12">
        <v>1403538880</v>
      </c>
      <c r="K987" s="10">
        <f t="shared" si="60"/>
        <v>41843.662962962961</v>
      </c>
      <c r="L987" s="10">
        <f t="shared" si="61"/>
        <v>41813.662962962961</v>
      </c>
      <c r="M987" s="15">
        <f t="shared" si="62"/>
        <v>2014</v>
      </c>
      <c r="N987" t="b">
        <v>0</v>
      </c>
      <c r="O987">
        <v>21</v>
      </c>
      <c r="P987" t="b">
        <v>0</v>
      </c>
      <c r="Q987" t="s">
        <v>8271</v>
      </c>
      <c r="R987" t="s">
        <v>8308</v>
      </c>
      <c r="S987" t="s">
        <v>8310</v>
      </c>
      <c r="T987" s="9">
        <f t="shared" si="63"/>
        <v>27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s="17" t="s">
        <v>8218</v>
      </c>
      <c r="G988" t="s">
        <v>8229</v>
      </c>
      <c r="H988" t="s">
        <v>8248</v>
      </c>
      <c r="I988">
        <v>1475209620</v>
      </c>
      <c r="J988" s="12">
        <v>1473087637</v>
      </c>
      <c r="K988" s="10">
        <f t="shared" si="60"/>
        <v>42643.185416666667</v>
      </c>
      <c r="L988" s="10">
        <f t="shared" si="61"/>
        <v>42618.625428240739</v>
      </c>
      <c r="M988" s="15">
        <f t="shared" si="62"/>
        <v>2016</v>
      </c>
      <c r="N988" t="b">
        <v>0</v>
      </c>
      <c r="O988">
        <v>37</v>
      </c>
      <c r="P988" t="b">
        <v>1</v>
      </c>
      <c r="Q988" t="s">
        <v>8298</v>
      </c>
      <c r="R988" t="s">
        <v>8327</v>
      </c>
      <c r="S988" t="s">
        <v>8341</v>
      </c>
      <c r="T988" s="9">
        <f t="shared" si="63"/>
        <v>102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s="17" t="s">
        <v>8218</v>
      </c>
      <c r="G989" t="s">
        <v>8223</v>
      </c>
      <c r="H989" t="s">
        <v>8245</v>
      </c>
      <c r="I989">
        <v>1316979167</v>
      </c>
      <c r="J989" s="12">
        <v>1311795167</v>
      </c>
      <c r="K989" s="10">
        <f t="shared" si="60"/>
        <v>40811.814432870371</v>
      </c>
      <c r="L989" s="10">
        <f t="shared" si="61"/>
        <v>40751.814432870371</v>
      </c>
      <c r="M989" s="15">
        <f t="shared" si="62"/>
        <v>2011</v>
      </c>
      <c r="N989" t="b">
        <v>1</v>
      </c>
      <c r="O989">
        <v>74</v>
      </c>
      <c r="P989" t="b">
        <v>1</v>
      </c>
      <c r="Q989" t="s">
        <v>8274</v>
      </c>
      <c r="R989" t="s">
        <v>8327</v>
      </c>
      <c r="S989" t="s">
        <v>8331</v>
      </c>
      <c r="T989" s="9">
        <f t="shared" si="63"/>
        <v>102</v>
      </c>
    </row>
    <row r="990" spans="1:20" ht="15.75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s="17" t="s">
        <v>8218</v>
      </c>
      <c r="G990" t="s">
        <v>8223</v>
      </c>
      <c r="H990" t="s">
        <v>8245</v>
      </c>
      <c r="I990">
        <v>1397941475</v>
      </c>
      <c r="J990" s="12">
        <v>1395349475</v>
      </c>
      <c r="K990" s="10">
        <f t="shared" si="60"/>
        <v>41748.878182870372</v>
      </c>
      <c r="L990" s="10">
        <f t="shared" si="61"/>
        <v>41718.878182870372</v>
      </c>
      <c r="M990" s="15">
        <f t="shared" si="62"/>
        <v>2014</v>
      </c>
      <c r="N990" t="b">
        <v>0</v>
      </c>
      <c r="O990">
        <v>41</v>
      </c>
      <c r="P990" t="b">
        <v>1</v>
      </c>
      <c r="Q990" t="s">
        <v>8274</v>
      </c>
      <c r="R990" t="s">
        <v>8327</v>
      </c>
      <c r="S990" t="s">
        <v>8331</v>
      </c>
      <c r="T990" s="9">
        <f t="shared" si="63"/>
        <v>102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s="17" t="s">
        <v>8218</v>
      </c>
      <c r="G991" t="s">
        <v>8223</v>
      </c>
      <c r="H991" t="s">
        <v>8245</v>
      </c>
      <c r="I991">
        <v>1427864340</v>
      </c>
      <c r="J991" s="12">
        <v>1425020810</v>
      </c>
      <c r="K991" s="10">
        <f t="shared" si="60"/>
        <v>42095.207638888889</v>
      </c>
      <c r="L991" s="10">
        <f t="shared" si="61"/>
        <v>42062.296412037038</v>
      </c>
      <c r="M991" s="15">
        <f t="shared" si="62"/>
        <v>2015</v>
      </c>
      <c r="N991" t="b">
        <v>0</v>
      </c>
      <c r="O991">
        <v>78</v>
      </c>
      <c r="P991" t="b">
        <v>1</v>
      </c>
      <c r="Q991" t="s">
        <v>8269</v>
      </c>
      <c r="R991" t="s">
        <v>8323</v>
      </c>
      <c r="S991" t="s">
        <v>8326</v>
      </c>
      <c r="T991" s="9">
        <f t="shared" si="63"/>
        <v>102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s="17" t="s">
        <v>8218</v>
      </c>
      <c r="G992" t="s">
        <v>8223</v>
      </c>
      <c r="H992" t="s">
        <v>8245</v>
      </c>
      <c r="I992">
        <v>1383676790</v>
      </c>
      <c r="J992" s="12">
        <v>1380217190</v>
      </c>
      <c r="K992" s="10">
        <f t="shared" si="60"/>
        <v>41583.777662037035</v>
      </c>
      <c r="L992" s="10">
        <f t="shared" si="61"/>
        <v>41543.735995370371</v>
      </c>
      <c r="M992" s="15">
        <f t="shared" si="62"/>
        <v>2013</v>
      </c>
      <c r="N992" t="b">
        <v>0</v>
      </c>
      <c r="O992">
        <v>38</v>
      </c>
      <c r="P992" t="b">
        <v>1</v>
      </c>
      <c r="Q992" t="s">
        <v>8267</v>
      </c>
      <c r="R992" t="s">
        <v>8321</v>
      </c>
      <c r="S992" t="s">
        <v>8322</v>
      </c>
      <c r="T992" s="9">
        <f t="shared" si="63"/>
        <v>101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s="17" t="s">
        <v>8218</v>
      </c>
      <c r="G993" t="s">
        <v>8223</v>
      </c>
      <c r="H993" t="s">
        <v>8245</v>
      </c>
      <c r="I993">
        <v>1347854700</v>
      </c>
      <c r="J993" s="12">
        <v>1343867524</v>
      </c>
      <c r="K993" s="10">
        <f t="shared" si="60"/>
        <v>41169.170138888891</v>
      </c>
      <c r="L993" s="10">
        <f t="shared" si="61"/>
        <v>41123.022268518514</v>
      </c>
      <c r="M993" s="15">
        <f t="shared" si="62"/>
        <v>2012</v>
      </c>
      <c r="N993" t="b">
        <v>0</v>
      </c>
      <c r="O993">
        <v>75</v>
      </c>
      <c r="P993" t="b">
        <v>1</v>
      </c>
      <c r="Q993" t="s">
        <v>8274</v>
      </c>
      <c r="R993" t="s">
        <v>8327</v>
      </c>
      <c r="S993" t="s">
        <v>8331</v>
      </c>
      <c r="T993" s="9">
        <f t="shared" si="63"/>
        <v>101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s="17" t="s">
        <v>8218</v>
      </c>
      <c r="G994" t="s">
        <v>8223</v>
      </c>
      <c r="H994" t="s">
        <v>8245</v>
      </c>
      <c r="I994">
        <v>1441153705</v>
      </c>
      <c r="J994" s="12">
        <v>1438561705</v>
      </c>
      <c r="K994" s="10">
        <f t="shared" si="60"/>
        <v>42249.019733796296</v>
      </c>
      <c r="L994" s="10">
        <f t="shared" si="61"/>
        <v>42219.019733796296</v>
      </c>
      <c r="M994" s="15">
        <f t="shared" si="62"/>
        <v>2015</v>
      </c>
      <c r="N994" t="b">
        <v>0</v>
      </c>
      <c r="O994">
        <v>47</v>
      </c>
      <c r="P994" t="b">
        <v>1</v>
      </c>
      <c r="Q994" t="s">
        <v>8269</v>
      </c>
      <c r="R994" t="s">
        <v>8323</v>
      </c>
      <c r="S994" t="s">
        <v>8326</v>
      </c>
      <c r="T994" s="9">
        <f t="shared" si="63"/>
        <v>122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s="17" t="s">
        <v>8218</v>
      </c>
      <c r="G995" t="s">
        <v>8223</v>
      </c>
      <c r="H995" t="s">
        <v>8245</v>
      </c>
      <c r="I995">
        <v>1318006732</v>
      </c>
      <c r="J995" s="12">
        <v>1312822732</v>
      </c>
      <c r="K995" s="10">
        <f t="shared" si="60"/>
        <v>40823.707546296297</v>
      </c>
      <c r="L995" s="10">
        <f t="shared" si="61"/>
        <v>40763.707546296297</v>
      </c>
      <c r="M995" s="15">
        <f t="shared" si="62"/>
        <v>2011</v>
      </c>
      <c r="N995" t="b">
        <v>0</v>
      </c>
      <c r="O995">
        <v>55</v>
      </c>
      <c r="P995" t="b">
        <v>1</v>
      </c>
      <c r="Q995" t="s">
        <v>8277</v>
      </c>
      <c r="R995" t="s">
        <v>8327</v>
      </c>
      <c r="S995" t="s">
        <v>8328</v>
      </c>
      <c r="T995" s="9">
        <f t="shared" si="63"/>
        <v>101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s="17" t="s">
        <v>8218</v>
      </c>
      <c r="G996" t="s">
        <v>8223</v>
      </c>
      <c r="H996" t="s">
        <v>8245</v>
      </c>
      <c r="I996">
        <v>1385932652</v>
      </c>
      <c r="J996" s="12">
        <v>1383337052</v>
      </c>
      <c r="K996" s="10">
        <f t="shared" si="60"/>
        <v>41609.887175925927</v>
      </c>
      <c r="L996" s="10">
        <f t="shared" si="61"/>
        <v>41579.845509259263</v>
      </c>
      <c r="M996" s="15">
        <f t="shared" si="62"/>
        <v>2013</v>
      </c>
      <c r="N996" t="b">
        <v>1</v>
      </c>
      <c r="O996">
        <v>109</v>
      </c>
      <c r="P996" t="b">
        <v>1</v>
      </c>
      <c r="Q996" t="s">
        <v>8274</v>
      </c>
      <c r="R996" t="s">
        <v>8327</v>
      </c>
      <c r="S996" t="s">
        <v>8331</v>
      </c>
      <c r="T996" s="9">
        <f t="shared" si="63"/>
        <v>202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s="17" t="s">
        <v>8220</v>
      </c>
      <c r="G997" t="s">
        <v>8223</v>
      </c>
      <c r="H997" t="s">
        <v>8245</v>
      </c>
      <c r="I997">
        <v>1438552800</v>
      </c>
      <c r="J997" s="12">
        <v>1435876423</v>
      </c>
      <c r="K997" s="10">
        <f t="shared" si="60"/>
        <v>42218.916666666672</v>
      </c>
      <c r="L997" s="10">
        <f t="shared" si="61"/>
        <v>42187.940081018518</v>
      </c>
      <c r="M997" s="15">
        <f t="shared" si="62"/>
        <v>2015</v>
      </c>
      <c r="N997" t="b">
        <v>0</v>
      </c>
      <c r="O997">
        <v>52</v>
      </c>
      <c r="P997" t="b">
        <v>0</v>
      </c>
      <c r="Q997" t="s">
        <v>8282</v>
      </c>
      <c r="R997" t="s">
        <v>8319</v>
      </c>
      <c r="S997" t="s">
        <v>8345</v>
      </c>
      <c r="T997" s="9">
        <f t="shared" si="63"/>
        <v>26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s="17" t="s">
        <v>8218</v>
      </c>
      <c r="G998" t="s">
        <v>8223</v>
      </c>
      <c r="H998" t="s">
        <v>8245</v>
      </c>
      <c r="I998">
        <v>1338177540</v>
      </c>
      <c r="J998" s="12">
        <v>1333550015</v>
      </c>
      <c r="K998" s="10">
        <f t="shared" si="60"/>
        <v>41057.165972222225</v>
      </c>
      <c r="L998" s="10">
        <f t="shared" si="61"/>
        <v>41003.60665509259</v>
      </c>
      <c r="M998" s="15">
        <f t="shared" si="62"/>
        <v>2012</v>
      </c>
      <c r="N998" t="b">
        <v>0</v>
      </c>
      <c r="O998">
        <v>37</v>
      </c>
      <c r="P998" t="b">
        <v>1</v>
      </c>
      <c r="Q998" t="s">
        <v>8274</v>
      </c>
      <c r="R998" t="s">
        <v>8327</v>
      </c>
      <c r="S998" t="s">
        <v>8331</v>
      </c>
      <c r="T998" s="9">
        <f t="shared" si="63"/>
        <v>121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s="17" t="s">
        <v>8218</v>
      </c>
      <c r="G999" t="s">
        <v>8225</v>
      </c>
      <c r="H999" t="s">
        <v>8247</v>
      </c>
      <c r="I999">
        <v>1405259940</v>
      </c>
      <c r="J999" s="12">
        <v>1403051888</v>
      </c>
      <c r="K999" s="10">
        <f t="shared" si="60"/>
        <v>41833.582638888889</v>
      </c>
      <c r="L999" s="10">
        <f t="shared" si="61"/>
        <v>41808.02648148148</v>
      </c>
      <c r="M999" s="15">
        <f t="shared" si="62"/>
        <v>2014</v>
      </c>
      <c r="N999" t="b">
        <v>0</v>
      </c>
      <c r="O999">
        <v>41</v>
      </c>
      <c r="P999" t="b">
        <v>1</v>
      </c>
      <c r="Q999" t="s">
        <v>8263</v>
      </c>
      <c r="R999" t="s">
        <v>8321</v>
      </c>
      <c r="S999" t="s">
        <v>8332</v>
      </c>
      <c r="T999" s="9">
        <f t="shared" si="63"/>
        <v>101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s="17" t="s">
        <v>8218</v>
      </c>
      <c r="G1000" t="s">
        <v>8223</v>
      </c>
      <c r="H1000" t="s">
        <v>8245</v>
      </c>
      <c r="I1000">
        <v>1253937540</v>
      </c>
      <c r="J1000" s="12">
        <v>1251214014</v>
      </c>
      <c r="K1000" s="10">
        <f t="shared" si="60"/>
        <v>40082.165972222225</v>
      </c>
      <c r="L1000" s="10">
        <f t="shared" si="61"/>
        <v>40050.643680555557</v>
      </c>
      <c r="M1000" s="15">
        <f t="shared" si="62"/>
        <v>2009</v>
      </c>
      <c r="N1000" t="b">
        <v>1</v>
      </c>
      <c r="O1000">
        <v>163</v>
      </c>
      <c r="P1000" t="b">
        <v>1</v>
      </c>
      <c r="Q1000" t="s">
        <v>8277</v>
      </c>
      <c r="R1000" t="s">
        <v>8327</v>
      </c>
      <c r="S1000" t="s">
        <v>8328</v>
      </c>
      <c r="T1000" s="9">
        <f t="shared" si="63"/>
        <v>121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s="17" t="s">
        <v>8218</v>
      </c>
      <c r="G1001" t="s">
        <v>8223</v>
      </c>
      <c r="H1001" t="s">
        <v>8245</v>
      </c>
      <c r="I1001">
        <v>1293857940</v>
      </c>
      <c r="J1001" s="12">
        <v>1290281691</v>
      </c>
      <c r="K1001" s="10">
        <f t="shared" si="60"/>
        <v>40544.207638888889</v>
      </c>
      <c r="L1001" s="10">
        <f t="shared" si="61"/>
        <v>40502.815868055557</v>
      </c>
      <c r="M1001" s="15">
        <f t="shared" si="62"/>
        <v>2011</v>
      </c>
      <c r="N1001" t="b">
        <v>1</v>
      </c>
      <c r="O1001">
        <v>113</v>
      </c>
      <c r="P1001" t="b">
        <v>1</v>
      </c>
      <c r="Q1001" t="s">
        <v>8277</v>
      </c>
      <c r="R1001" t="s">
        <v>8327</v>
      </c>
      <c r="S1001" t="s">
        <v>8328</v>
      </c>
      <c r="T1001" s="9">
        <f t="shared" si="63"/>
        <v>101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s="17" t="s">
        <v>8218</v>
      </c>
      <c r="G1002" t="s">
        <v>8223</v>
      </c>
      <c r="H1002" t="s">
        <v>8245</v>
      </c>
      <c r="I1002">
        <v>1312182000</v>
      </c>
      <c r="J1002" s="12">
        <v>1311380313</v>
      </c>
      <c r="K1002" s="10">
        <f t="shared" si="60"/>
        <v>40756.291666666664</v>
      </c>
      <c r="L1002" s="10">
        <f t="shared" si="61"/>
        <v>40747.012881944444</v>
      </c>
      <c r="M1002" s="15">
        <f t="shared" si="62"/>
        <v>2011</v>
      </c>
      <c r="N1002" t="b">
        <v>0</v>
      </c>
      <c r="O1002">
        <v>44</v>
      </c>
      <c r="P1002" t="b">
        <v>1</v>
      </c>
      <c r="Q1002" t="s">
        <v>8274</v>
      </c>
      <c r="R1002" t="s">
        <v>8327</v>
      </c>
      <c r="S1002" t="s">
        <v>8331</v>
      </c>
      <c r="T1002" s="9">
        <f t="shared" si="63"/>
        <v>101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s="17" t="s">
        <v>8218</v>
      </c>
      <c r="G1003" t="s">
        <v>8223</v>
      </c>
      <c r="H1003" t="s">
        <v>8245</v>
      </c>
      <c r="I1003">
        <v>1324014521</v>
      </c>
      <c r="J1003" s="12">
        <v>1318826921</v>
      </c>
      <c r="K1003" s="10">
        <f t="shared" si="60"/>
        <v>40893.242141203707</v>
      </c>
      <c r="L1003" s="10">
        <f t="shared" si="61"/>
        <v>40833.200474537036</v>
      </c>
      <c r="M1003" s="15">
        <f t="shared" si="62"/>
        <v>2011</v>
      </c>
      <c r="N1003" t="b">
        <v>0</v>
      </c>
      <c r="O1003">
        <v>149</v>
      </c>
      <c r="P1003" t="b">
        <v>1</v>
      </c>
      <c r="Q1003" t="s">
        <v>8274</v>
      </c>
      <c r="R1003" t="s">
        <v>8327</v>
      </c>
      <c r="S1003" t="s">
        <v>8331</v>
      </c>
      <c r="T1003" s="9">
        <f t="shared" si="63"/>
        <v>109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s="17" t="s">
        <v>8218</v>
      </c>
      <c r="G1004" t="s">
        <v>8224</v>
      </c>
      <c r="H1004" t="s">
        <v>8246</v>
      </c>
      <c r="I1004">
        <v>1461276000</v>
      </c>
      <c r="J1004" s="12">
        <v>1460055300</v>
      </c>
      <c r="K1004" s="10">
        <f t="shared" si="60"/>
        <v>42481.916666666672</v>
      </c>
      <c r="L1004" s="10">
        <f t="shared" si="61"/>
        <v>42467.788194444445</v>
      </c>
      <c r="M1004" s="15">
        <f t="shared" si="62"/>
        <v>2016</v>
      </c>
      <c r="N1004" t="b">
        <v>0</v>
      </c>
      <c r="O1004">
        <v>88</v>
      </c>
      <c r="P1004" t="b">
        <v>1</v>
      </c>
      <c r="Q1004" t="s">
        <v>8295</v>
      </c>
      <c r="R1004" t="s">
        <v>8316</v>
      </c>
      <c r="S1004" t="s">
        <v>8317</v>
      </c>
      <c r="T1004" s="9">
        <f t="shared" si="63"/>
        <v>503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s="17" t="s">
        <v>8218</v>
      </c>
      <c r="G1005" t="s">
        <v>8223</v>
      </c>
      <c r="H1005" t="s">
        <v>8245</v>
      </c>
      <c r="I1005">
        <v>1442805076</v>
      </c>
      <c r="J1005" s="12">
        <v>1440213076</v>
      </c>
      <c r="K1005" s="10">
        <f t="shared" si="60"/>
        <v>42268.13282407407</v>
      </c>
      <c r="L1005" s="10">
        <f t="shared" si="61"/>
        <v>42238.13282407407</v>
      </c>
      <c r="M1005" s="15">
        <f t="shared" si="62"/>
        <v>2015</v>
      </c>
      <c r="N1005" t="b">
        <v>0</v>
      </c>
      <c r="O1005">
        <v>84</v>
      </c>
      <c r="P1005" t="b">
        <v>1</v>
      </c>
      <c r="Q1005" t="s">
        <v>8269</v>
      </c>
      <c r="R1005" t="s">
        <v>8323</v>
      </c>
      <c r="S1005" t="s">
        <v>8326</v>
      </c>
      <c r="T1005" s="9">
        <f t="shared" si="63"/>
        <v>121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s="17" t="s">
        <v>8218</v>
      </c>
      <c r="G1006" t="s">
        <v>8223</v>
      </c>
      <c r="H1006" t="s">
        <v>8245</v>
      </c>
      <c r="I1006">
        <v>1429183656</v>
      </c>
      <c r="J1006" s="12">
        <v>1427369256</v>
      </c>
      <c r="K1006" s="10">
        <f t="shared" si="60"/>
        <v>42110.477500000001</v>
      </c>
      <c r="L1006" s="10">
        <f t="shared" si="61"/>
        <v>42089.477500000001</v>
      </c>
      <c r="M1006" s="15">
        <f t="shared" si="62"/>
        <v>2015</v>
      </c>
      <c r="N1006" t="b">
        <v>0</v>
      </c>
      <c r="O1006">
        <v>103</v>
      </c>
      <c r="P1006" t="b">
        <v>1</v>
      </c>
      <c r="Q1006" t="s">
        <v>8283</v>
      </c>
      <c r="R1006" t="s">
        <v>8313</v>
      </c>
      <c r="S1006" t="s">
        <v>8314</v>
      </c>
      <c r="T1006" s="9">
        <f t="shared" si="63"/>
        <v>126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s="17" t="s">
        <v>8218</v>
      </c>
      <c r="G1007" t="s">
        <v>8223</v>
      </c>
      <c r="H1007" t="s">
        <v>8245</v>
      </c>
      <c r="I1007">
        <v>1423555140</v>
      </c>
      <c r="J1007" s="12">
        <v>1421105608</v>
      </c>
      <c r="K1007" s="10">
        <f t="shared" si="60"/>
        <v>42045.332638888889</v>
      </c>
      <c r="L1007" s="10">
        <f t="shared" si="61"/>
        <v>42016.981574074074</v>
      </c>
      <c r="M1007" s="15">
        <f t="shared" si="62"/>
        <v>2015</v>
      </c>
      <c r="N1007" t="b">
        <v>0</v>
      </c>
      <c r="O1007">
        <v>28</v>
      </c>
      <c r="P1007" t="b">
        <v>1</v>
      </c>
      <c r="Q1007" t="s">
        <v>8303</v>
      </c>
      <c r="R1007" t="s">
        <v>8323</v>
      </c>
      <c r="S1007" t="s">
        <v>8335</v>
      </c>
      <c r="T1007" s="9">
        <f t="shared" si="63"/>
        <v>100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s="17" t="s">
        <v>8218</v>
      </c>
      <c r="G1008" t="s">
        <v>8223</v>
      </c>
      <c r="H1008" t="s">
        <v>8245</v>
      </c>
      <c r="I1008">
        <v>1471834800</v>
      </c>
      <c r="J1008" s="12">
        <v>1469126462</v>
      </c>
      <c r="K1008" s="10">
        <f t="shared" si="60"/>
        <v>42604.125</v>
      </c>
      <c r="L1008" s="10">
        <f t="shared" si="61"/>
        <v>42572.778495370367</v>
      </c>
      <c r="M1008" s="15">
        <f t="shared" si="62"/>
        <v>2016</v>
      </c>
      <c r="N1008" t="b">
        <v>0</v>
      </c>
      <c r="O1008">
        <v>75</v>
      </c>
      <c r="P1008" t="b">
        <v>1</v>
      </c>
      <c r="Q1008" t="s">
        <v>8263</v>
      </c>
      <c r="R1008" t="s">
        <v>8321</v>
      </c>
      <c r="S1008" t="s">
        <v>8332</v>
      </c>
      <c r="T1008" s="9">
        <f t="shared" si="63"/>
        <v>121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s="17" t="s">
        <v>8218</v>
      </c>
      <c r="G1009" t="s">
        <v>8223</v>
      </c>
      <c r="H1009" t="s">
        <v>8245</v>
      </c>
      <c r="I1009">
        <v>1472270340</v>
      </c>
      <c r="J1009" s="12">
        <v>1470348775</v>
      </c>
      <c r="K1009" s="10">
        <f t="shared" si="60"/>
        <v>42609.165972222225</v>
      </c>
      <c r="L1009" s="10">
        <f t="shared" si="61"/>
        <v>42586.925636574073</v>
      </c>
      <c r="M1009" s="15">
        <f t="shared" si="62"/>
        <v>2016</v>
      </c>
      <c r="N1009" t="b">
        <v>0</v>
      </c>
      <c r="O1009">
        <v>67</v>
      </c>
      <c r="P1009" t="b">
        <v>1</v>
      </c>
      <c r="Q1009" t="s">
        <v>8283</v>
      </c>
      <c r="R1009" t="s">
        <v>8313</v>
      </c>
      <c r="S1009" t="s">
        <v>8314</v>
      </c>
      <c r="T1009" s="9">
        <f t="shared" si="63"/>
        <v>100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s="17" t="s">
        <v>8218</v>
      </c>
      <c r="G1010" t="s">
        <v>8223</v>
      </c>
      <c r="H1010" t="s">
        <v>8245</v>
      </c>
      <c r="I1010">
        <v>1331174635</v>
      </c>
      <c r="J1010" s="12">
        <v>1328582635</v>
      </c>
      <c r="K1010" s="10">
        <f t="shared" si="60"/>
        <v>40976.11383101852</v>
      </c>
      <c r="L1010" s="10">
        <f t="shared" si="61"/>
        <v>40946.11383101852</v>
      </c>
      <c r="M1010" s="15">
        <f t="shared" si="62"/>
        <v>2012</v>
      </c>
      <c r="N1010" t="b">
        <v>0</v>
      </c>
      <c r="O1010">
        <v>32</v>
      </c>
      <c r="P1010" t="b">
        <v>1</v>
      </c>
      <c r="Q1010" t="s">
        <v>8277</v>
      </c>
      <c r="R1010" t="s">
        <v>8327</v>
      </c>
      <c r="S1010" t="s">
        <v>8328</v>
      </c>
      <c r="T1010" s="9">
        <f t="shared" si="63"/>
        <v>100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s="17" t="s">
        <v>8218</v>
      </c>
      <c r="G1011" t="s">
        <v>8223</v>
      </c>
      <c r="H1011" t="s">
        <v>8245</v>
      </c>
      <c r="I1011">
        <v>1473047940</v>
      </c>
      <c r="J1011" s="12">
        <v>1469595396</v>
      </c>
      <c r="K1011" s="10">
        <f t="shared" si="60"/>
        <v>42618.165972222225</v>
      </c>
      <c r="L1011" s="10">
        <f t="shared" si="61"/>
        <v>42578.205972222218</v>
      </c>
      <c r="M1011" s="15">
        <f t="shared" si="62"/>
        <v>2016</v>
      </c>
      <c r="N1011" t="b">
        <v>0</v>
      </c>
      <c r="O1011">
        <v>177</v>
      </c>
      <c r="P1011" t="b">
        <v>1</v>
      </c>
      <c r="Q1011" t="s">
        <v>8275</v>
      </c>
      <c r="R1011" t="s">
        <v>8327</v>
      </c>
      <c r="S1011" t="s">
        <v>8336</v>
      </c>
      <c r="T1011" s="9">
        <f t="shared" si="63"/>
        <v>120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s="17" t="s">
        <v>8219</v>
      </c>
      <c r="G1012" t="s">
        <v>8234</v>
      </c>
      <c r="H1012" t="s">
        <v>8254</v>
      </c>
      <c r="I1012">
        <v>1482515937</v>
      </c>
      <c r="J1012" s="12">
        <v>1479923937</v>
      </c>
      <c r="K1012" s="10">
        <f t="shared" si="60"/>
        <v>42727.74927083333</v>
      </c>
      <c r="L1012" s="10">
        <f t="shared" si="61"/>
        <v>42697.74927083333</v>
      </c>
      <c r="M1012" s="15">
        <f t="shared" si="62"/>
        <v>2016</v>
      </c>
      <c r="N1012" t="b">
        <v>0</v>
      </c>
      <c r="O1012">
        <v>7</v>
      </c>
      <c r="P1012" t="b">
        <v>0</v>
      </c>
      <c r="Q1012" t="s">
        <v>8271</v>
      </c>
      <c r="R1012" t="s">
        <v>8308</v>
      </c>
      <c r="S1012" t="s">
        <v>8310</v>
      </c>
      <c r="T1012" s="9">
        <f t="shared" si="63"/>
        <v>1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s="17" t="s">
        <v>8218</v>
      </c>
      <c r="G1013" t="s">
        <v>8224</v>
      </c>
      <c r="H1013" t="s">
        <v>8246</v>
      </c>
      <c r="I1013">
        <v>1437934759</v>
      </c>
      <c r="J1013" s="12">
        <v>1434478759</v>
      </c>
      <c r="K1013" s="10">
        <f t="shared" si="60"/>
        <v>42211.763414351852</v>
      </c>
      <c r="L1013" s="10">
        <f t="shared" si="61"/>
        <v>42171.763414351852</v>
      </c>
      <c r="M1013" s="15">
        <f t="shared" si="62"/>
        <v>2015</v>
      </c>
      <c r="N1013" t="b">
        <v>1</v>
      </c>
      <c r="O1013">
        <v>47</v>
      </c>
      <c r="P1013" t="b">
        <v>1</v>
      </c>
      <c r="Q1013" t="s">
        <v>8269</v>
      </c>
      <c r="R1013" t="s">
        <v>8323</v>
      </c>
      <c r="S1013" t="s">
        <v>8326</v>
      </c>
      <c r="T1013" s="9">
        <f t="shared" si="63"/>
        <v>100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s="17" t="s">
        <v>8218</v>
      </c>
      <c r="G1014" t="s">
        <v>8223</v>
      </c>
      <c r="H1014" t="s">
        <v>8245</v>
      </c>
      <c r="I1014">
        <v>1367366460</v>
      </c>
      <c r="J1014" s="12">
        <v>1365791246</v>
      </c>
      <c r="K1014" s="10">
        <f t="shared" si="60"/>
        <v>41395.000694444447</v>
      </c>
      <c r="L1014" s="10">
        <f t="shared" si="61"/>
        <v>41376.769050925926</v>
      </c>
      <c r="M1014" s="15">
        <f t="shared" si="62"/>
        <v>2013</v>
      </c>
      <c r="N1014" t="b">
        <v>1</v>
      </c>
      <c r="O1014">
        <v>128</v>
      </c>
      <c r="P1014" t="b">
        <v>1</v>
      </c>
      <c r="Q1014" t="s">
        <v>8267</v>
      </c>
      <c r="R1014" t="s">
        <v>8321</v>
      </c>
      <c r="S1014" t="s">
        <v>8322</v>
      </c>
      <c r="T1014" s="9">
        <f t="shared" si="63"/>
        <v>120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s="17" t="s">
        <v>8218</v>
      </c>
      <c r="G1015" t="s">
        <v>8223</v>
      </c>
      <c r="H1015" t="s">
        <v>8245</v>
      </c>
      <c r="I1015">
        <v>1448074800</v>
      </c>
      <c r="J1015" s="12">
        <v>1444874768</v>
      </c>
      <c r="K1015" s="10">
        <f t="shared" si="60"/>
        <v>42329.125</v>
      </c>
      <c r="L1015" s="10">
        <f t="shared" si="61"/>
        <v>42292.087592592594</v>
      </c>
      <c r="M1015" s="15">
        <f t="shared" si="62"/>
        <v>2015</v>
      </c>
      <c r="N1015" t="b">
        <v>0</v>
      </c>
      <c r="O1015">
        <v>64</v>
      </c>
      <c r="P1015" t="b">
        <v>1</v>
      </c>
      <c r="Q1015" t="s">
        <v>8269</v>
      </c>
      <c r="R1015" t="s">
        <v>8323</v>
      </c>
      <c r="S1015" t="s">
        <v>8326</v>
      </c>
      <c r="T1015" s="9">
        <f t="shared" si="63"/>
        <v>100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s="17" t="s">
        <v>8218</v>
      </c>
      <c r="G1016" t="s">
        <v>8223</v>
      </c>
      <c r="H1016" t="s">
        <v>8245</v>
      </c>
      <c r="I1016">
        <v>1461769107</v>
      </c>
      <c r="J1016" s="12">
        <v>1459177107</v>
      </c>
      <c r="K1016" s="10">
        <f t="shared" si="60"/>
        <v>42487.623923611114</v>
      </c>
      <c r="L1016" s="10">
        <f t="shared" si="61"/>
        <v>42457.623923611114</v>
      </c>
      <c r="M1016" s="15">
        <f t="shared" si="62"/>
        <v>2016</v>
      </c>
      <c r="N1016" t="b">
        <v>0</v>
      </c>
      <c r="O1016">
        <v>61</v>
      </c>
      <c r="P1016" t="b">
        <v>1</v>
      </c>
      <c r="Q1016" t="s">
        <v>8263</v>
      </c>
      <c r="R1016" t="s">
        <v>8321</v>
      </c>
      <c r="S1016" t="s">
        <v>8332</v>
      </c>
      <c r="T1016" s="9">
        <f t="shared" si="63"/>
        <v>120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s="17" t="s">
        <v>8218</v>
      </c>
      <c r="G1017" t="s">
        <v>8223</v>
      </c>
      <c r="H1017" t="s">
        <v>8245</v>
      </c>
      <c r="I1017">
        <v>1298699828</v>
      </c>
      <c r="J1017" s="12">
        <v>1294811828</v>
      </c>
      <c r="K1017" s="10">
        <f t="shared" si="60"/>
        <v>40600.24800925926</v>
      </c>
      <c r="L1017" s="10">
        <f t="shared" si="61"/>
        <v>40555.24800925926</v>
      </c>
      <c r="M1017" s="15">
        <f t="shared" si="62"/>
        <v>2011</v>
      </c>
      <c r="N1017" t="b">
        <v>1</v>
      </c>
      <c r="O1017">
        <v>145</v>
      </c>
      <c r="P1017" t="b">
        <v>1</v>
      </c>
      <c r="Q1017" t="s">
        <v>8267</v>
      </c>
      <c r="R1017" t="s">
        <v>8321</v>
      </c>
      <c r="S1017" t="s">
        <v>8322</v>
      </c>
      <c r="T1017" s="9">
        <f t="shared" si="63"/>
        <v>240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s="17" t="s">
        <v>8218</v>
      </c>
      <c r="G1018" t="s">
        <v>8223</v>
      </c>
      <c r="H1018" t="s">
        <v>8245</v>
      </c>
      <c r="I1018">
        <v>1364597692</v>
      </c>
      <c r="J1018" s="12">
        <v>1361577292</v>
      </c>
      <c r="K1018" s="10">
        <f t="shared" si="60"/>
        <v>41362.954768518517</v>
      </c>
      <c r="L1018" s="10">
        <f t="shared" si="61"/>
        <v>41327.996435185181</v>
      </c>
      <c r="M1018" s="15">
        <f t="shared" si="62"/>
        <v>2013</v>
      </c>
      <c r="N1018" t="b">
        <v>0</v>
      </c>
      <c r="O1018">
        <v>10</v>
      </c>
      <c r="P1018" t="b">
        <v>1</v>
      </c>
      <c r="Q1018" t="s">
        <v>8277</v>
      </c>
      <c r="R1018" t="s">
        <v>8327</v>
      </c>
      <c r="S1018" t="s">
        <v>8328</v>
      </c>
      <c r="T1018" s="9">
        <f t="shared" si="63"/>
        <v>100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s="17" t="s">
        <v>8218</v>
      </c>
      <c r="G1019" t="s">
        <v>8223</v>
      </c>
      <c r="H1019" t="s">
        <v>8245</v>
      </c>
      <c r="I1019">
        <v>1427469892</v>
      </c>
      <c r="J1019" s="12">
        <v>1424881492</v>
      </c>
      <c r="K1019" s="10">
        <f t="shared" si="60"/>
        <v>42090.642268518517</v>
      </c>
      <c r="L1019" s="10">
        <f t="shared" si="61"/>
        <v>42060.683935185181</v>
      </c>
      <c r="M1019" s="15">
        <f t="shared" si="62"/>
        <v>2015</v>
      </c>
      <c r="N1019" t="b">
        <v>0</v>
      </c>
      <c r="O1019">
        <v>94</v>
      </c>
      <c r="P1019" t="b">
        <v>1</v>
      </c>
      <c r="Q1019" t="s">
        <v>8269</v>
      </c>
      <c r="R1019" t="s">
        <v>8323</v>
      </c>
      <c r="S1019" t="s">
        <v>8326</v>
      </c>
      <c r="T1019" s="9">
        <f t="shared" si="63"/>
        <v>100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s="17" t="s">
        <v>8218</v>
      </c>
      <c r="G1020" t="s">
        <v>8223</v>
      </c>
      <c r="H1020" t="s">
        <v>8245</v>
      </c>
      <c r="I1020">
        <v>1405802330</v>
      </c>
      <c r="J1020" s="12">
        <v>1403210330</v>
      </c>
      <c r="K1020" s="10">
        <f t="shared" si="60"/>
        <v>41839.860300925924</v>
      </c>
      <c r="L1020" s="10">
        <f t="shared" si="61"/>
        <v>41809.860300925924</v>
      </c>
      <c r="M1020" s="15">
        <f t="shared" si="62"/>
        <v>2014</v>
      </c>
      <c r="N1020" t="b">
        <v>0</v>
      </c>
      <c r="O1020">
        <v>83</v>
      </c>
      <c r="P1020" t="b">
        <v>1</v>
      </c>
      <c r="Q1020" t="s">
        <v>8269</v>
      </c>
      <c r="R1020" t="s">
        <v>8323</v>
      </c>
      <c r="S1020" t="s">
        <v>8326</v>
      </c>
      <c r="T1020" s="9">
        <f t="shared" si="63"/>
        <v>100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s="17" t="s">
        <v>8218</v>
      </c>
      <c r="G1021" t="s">
        <v>8223</v>
      </c>
      <c r="H1021" t="s">
        <v>8245</v>
      </c>
      <c r="I1021">
        <v>1418904533</v>
      </c>
      <c r="J1021" s="12">
        <v>1416485333</v>
      </c>
      <c r="K1021" s="10">
        <f t="shared" si="60"/>
        <v>41991.506168981483</v>
      </c>
      <c r="L1021" s="10">
        <f t="shared" si="61"/>
        <v>41963.506168981483</v>
      </c>
      <c r="M1021" s="15">
        <f t="shared" si="62"/>
        <v>2014</v>
      </c>
      <c r="N1021" t="b">
        <v>0</v>
      </c>
      <c r="O1021">
        <v>26</v>
      </c>
      <c r="P1021" t="b">
        <v>1</v>
      </c>
      <c r="Q1021" t="s">
        <v>8272</v>
      </c>
      <c r="R1021" t="s">
        <v>8311</v>
      </c>
      <c r="S1021" t="s">
        <v>8333</v>
      </c>
      <c r="T1021" s="9">
        <f t="shared" si="63"/>
        <v>102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s="17" t="s">
        <v>8218</v>
      </c>
      <c r="G1022" t="s">
        <v>8223</v>
      </c>
      <c r="H1022" t="s">
        <v>8245</v>
      </c>
      <c r="I1022">
        <v>1488482355</v>
      </c>
      <c r="J1022" s="12">
        <v>1485890355</v>
      </c>
      <c r="K1022" s="10">
        <f t="shared" si="60"/>
        <v>42796.805034722223</v>
      </c>
      <c r="L1022" s="10">
        <f t="shared" si="61"/>
        <v>42766.805034722223</v>
      </c>
      <c r="M1022" s="15">
        <f t="shared" si="62"/>
        <v>2017</v>
      </c>
      <c r="N1022" t="b">
        <v>0</v>
      </c>
      <c r="O1022">
        <v>61</v>
      </c>
      <c r="P1022" t="b">
        <v>1</v>
      </c>
      <c r="Q1022" t="s">
        <v>8269</v>
      </c>
      <c r="R1022" t="s">
        <v>8323</v>
      </c>
      <c r="S1022" t="s">
        <v>8326</v>
      </c>
      <c r="T1022" s="9">
        <f t="shared" si="63"/>
        <v>119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s="17" t="s">
        <v>8218</v>
      </c>
      <c r="G1023" t="s">
        <v>8235</v>
      </c>
      <c r="H1023" t="s">
        <v>8248</v>
      </c>
      <c r="I1023">
        <v>1463333701</v>
      </c>
      <c r="J1023" s="12">
        <v>1460482501</v>
      </c>
      <c r="K1023" s="10">
        <f t="shared" si="60"/>
        <v>42505.73265046296</v>
      </c>
      <c r="L1023" s="10">
        <f t="shared" si="61"/>
        <v>42472.73265046296</v>
      </c>
      <c r="M1023" s="15">
        <f t="shared" si="62"/>
        <v>2016</v>
      </c>
      <c r="N1023" t="b">
        <v>0</v>
      </c>
      <c r="O1023">
        <v>49</v>
      </c>
      <c r="P1023" t="b">
        <v>1</v>
      </c>
      <c r="Q1023" t="s">
        <v>8293</v>
      </c>
      <c r="R1023" t="s">
        <v>8308</v>
      </c>
      <c r="S1023" t="s">
        <v>8309</v>
      </c>
      <c r="T1023" s="9">
        <f t="shared" si="63"/>
        <v>148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s="17" t="s">
        <v>8218</v>
      </c>
      <c r="G1024" t="s">
        <v>8223</v>
      </c>
      <c r="H1024" t="s">
        <v>8245</v>
      </c>
      <c r="I1024">
        <v>1336747995</v>
      </c>
      <c r="J1024" s="12">
        <v>1334155995</v>
      </c>
      <c r="K1024" s="10">
        <f t="shared" si="60"/>
        <v>41040.620312500003</v>
      </c>
      <c r="L1024" s="10">
        <f t="shared" si="61"/>
        <v>41010.620312500003</v>
      </c>
      <c r="M1024" s="15">
        <f t="shared" si="62"/>
        <v>2012</v>
      </c>
      <c r="N1024" t="b">
        <v>1</v>
      </c>
      <c r="O1024">
        <v>91</v>
      </c>
      <c r="P1024" t="b">
        <v>1</v>
      </c>
      <c r="Q1024" t="s">
        <v>8267</v>
      </c>
      <c r="R1024" t="s">
        <v>8321</v>
      </c>
      <c r="S1024" t="s">
        <v>8322</v>
      </c>
      <c r="T1024" s="9">
        <f t="shared" si="63"/>
        <v>118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s="17" t="s">
        <v>8218</v>
      </c>
      <c r="G1025" t="s">
        <v>8223</v>
      </c>
      <c r="H1025" t="s">
        <v>8245</v>
      </c>
      <c r="I1025">
        <v>1364917965</v>
      </c>
      <c r="J1025" s="12">
        <v>1362329565</v>
      </c>
      <c r="K1025" s="10">
        <f t="shared" si="60"/>
        <v>41366.661631944444</v>
      </c>
      <c r="L1025" s="10">
        <f t="shared" si="61"/>
        <v>41336.703298611115</v>
      </c>
      <c r="M1025" s="15">
        <f t="shared" si="62"/>
        <v>2013</v>
      </c>
      <c r="N1025" t="b">
        <v>0</v>
      </c>
      <c r="O1025">
        <v>180</v>
      </c>
      <c r="P1025" t="b">
        <v>1</v>
      </c>
      <c r="Q1025" t="s">
        <v>8295</v>
      </c>
      <c r="R1025" t="s">
        <v>8316</v>
      </c>
      <c r="S1025" t="s">
        <v>8317</v>
      </c>
      <c r="T1025" s="9">
        <f t="shared" si="63"/>
        <v>169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s="17" t="s">
        <v>8218</v>
      </c>
      <c r="G1026" t="s">
        <v>8223</v>
      </c>
      <c r="H1026" t="s">
        <v>8245</v>
      </c>
      <c r="I1026">
        <v>1335574674</v>
      </c>
      <c r="J1026" s="12">
        <v>1330394274</v>
      </c>
      <c r="K1026" s="10">
        <f t="shared" si="60"/>
        <v>41027.040208333332</v>
      </c>
      <c r="L1026" s="10">
        <f t="shared" si="61"/>
        <v>40967.081875000003</v>
      </c>
      <c r="M1026" s="15">
        <f t="shared" si="62"/>
        <v>2012</v>
      </c>
      <c r="N1026" t="b">
        <v>1</v>
      </c>
      <c r="O1026">
        <v>62</v>
      </c>
      <c r="P1026" t="b">
        <v>1</v>
      </c>
      <c r="Q1026" t="s">
        <v>8267</v>
      </c>
      <c r="R1026" t="s">
        <v>8321</v>
      </c>
      <c r="S1026" t="s">
        <v>8322</v>
      </c>
      <c r="T1026" s="9">
        <f t="shared" si="63"/>
        <v>148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s="17" t="s">
        <v>8220</v>
      </c>
      <c r="G1027" t="s">
        <v>8224</v>
      </c>
      <c r="H1027" t="s">
        <v>8246</v>
      </c>
      <c r="I1027">
        <v>1425108736</v>
      </c>
      <c r="J1027" s="12">
        <v>1422516736</v>
      </c>
      <c r="K1027" s="10">
        <f t="shared" ref="K1027:K1090" si="64">(I1027/86400)+DATE(1970,1,1)</f>
        <v>42063.314074074078</v>
      </c>
      <c r="L1027" s="10">
        <f t="shared" ref="L1027:L1090" si="65">(J1027/86400)+DATE(1970,1,1)</f>
        <v>42033.314074074078</v>
      </c>
      <c r="M1027" s="15">
        <f t="shared" ref="M1027:M1090" si="66">+YEAR(K1027)</f>
        <v>2015</v>
      </c>
      <c r="N1027" t="b">
        <v>0</v>
      </c>
      <c r="O1027">
        <v>140</v>
      </c>
      <c r="P1027" t="b">
        <v>0</v>
      </c>
      <c r="Q1027" t="s">
        <v>8283</v>
      </c>
      <c r="R1027" t="s">
        <v>8313</v>
      </c>
      <c r="S1027" t="s">
        <v>8314</v>
      </c>
      <c r="T1027" s="9">
        <f t="shared" ref="T1027:T1090" si="67">ROUND(E1027/D1027*100,0)</f>
        <v>49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s="17" t="s">
        <v>8219</v>
      </c>
      <c r="G1028" t="s">
        <v>8223</v>
      </c>
      <c r="H1028" t="s">
        <v>8245</v>
      </c>
      <c r="I1028">
        <v>1402632000</v>
      </c>
      <c r="J1028" s="12">
        <v>1399909127</v>
      </c>
      <c r="K1028" s="10">
        <f t="shared" si="64"/>
        <v>41803.166666666664</v>
      </c>
      <c r="L1028" s="10">
        <f t="shared" si="65"/>
        <v>41771.651932870373</v>
      </c>
      <c r="M1028" s="15">
        <f t="shared" si="66"/>
        <v>2014</v>
      </c>
      <c r="N1028" t="b">
        <v>0</v>
      </c>
      <c r="O1028">
        <v>70</v>
      </c>
      <c r="P1028" t="b">
        <v>0</v>
      </c>
      <c r="Q1028" t="s">
        <v>8299</v>
      </c>
      <c r="R1028" t="s">
        <v>8308</v>
      </c>
      <c r="S1028" t="s">
        <v>8315</v>
      </c>
      <c r="T1028" s="9">
        <f t="shared" si="67"/>
        <v>12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s="17" t="s">
        <v>8220</v>
      </c>
      <c r="G1029" t="s">
        <v>8223</v>
      </c>
      <c r="H1029" t="s">
        <v>8245</v>
      </c>
      <c r="I1029">
        <v>1403983314</v>
      </c>
      <c r="J1029" s="12">
        <v>1400786514</v>
      </c>
      <c r="K1029" s="10">
        <f t="shared" si="64"/>
        <v>41818.806875000002</v>
      </c>
      <c r="L1029" s="10">
        <f t="shared" si="65"/>
        <v>41781.806875000002</v>
      </c>
      <c r="M1029" s="15">
        <f t="shared" si="66"/>
        <v>2014</v>
      </c>
      <c r="N1029" t="b">
        <v>0</v>
      </c>
      <c r="O1029">
        <v>85</v>
      </c>
      <c r="P1029" t="b">
        <v>0</v>
      </c>
      <c r="Q1029" t="s">
        <v>8282</v>
      </c>
      <c r="R1029" t="s">
        <v>8319</v>
      </c>
      <c r="S1029" t="s">
        <v>8345</v>
      </c>
      <c r="T1029" s="9">
        <f t="shared" si="67"/>
        <v>12</v>
      </c>
    </row>
    <row r="1030" spans="1:20" ht="15.75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s="17" t="s">
        <v>8218</v>
      </c>
      <c r="G1030" t="s">
        <v>8223</v>
      </c>
      <c r="H1030" t="s">
        <v>8245</v>
      </c>
      <c r="I1030">
        <v>1466697625</v>
      </c>
      <c r="J1030" s="12">
        <v>1464105625</v>
      </c>
      <c r="K1030" s="10">
        <f t="shared" si="64"/>
        <v>42544.666956018518</v>
      </c>
      <c r="L1030" s="10">
        <f t="shared" si="65"/>
        <v>42514.666956018518</v>
      </c>
      <c r="M1030" s="15">
        <f t="shared" si="66"/>
        <v>2016</v>
      </c>
      <c r="N1030" t="b">
        <v>0</v>
      </c>
      <c r="O1030">
        <v>96</v>
      </c>
      <c r="P1030" t="b">
        <v>1</v>
      </c>
      <c r="Q1030" t="s">
        <v>8278</v>
      </c>
      <c r="R1030" t="s">
        <v>8327</v>
      </c>
      <c r="S1030" t="s">
        <v>8329</v>
      </c>
      <c r="T1030" s="9">
        <f t="shared" si="67"/>
        <v>108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s="17" t="s">
        <v>8220</v>
      </c>
      <c r="G1031" t="s">
        <v>8223</v>
      </c>
      <c r="H1031" t="s">
        <v>8245</v>
      </c>
      <c r="I1031">
        <v>1468029540</v>
      </c>
      <c r="J1031" s="12">
        <v>1465304483</v>
      </c>
      <c r="K1031" s="10">
        <f t="shared" si="64"/>
        <v>42560.082638888889</v>
      </c>
      <c r="L1031" s="10">
        <f t="shared" si="65"/>
        <v>42528.542627314819</v>
      </c>
      <c r="M1031" s="15">
        <f t="shared" si="66"/>
        <v>2016</v>
      </c>
      <c r="N1031" t="b">
        <v>0</v>
      </c>
      <c r="O1031">
        <v>45</v>
      </c>
      <c r="P1031" t="b">
        <v>0</v>
      </c>
      <c r="Q1031" t="s">
        <v>8301</v>
      </c>
      <c r="R1031" t="s">
        <v>8323</v>
      </c>
      <c r="S1031" t="s">
        <v>8324</v>
      </c>
      <c r="T1031" s="9">
        <f t="shared" si="67"/>
        <v>23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s="17" t="s">
        <v>8218</v>
      </c>
      <c r="G1032" t="s">
        <v>8223</v>
      </c>
      <c r="H1032" t="s">
        <v>8245</v>
      </c>
      <c r="I1032">
        <v>1439337600</v>
      </c>
      <c r="J1032" s="12">
        <v>1436575280</v>
      </c>
      <c r="K1032" s="10">
        <f t="shared" si="64"/>
        <v>42228</v>
      </c>
      <c r="L1032" s="10">
        <f t="shared" si="65"/>
        <v>42196.028703703705</v>
      </c>
      <c r="M1032" s="15">
        <f t="shared" si="66"/>
        <v>2015</v>
      </c>
      <c r="N1032" t="b">
        <v>0</v>
      </c>
      <c r="O1032">
        <v>104</v>
      </c>
      <c r="P1032" t="b">
        <v>1</v>
      </c>
      <c r="Q1032" t="s">
        <v>8269</v>
      </c>
      <c r="R1032" t="s">
        <v>8323</v>
      </c>
      <c r="S1032" t="s">
        <v>8326</v>
      </c>
      <c r="T1032" s="9">
        <f t="shared" si="67"/>
        <v>106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s="17" t="s">
        <v>8218</v>
      </c>
      <c r="G1033" t="s">
        <v>8224</v>
      </c>
      <c r="H1033" t="s">
        <v>8246</v>
      </c>
      <c r="I1033">
        <v>1466179200</v>
      </c>
      <c r="J1033" s="12">
        <v>1463466070</v>
      </c>
      <c r="K1033" s="10">
        <f t="shared" si="64"/>
        <v>42538.666666666672</v>
      </c>
      <c r="L1033" s="10">
        <f t="shared" si="65"/>
        <v>42507.264699074076</v>
      </c>
      <c r="M1033" s="15">
        <f t="shared" si="66"/>
        <v>2016</v>
      </c>
      <c r="N1033" t="b">
        <v>0</v>
      </c>
      <c r="O1033">
        <v>130</v>
      </c>
      <c r="P1033" t="b">
        <v>1</v>
      </c>
      <c r="Q1033" t="s">
        <v>8269</v>
      </c>
      <c r="R1033" t="s">
        <v>8323</v>
      </c>
      <c r="S1033" t="s">
        <v>8326</v>
      </c>
      <c r="T1033" s="9">
        <f t="shared" si="67"/>
        <v>117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s="17" t="s">
        <v>8218</v>
      </c>
      <c r="G1034" t="s">
        <v>8223</v>
      </c>
      <c r="H1034" t="s">
        <v>8245</v>
      </c>
      <c r="I1034">
        <v>1348337956</v>
      </c>
      <c r="J1034" s="12">
        <v>1345745956</v>
      </c>
      <c r="K1034" s="10">
        <f t="shared" si="64"/>
        <v>41174.763379629629</v>
      </c>
      <c r="L1034" s="10">
        <f t="shared" si="65"/>
        <v>41144.763379629629</v>
      </c>
      <c r="M1034" s="15">
        <f t="shared" si="66"/>
        <v>2012</v>
      </c>
      <c r="N1034" t="b">
        <v>0</v>
      </c>
      <c r="O1034">
        <v>96</v>
      </c>
      <c r="P1034" t="b">
        <v>1</v>
      </c>
      <c r="Q1034" t="s">
        <v>8274</v>
      </c>
      <c r="R1034" t="s">
        <v>8327</v>
      </c>
      <c r="S1034" t="s">
        <v>8331</v>
      </c>
      <c r="T1034" s="9">
        <f t="shared" si="67"/>
        <v>117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s="17" t="s">
        <v>8218</v>
      </c>
      <c r="G1035" t="s">
        <v>8223</v>
      </c>
      <c r="H1035" t="s">
        <v>8245</v>
      </c>
      <c r="I1035">
        <v>1414817940</v>
      </c>
      <c r="J1035" s="12">
        <v>1411489552</v>
      </c>
      <c r="K1035" s="10">
        <f t="shared" si="64"/>
        <v>41944.207638888889</v>
      </c>
      <c r="L1035" s="10">
        <f t="shared" si="65"/>
        <v>41905.684629629628</v>
      </c>
      <c r="M1035" s="15">
        <f t="shared" si="66"/>
        <v>2014</v>
      </c>
      <c r="N1035" t="b">
        <v>1</v>
      </c>
      <c r="O1035">
        <v>159</v>
      </c>
      <c r="P1035" t="b">
        <v>1</v>
      </c>
      <c r="Q1035" t="s">
        <v>8275</v>
      </c>
      <c r="R1035" t="s">
        <v>8327</v>
      </c>
      <c r="S1035" t="s">
        <v>8336</v>
      </c>
      <c r="T1035" s="9">
        <f t="shared" si="67"/>
        <v>194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s="17" t="s">
        <v>8218</v>
      </c>
      <c r="G1036" t="s">
        <v>8223</v>
      </c>
      <c r="H1036" t="s">
        <v>8245</v>
      </c>
      <c r="I1036">
        <v>1437202740</v>
      </c>
      <c r="J1036" s="12">
        <v>1434654998</v>
      </c>
      <c r="K1036" s="10">
        <f t="shared" si="64"/>
        <v>42203.290972222225</v>
      </c>
      <c r="L1036" s="10">
        <f t="shared" si="65"/>
        <v>42173.803217592591</v>
      </c>
      <c r="M1036" s="15">
        <f t="shared" si="66"/>
        <v>2015</v>
      </c>
      <c r="N1036" t="b">
        <v>0</v>
      </c>
      <c r="O1036">
        <v>79</v>
      </c>
      <c r="P1036" t="b">
        <v>1</v>
      </c>
      <c r="Q1036" t="s">
        <v>8269</v>
      </c>
      <c r="R1036" t="s">
        <v>8323</v>
      </c>
      <c r="S1036" t="s">
        <v>8326</v>
      </c>
      <c r="T1036" s="9">
        <f t="shared" si="67"/>
        <v>116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s="17" t="s">
        <v>8218</v>
      </c>
      <c r="G1037" t="s">
        <v>8223</v>
      </c>
      <c r="H1037" t="s">
        <v>8245</v>
      </c>
      <c r="I1037">
        <v>1485631740</v>
      </c>
      <c r="J1037" s="12">
        <v>1483041083</v>
      </c>
      <c r="K1037" s="10">
        <f t="shared" si="64"/>
        <v>42763.811805555553</v>
      </c>
      <c r="L1037" s="10">
        <f t="shared" si="65"/>
        <v>42733.827349537038</v>
      </c>
      <c r="M1037" s="15">
        <f t="shared" si="66"/>
        <v>2017</v>
      </c>
      <c r="N1037" t="b">
        <v>0</v>
      </c>
      <c r="O1037">
        <v>14</v>
      </c>
      <c r="P1037" t="b">
        <v>1</v>
      </c>
      <c r="Q1037" t="s">
        <v>8283</v>
      </c>
      <c r="R1037" t="s">
        <v>8313</v>
      </c>
      <c r="S1037" t="s">
        <v>8314</v>
      </c>
      <c r="T1037" s="9">
        <f t="shared" si="67"/>
        <v>116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s="17" t="s">
        <v>8218</v>
      </c>
      <c r="G1038" t="s">
        <v>8223</v>
      </c>
      <c r="H1038" t="s">
        <v>8245</v>
      </c>
      <c r="I1038">
        <v>1434822914</v>
      </c>
      <c r="J1038" s="12">
        <v>1432230914</v>
      </c>
      <c r="K1038" s="10">
        <f t="shared" si="64"/>
        <v>42175.746689814812</v>
      </c>
      <c r="L1038" s="10">
        <f t="shared" si="65"/>
        <v>42145.746689814812</v>
      </c>
      <c r="M1038" s="15">
        <f t="shared" si="66"/>
        <v>2015</v>
      </c>
      <c r="N1038" t="b">
        <v>1</v>
      </c>
      <c r="O1038">
        <v>88</v>
      </c>
      <c r="P1038" t="b">
        <v>1</v>
      </c>
      <c r="Q1038" t="s">
        <v>8269</v>
      </c>
      <c r="R1038" t="s">
        <v>8323</v>
      </c>
      <c r="S1038" t="s">
        <v>8326</v>
      </c>
      <c r="T1038" s="9">
        <f t="shared" si="67"/>
        <v>105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s="17" t="s">
        <v>8219</v>
      </c>
      <c r="G1039" t="s">
        <v>8223</v>
      </c>
      <c r="H1039" t="s">
        <v>8245</v>
      </c>
      <c r="I1039">
        <v>1455710679</v>
      </c>
      <c r="J1039" s="12">
        <v>1453118679</v>
      </c>
      <c r="K1039" s="10">
        <f t="shared" si="64"/>
        <v>42417.503229166672</v>
      </c>
      <c r="L1039" s="10">
        <f t="shared" si="65"/>
        <v>42387.503229166672</v>
      </c>
      <c r="M1039" s="15">
        <f t="shared" si="66"/>
        <v>2016</v>
      </c>
      <c r="N1039" t="b">
        <v>0</v>
      </c>
      <c r="O1039">
        <v>45</v>
      </c>
      <c r="P1039" t="b">
        <v>0</v>
      </c>
      <c r="Q1039" t="s">
        <v>8271</v>
      </c>
      <c r="R1039" t="s">
        <v>8308</v>
      </c>
      <c r="S1039" t="s">
        <v>8310</v>
      </c>
      <c r="T1039" s="9">
        <f t="shared" si="67"/>
        <v>12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s="17" t="s">
        <v>8218</v>
      </c>
      <c r="G1040" t="s">
        <v>8223</v>
      </c>
      <c r="H1040" t="s">
        <v>8245</v>
      </c>
      <c r="I1040">
        <v>1406876340</v>
      </c>
      <c r="J1040" s="12">
        <v>1404190567</v>
      </c>
      <c r="K1040" s="10">
        <f t="shared" si="64"/>
        <v>41852.290972222225</v>
      </c>
      <c r="L1040" s="10">
        <f t="shared" si="65"/>
        <v>41821.205636574072</v>
      </c>
      <c r="M1040" s="15">
        <f t="shared" si="66"/>
        <v>2014</v>
      </c>
      <c r="N1040" t="b">
        <v>0</v>
      </c>
      <c r="O1040">
        <v>16</v>
      </c>
      <c r="P1040" t="b">
        <v>1</v>
      </c>
      <c r="Q1040" t="s">
        <v>8269</v>
      </c>
      <c r="R1040" t="s">
        <v>8323</v>
      </c>
      <c r="S1040" t="s">
        <v>8326</v>
      </c>
      <c r="T1040" s="9">
        <f t="shared" si="67"/>
        <v>191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s="17" t="s">
        <v>8218</v>
      </c>
      <c r="G1041" t="s">
        <v>8223</v>
      </c>
      <c r="H1041" t="s">
        <v>8245</v>
      </c>
      <c r="I1041">
        <v>1447463050</v>
      </c>
      <c r="J1041" s="12">
        <v>1444867450</v>
      </c>
      <c r="K1041" s="10">
        <f t="shared" si="64"/>
        <v>42322.044560185182</v>
      </c>
      <c r="L1041" s="10">
        <f t="shared" si="65"/>
        <v>42292.002893518518</v>
      </c>
      <c r="M1041" s="15">
        <f t="shared" si="66"/>
        <v>2015</v>
      </c>
      <c r="N1041" t="b">
        <v>0</v>
      </c>
      <c r="O1041">
        <v>90</v>
      </c>
      <c r="P1041" t="b">
        <v>1</v>
      </c>
      <c r="Q1041" t="s">
        <v>8274</v>
      </c>
      <c r="R1041" t="s">
        <v>8327</v>
      </c>
      <c r="S1041" t="s">
        <v>8331</v>
      </c>
      <c r="T1041" s="9">
        <f t="shared" si="67"/>
        <v>114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s="17" t="s">
        <v>8218</v>
      </c>
      <c r="G1042" t="s">
        <v>8223</v>
      </c>
      <c r="H1042" t="s">
        <v>8245</v>
      </c>
      <c r="I1042">
        <v>1374523752</v>
      </c>
      <c r="J1042" s="12">
        <v>1371931752</v>
      </c>
      <c r="K1042" s="10">
        <f t="shared" si="64"/>
        <v>41477.839722222227</v>
      </c>
      <c r="L1042" s="10">
        <f t="shared" si="65"/>
        <v>41447.839722222227</v>
      </c>
      <c r="M1042" s="15">
        <f t="shared" si="66"/>
        <v>2013</v>
      </c>
      <c r="N1042" t="b">
        <v>1</v>
      </c>
      <c r="O1042">
        <v>69</v>
      </c>
      <c r="P1042" t="b">
        <v>1</v>
      </c>
      <c r="Q1042" t="s">
        <v>8269</v>
      </c>
      <c r="R1042" t="s">
        <v>8323</v>
      </c>
      <c r="S1042" t="s">
        <v>8326</v>
      </c>
      <c r="T1042" s="9">
        <f t="shared" si="67"/>
        <v>114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s="17" t="s">
        <v>8218</v>
      </c>
      <c r="G1043" t="s">
        <v>8223</v>
      </c>
      <c r="H1043" t="s">
        <v>8245</v>
      </c>
      <c r="I1043">
        <v>1425872692</v>
      </c>
      <c r="J1043" s="12">
        <v>1423284292</v>
      </c>
      <c r="K1043" s="10">
        <f t="shared" si="64"/>
        <v>42072.156157407408</v>
      </c>
      <c r="L1043" s="10">
        <f t="shared" si="65"/>
        <v>42042.197824074072</v>
      </c>
      <c r="M1043" s="15">
        <f t="shared" si="66"/>
        <v>2015</v>
      </c>
      <c r="N1043" t="b">
        <v>0</v>
      </c>
      <c r="O1043">
        <v>71</v>
      </c>
      <c r="P1043" t="b">
        <v>1</v>
      </c>
      <c r="Q1043" t="s">
        <v>8269</v>
      </c>
      <c r="R1043" t="s">
        <v>8323</v>
      </c>
      <c r="S1043" t="s">
        <v>8326</v>
      </c>
      <c r="T1043" s="9">
        <f t="shared" si="67"/>
        <v>114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s="17" t="s">
        <v>8220</v>
      </c>
      <c r="G1044" t="s">
        <v>8223</v>
      </c>
      <c r="H1044" t="s">
        <v>8245</v>
      </c>
      <c r="I1044">
        <v>1412167393</v>
      </c>
      <c r="J1044" s="12">
        <v>1409143393</v>
      </c>
      <c r="K1044" s="10">
        <f t="shared" si="64"/>
        <v>41913.530011574076</v>
      </c>
      <c r="L1044" s="10">
        <f t="shared" si="65"/>
        <v>41878.530011574076</v>
      </c>
      <c r="M1044" s="15">
        <f t="shared" si="66"/>
        <v>2014</v>
      </c>
      <c r="N1044" t="b">
        <v>0</v>
      </c>
      <c r="O1044">
        <v>30</v>
      </c>
      <c r="P1044" t="b">
        <v>0</v>
      </c>
      <c r="Q1044" t="s">
        <v>8276</v>
      </c>
      <c r="R1044" t="s">
        <v>8327</v>
      </c>
      <c r="S1044" t="s">
        <v>8350</v>
      </c>
      <c r="T1044" s="9">
        <f t="shared" si="67"/>
        <v>21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s="17" t="s">
        <v>8218</v>
      </c>
      <c r="G1045" t="s">
        <v>8223</v>
      </c>
      <c r="H1045" t="s">
        <v>8245</v>
      </c>
      <c r="I1045">
        <v>1409587140</v>
      </c>
      <c r="J1045" s="12">
        <v>1408062990</v>
      </c>
      <c r="K1045" s="10">
        <f t="shared" si="64"/>
        <v>41883.665972222225</v>
      </c>
      <c r="L1045" s="10">
        <f t="shared" si="65"/>
        <v>41866.025347222225</v>
      </c>
      <c r="M1045" s="15">
        <f t="shared" si="66"/>
        <v>2014</v>
      </c>
      <c r="N1045" t="b">
        <v>0</v>
      </c>
      <c r="O1045">
        <v>68</v>
      </c>
      <c r="P1045" t="b">
        <v>1</v>
      </c>
      <c r="Q1045" t="s">
        <v>8269</v>
      </c>
      <c r="R1045" t="s">
        <v>8323</v>
      </c>
      <c r="S1045" t="s">
        <v>8326</v>
      </c>
      <c r="T1045" s="9">
        <f t="shared" si="67"/>
        <v>113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s="17" t="s">
        <v>8218</v>
      </c>
      <c r="G1046" t="s">
        <v>8223</v>
      </c>
      <c r="H1046" t="s">
        <v>8245</v>
      </c>
      <c r="I1046">
        <v>1423674000</v>
      </c>
      <c r="J1046" s="12">
        <v>1421025159</v>
      </c>
      <c r="K1046" s="10">
        <f t="shared" si="64"/>
        <v>42046.708333333328</v>
      </c>
      <c r="L1046" s="10">
        <f t="shared" si="65"/>
        <v>42016.050451388888</v>
      </c>
      <c r="M1046" s="15">
        <f t="shared" si="66"/>
        <v>2015</v>
      </c>
      <c r="N1046" t="b">
        <v>0</v>
      </c>
      <c r="O1046">
        <v>53</v>
      </c>
      <c r="P1046" t="b">
        <v>1</v>
      </c>
      <c r="Q1046" t="s">
        <v>8269</v>
      </c>
      <c r="R1046" t="s">
        <v>8323</v>
      </c>
      <c r="S1046" t="s">
        <v>8326</v>
      </c>
      <c r="T1046" s="9">
        <f t="shared" si="67"/>
        <v>113</v>
      </c>
    </row>
    <row r="1047" spans="1:20" ht="45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s="17" t="s">
        <v>8218</v>
      </c>
      <c r="G1047" t="s">
        <v>8228</v>
      </c>
      <c r="H1047" t="s">
        <v>8250</v>
      </c>
      <c r="I1047">
        <v>1467313039</v>
      </c>
      <c r="J1047" s="12">
        <v>1464807439</v>
      </c>
      <c r="K1047" s="10">
        <f t="shared" si="64"/>
        <v>42551.789803240739</v>
      </c>
      <c r="L1047" s="10">
        <f t="shared" si="65"/>
        <v>42522.789803240739</v>
      </c>
      <c r="M1047" s="15">
        <f t="shared" si="66"/>
        <v>2016</v>
      </c>
      <c r="N1047" t="b">
        <v>0</v>
      </c>
      <c r="O1047">
        <v>139</v>
      </c>
      <c r="P1047" t="b">
        <v>1</v>
      </c>
      <c r="Q1047" t="s">
        <v>8272</v>
      </c>
      <c r="R1047" t="s">
        <v>8311</v>
      </c>
      <c r="S1047" t="s">
        <v>8333</v>
      </c>
      <c r="T1047" s="9">
        <f t="shared" si="67"/>
        <v>378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s="17" t="s">
        <v>8218</v>
      </c>
      <c r="G1048" t="s">
        <v>8228</v>
      </c>
      <c r="H1048" t="s">
        <v>8250</v>
      </c>
      <c r="I1048">
        <v>1428292800</v>
      </c>
      <c r="J1048" s="12">
        <v>1424368298</v>
      </c>
      <c r="K1048" s="10">
        <f t="shared" si="64"/>
        <v>42100.166666666672</v>
      </c>
      <c r="L1048" s="10">
        <f t="shared" si="65"/>
        <v>42054.74418981481</v>
      </c>
      <c r="M1048" s="15">
        <f t="shared" si="66"/>
        <v>2015</v>
      </c>
      <c r="N1048" t="b">
        <v>0</v>
      </c>
      <c r="O1048">
        <v>83</v>
      </c>
      <c r="P1048" t="b">
        <v>1</v>
      </c>
      <c r="Q1048" t="s">
        <v>8269</v>
      </c>
      <c r="R1048" t="s">
        <v>8323</v>
      </c>
      <c r="S1048" t="s">
        <v>8326</v>
      </c>
      <c r="T1048" s="9">
        <f t="shared" si="67"/>
        <v>113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s="17" t="s">
        <v>8218</v>
      </c>
      <c r="G1049" t="s">
        <v>8223</v>
      </c>
      <c r="H1049" t="s">
        <v>8245</v>
      </c>
      <c r="I1049">
        <v>1453569392</v>
      </c>
      <c r="J1049" s="12">
        <v>1451409392</v>
      </c>
      <c r="K1049" s="10">
        <f t="shared" si="64"/>
        <v>42392.719814814816</v>
      </c>
      <c r="L1049" s="10">
        <f t="shared" si="65"/>
        <v>42367.719814814816</v>
      </c>
      <c r="M1049" s="15">
        <f t="shared" si="66"/>
        <v>2016</v>
      </c>
      <c r="N1049" t="b">
        <v>0</v>
      </c>
      <c r="O1049">
        <v>49</v>
      </c>
      <c r="P1049" t="b">
        <v>1</v>
      </c>
      <c r="Q1049" t="s">
        <v>8267</v>
      </c>
      <c r="R1049" t="s">
        <v>8321</v>
      </c>
      <c r="S1049" t="s">
        <v>8322</v>
      </c>
      <c r="T1049" s="9">
        <f t="shared" si="67"/>
        <v>142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s="17" t="s">
        <v>8218</v>
      </c>
      <c r="G1050" t="s">
        <v>8223</v>
      </c>
      <c r="H1050" t="s">
        <v>8245</v>
      </c>
      <c r="I1050">
        <v>1472443269</v>
      </c>
      <c r="J1050" s="12">
        <v>1468987269</v>
      </c>
      <c r="K1050" s="10">
        <f t="shared" si="64"/>
        <v>42611.167465277773</v>
      </c>
      <c r="L1050" s="10">
        <f t="shared" si="65"/>
        <v>42571.167465277773</v>
      </c>
      <c r="M1050" s="15">
        <f t="shared" si="66"/>
        <v>2016</v>
      </c>
      <c r="N1050" t="b">
        <v>0</v>
      </c>
      <c r="O1050">
        <v>120</v>
      </c>
      <c r="P1050" t="b">
        <v>1</v>
      </c>
      <c r="Q1050" t="s">
        <v>8283</v>
      </c>
      <c r="R1050" t="s">
        <v>8313</v>
      </c>
      <c r="S1050" t="s">
        <v>8314</v>
      </c>
      <c r="T1050" s="9">
        <f t="shared" si="67"/>
        <v>103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s="17" t="s">
        <v>8218</v>
      </c>
      <c r="G1051" t="s">
        <v>8223</v>
      </c>
      <c r="H1051" t="s">
        <v>8245</v>
      </c>
      <c r="I1051">
        <v>1311902236</v>
      </c>
      <c r="J1051" s="12">
        <v>1309310236</v>
      </c>
      <c r="K1051" s="10">
        <f t="shared" si="64"/>
        <v>40753.053657407407</v>
      </c>
      <c r="L1051" s="10">
        <f t="shared" si="65"/>
        <v>40723.053657407407</v>
      </c>
      <c r="M1051" s="15">
        <f t="shared" si="66"/>
        <v>2011</v>
      </c>
      <c r="N1051" t="b">
        <v>0</v>
      </c>
      <c r="O1051">
        <v>39</v>
      </c>
      <c r="P1051" t="b">
        <v>1</v>
      </c>
      <c r="Q1051" t="s">
        <v>8264</v>
      </c>
      <c r="R1051" t="s">
        <v>8321</v>
      </c>
      <c r="S1051" t="s">
        <v>8343</v>
      </c>
      <c r="T1051" s="9">
        <f t="shared" si="67"/>
        <v>113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s="17" t="s">
        <v>8218</v>
      </c>
      <c r="G1052" t="s">
        <v>8223</v>
      </c>
      <c r="H1052" t="s">
        <v>8245</v>
      </c>
      <c r="I1052">
        <v>1466827140</v>
      </c>
      <c r="J1052" s="12">
        <v>1464196414</v>
      </c>
      <c r="K1052" s="10">
        <f t="shared" si="64"/>
        <v>42546.165972222225</v>
      </c>
      <c r="L1052" s="10">
        <f t="shared" si="65"/>
        <v>42515.71775462963</v>
      </c>
      <c r="M1052" s="15">
        <f t="shared" si="66"/>
        <v>2016</v>
      </c>
      <c r="N1052" t="b">
        <v>0</v>
      </c>
      <c r="O1052">
        <v>83</v>
      </c>
      <c r="P1052" t="b">
        <v>1</v>
      </c>
      <c r="Q1052" t="s">
        <v>8274</v>
      </c>
      <c r="R1052" t="s">
        <v>8327</v>
      </c>
      <c r="S1052" t="s">
        <v>8331</v>
      </c>
      <c r="T1052" s="9">
        <f t="shared" si="67"/>
        <v>103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s="17" t="s">
        <v>8218</v>
      </c>
      <c r="G1053" t="s">
        <v>8224</v>
      </c>
      <c r="H1053" t="s">
        <v>8246</v>
      </c>
      <c r="I1053">
        <v>1400965200</v>
      </c>
      <c r="J1053" s="12">
        <v>1398352531</v>
      </c>
      <c r="K1053" s="10">
        <f t="shared" si="64"/>
        <v>41783.875</v>
      </c>
      <c r="L1053" s="10">
        <f t="shared" si="65"/>
        <v>41753.635775462964</v>
      </c>
      <c r="M1053" s="15">
        <f t="shared" si="66"/>
        <v>2014</v>
      </c>
      <c r="N1053" t="b">
        <v>0</v>
      </c>
      <c r="O1053">
        <v>72</v>
      </c>
      <c r="P1053" t="b">
        <v>1</v>
      </c>
      <c r="Q1053" t="s">
        <v>8269</v>
      </c>
      <c r="R1053" t="s">
        <v>8323</v>
      </c>
      <c r="S1053" t="s">
        <v>8326</v>
      </c>
      <c r="T1053" s="9">
        <f t="shared" si="67"/>
        <v>113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s="17" t="s">
        <v>8218</v>
      </c>
      <c r="G1054" t="s">
        <v>8223</v>
      </c>
      <c r="H1054" t="s">
        <v>8245</v>
      </c>
      <c r="I1054">
        <v>1265097540</v>
      </c>
      <c r="J1054" s="12">
        <v>1257538029</v>
      </c>
      <c r="K1054" s="10">
        <f t="shared" si="64"/>
        <v>40211.332638888889</v>
      </c>
      <c r="L1054" s="10">
        <f t="shared" si="65"/>
        <v>40123.83829861111</v>
      </c>
      <c r="M1054" s="15">
        <f t="shared" si="66"/>
        <v>2010</v>
      </c>
      <c r="N1054" t="b">
        <v>1</v>
      </c>
      <c r="O1054">
        <v>51</v>
      </c>
      <c r="P1054" t="b">
        <v>1</v>
      </c>
      <c r="Q1054" t="s">
        <v>8267</v>
      </c>
      <c r="R1054" t="s">
        <v>8321</v>
      </c>
      <c r="S1054" t="s">
        <v>8322</v>
      </c>
      <c r="T1054" s="9">
        <f t="shared" si="67"/>
        <v>113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s="17" t="s">
        <v>8218</v>
      </c>
      <c r="G1055" t="s">
        <v>8223</v>
      </c>
      <c r="H1055" t="s">
        <v>8245</v>
      </c>
      <c r="I1055">
        <v>1410099822</v>
      </c>
      <c r="J1055" s="12">
        <v>1404915822</v>
      </c>
      <c r="K1055" s="10">
        <f t="shared" si="64"/>
        <v>41889.599791666667</v>
      </c>
      <c r="L1055" s="10">
        <f t="shared" si="65"/>
        <v>41829.599791666667</v>
      </c>
      <c r="M1055" s="15">
        <f t="shared" si="66"/>
        <v>2014</v>
      </c>
      <c r="N1055" t="b">
        <v>0</v>
      </c>
      <c r="O1055">
        <v>85</v>
      </c>
      <c r="P1055" t="b">
        <v>1</v>
      </c>
      <c r="Q1055" t="s">
        <v>8269</v>
      </c>
      <c r="R1055" t="s">
        <v>8323</v>
      </c>
      <c r="S1055" t="s">
        <v>8326</v>
      </c>
      <c r="T1055" s="9">
        <f t="shared" si="67"/>
        <v>102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s="17" t="s">
        <v>8219</v>
      </c>
      <c r="G1056" t="s">
        <v>8223</v>
      </c>
      <c r="H1056" t="s">
        <v>8245</v>
      </c>
      <c r="I1056">
        <v>1470187800</v>
      </c>
      <c r="J1056" s="12">
        <v>1467325053</v>
      </c>
      <c r="K1056" s="10">
        <f t="shared" si="64"/>
        <v>42585.0625</v>
      </c>
      <c r="L1056" s="10">
        <f t="shared" si="65"/>
        <v>42551.928854166668</v>
      </c>
      <c r="M1056" s="15">
        <f t="shared" si="66"/>
        <v>2016</v>
      </c>
      <c r="N1056" t="b">
        <v>0</v>
      </c>
      <c r="O1056">
        <v>59</v>
      </c>
      <c r="P1056" t="b">
        <v>0</v>
      </c>
      <c r="Q1056" t="s">
        <v>8299</v>
      </c>
      <c r="R1056" t="s">
        <v>8308</v>
      </c>
      <c r="S1056" t="s">
        <v>8315</v>
      </c>
      <c r="T1056" s="9">
        <f t="shared" si="67"/>
        <v>19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s="17" t="s">
        <v>8218</v>
      </c>
      <c r="G1057" t="s">
        <v>8223</v>
      </c>
      <c r="H1057" t="s">
        <v>8245</v>
      </c>
      <c r="I1057">
        <v>1327433173</v>
      </c>
      <c r="J1057" s="12">
        <v>1325618773</v>
      </c>
      <c r="K1057" s="10">
        <f t="shared" si="64"/>
        <v>40932.809872685189</v>
      </c>
      <c r="L1057" s="10">
        <f t="shared" si="65"/>
        <v>40911.809872685189</v>
      </c>
      <c r="M1057" s="15">
        <f t="shared" si="66"/>
        <v>2012</v>
      </c>
      <c r="N1057" t="b">
        <v>0</v>
      </c>
      <c r="O1057">
        <v>80</v>
      </c>
      <c r="P1057" t="b">
        <v>1</v>
      </c>
      <c r="Q1057" t="s">
        <v>8277</v>
      </c>
      <c r="R1057" t="s">
        <v>8327</v>
      </c>
      <c r="S1057" t="s">
        <v>8328</v>
      </c>
      <c r="T1057" s="9">
        <f t="shared" si="67"/>
        <v>107</v>
      </c>
    </row>
    <row r="1058" spans="1:20" ht="15.75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s="17" t="s">
        <v>8218</v>
      </c>
      <c r="G1058" t="s">
        <v>8223</v>
      </c>
      <c r="H1058" t="s">
        <v>8245</v>
      </c>
      <c r="I1058">
        <v>1488258000</v>
      </c>
      <c r="J1058" s="12">
        <v>1485556626</v>
      </c>
      <c r="K1058" s="10">
        <f t="shared" si="64"/>
        <v>42794.208333333328</v>
      </c>
      <c r="L1058" s="10">
        <f t="shared" si="65"/>
        <v>42762.942430555559</v>
      </c>
      <c r="M1058" s="15">
        <f t="shared" si="66"/>
        <v>2017</v>
      </c>
      <c r="N1058" t="b">
        <v>0</v>
      </c>
      <c r="O1058">
        <v>81</v>
      </c>
      <c r="P1058" t="b">
        <v>1</v>
      </c>
      <c r="Q1058" t="s">
        <v>8269</v>
      </c>
      <c r="R1058" t="s">
        <v>8323</v>
      </c>
      <c r="S1058" t="s">
        <v>8326</v>
      </c>
      <c r="T1058" s="9">
        <f t="shared" si="67"/>
        <v>112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s="17" t="s">
        <v>8218</v>
      </c>
      <c r="G1059" t="s">
        <v>8223</v>
      </c>
      <c r="H1059" t="s">
        <v>8245</v>
      </c>
      <c r="I1059">
        <v>1338591144</v>
      </c>
      <c r="J1059" s="12">
        <v>1335567144</v>
      </c>
      <c r="K1059" s="10">
        <f t="shared" si="64"/>
        <v>41061.953055555554</v>
      </c>
      <c r="L1059" s="10">
        <f t="shared" si="65"/>
        <v>41026.953055555554</v>
      </c>
      <c r="M1059" s="15">
        <f t="shared" si="66"/>
        <v>2012</v>
      </c>
      <c r="N1059" t="b">
        <v>1</v>
      </c>
      <c r="O1059">
        <v>89</v>
      </c>
      <c r="P1059" t="b">
        <v>1</v>
      </c>
      <c r="Q1059" t="s">
        <v>8269</v>
      </c>
      <c r="R1059" t="s">
        <v>8323</v>
      </c>
      <c r="S1059" t="s">
        <v>8326</v>
      </c>
      <c r="T1059" s="9">
        <f t="shared" si="67"/>
        <v>102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s="17" t="s">
        <v>8218</v>
      </c>
      <c r="G1060" t="s">
        <v>8223</v>
      </c>
      <c r="H1060" t="s">
        <v>8245</v>
      </c>
      <c r="I1060">
        <v>1466713620</v>
      </c>
      <c r="J1060" s="12">
        <v>1463588109</v>
      </c>
      <c r="K1060" s="10">
        <f t="shared" si="64"/>
        <v>42544.852083333331</v>
      </c>
      <c r="L1060" s="10">
        <f t="shared" si="65"/>
        <v>42508.677187499998</v>
      </c>
      <c r="M1060" s="15">
        <f t="shared" si="66"/>
        <v>2016</v>
      </c>
      <c r="N1060" t="b">
        <v>0</v>
      </c>
      <c r="O1060">
        <v>51</v>
      </c>
      <c r="P1060" t="b">
        <v>1</v>
      </c>
      <c r="Q1060" t="s">
        <v>8263</v>
      </c>
      <c r="R1060" t="s">
        <v>8321</v>
      </c>
      <c r="S1060" t="s">
        <v>8332</v>
      </c>
      <c r="T1060" s="9">
        <f t="shared" si="67"/>
        <v>160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s="17" t="s">
        <v>8218</v>
      </c>
      <c r="G1061" t="s">
        <v>8225</v>
      </c>
      <c r="H1061" t="s">
        <v>8247</v>
      </c>
      <c r="I1061">
        <v>1476615600</v>
      </c>
      <c r="J1061" s="12">
        <v>1474884417</v>
      </c>
      <c r="K1061" s="10">
        <f t="shared" si="64"/>
        <v>42659.458333333328</v>
      </c>
      <c r="L1061" s="10">
        <f t="shared" si="65"/>
        <v>42639.421493055561</v>
      </c>
      <c r="M1061" s="15">
        <f t="shared" si="66"/>
        <v>2016</v>
      </c>
      <c r="N1061" t="b">
        <v>0</v>
      </c>
      <c r="O1061">
        <v>105</v>
      </c>
      <c r="P1061" t="b">
        <v>1</v>
      </c>
      <c r="Q1061" t="s">
        <v>8272</v>
      </c>
      <c r="R1061" t="s">
        <v>8311</v>
      </c>
      <c r="S1061" t="s">
        <v>8333</v>
      </c>
      <c r="T1061" s="9">
        <f t="shared" si="67"/>
        <v>112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s="17" t="s">
        <v>8218</v>
      </c>
      <c r="G1062" t="s">
        <v>8223</v>
      </c>
      <c r="H1062" t="s">
        <v>8245</v>
      </c>
      <c r="I1062">
        <v>1332719730</v>
      </c>
      <c r="J1062" s="12">
        <v>1330908930</v>
      </c>
      <c r="K1062" s="10">
        <f t="shared" si="64"/>
        <v>40993.996874999997</v>
      </c>
      <c r="L1062" s="10">
        <f t="shared" si="65"/>
        <v>40973.038541666669</v>
      </c>
      <c r="M1062" s="15">
        <f t="shared" si="66"/>
        <v>2012</v>
      </c>
      <c r="N1062" t="b">
        <v>0</v>
      </c>
      <c r="O1062">
        <v>49</v>
      </c>
      <c r="P1062" t="b">
        <v>1</v>
      </c>
      <c r="Q1062" t="s">
        <v>8274</v>
      </c>
      <c r="R1062" t="s">
        <v>8327</v>
      </c>
      <c r="S1062" t="s">
        <v>8331</v>
      </c>
      <c r="T1062" s="9">
        <f t="shared" si="67"/>
        <v>101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s="17" t="s">
        <v>8218</v>
      </c>
      <c r="G1063" t="s">
        <v>8223</v>
      </c>
      <c r="H1063" t="s">
        <v>8245</v>
      </c>
      <c r="I1063">
        <v>1470962274</v>
      </c>
      <c r="J1063" s="12">
        <v>1468370274</v>
      </c>
      <c r="K1063" s="10">
        <f t="shared" si="64"/>
        <v>42594.026319444441</v>
      </c>
      <c r="L1063" s="10">
        <f t="shared" si="65"/>
        <v>42564.026319444441</v>
      </c>
      <c r="M1063" s="15">
        <f t="shared" si="66"/>
        <v>2016</v>
      </c>
      <c r="N1063" t="b">
        <v>0</v>
      </c>
      <c r="O1063">
        <v>237</v>
      </c>
      <c r="P1063" t="b">
        <v>1</v>
      </c>
      <c r="Q1063" t="s">
        <v>8271</v>
      </c>
      <c r="R1063" t="s">
        <v>8308</v>
      </c>
      <c r="S1063" t="s">
        <v>8310</v>
      </c>
      <c r="T1063" s="9">
        <f t="shared" si="67"/>
        <v>279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s="17" t="s">
        <v>8218</v>
      </c>
      <c r="G1064" t="s">
        <v>8223</v>
      </c>
      <c r="H1064" t="s">
        <v>8245</v>
      </c>
      <c r="I1064">
        <v>1320640778</v>
      </c>
      <c r="J1064" s="12">
        <v>1316749178</v>
      </c>
      <c r="K1064" s="10">
        <f t="shared" si="64"/>
        <v>40854.194189814814</v>
      </c>
      <c r="L1064" s="10">
        <f t="shared" si="65"/>
        <v>40809.15252314815</v>
      </c>
      <c r="M1064" s="15">
        <f t="shared" si="66"/>
        <v>2011</v>
      </c>
      <c r="N1064" t="b">
        <v>1</v>
      </c>
      <c r="O1064">
        <v>111</v>
      </c>
      <c r="P1064" t="b">
        <v>1</v>
      </c>
      <c r="Q1064" t="s">
        <v>8267</v>
      </c>
      <c r="R1064" t="s">
        <v>8321</v>
      </c>
      <c r="S1064" t="s">
        <v>8322</v>
      </c>
      <c r="T1064" s="9">
        <f t="shared" si="67"/>
        <v>111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s="17" t="s">
        <v>8220</v>
      </c>
      <c r="G1065" t="s">
        <v>8223</v>
      </c>
      <c r="H1065" t="s">
        <v>8245</v>
      </c>
      <c r="I1065">
        <v>1428732000</v>
      </c>
      <c r="J1065" s="12">
        <v>1426772928</v>
      </c>
      <c r="K1065" s="10">
        <f t="shared" si="64"/>
        <v>42105.25</v>
      </c>
      <c r="L1065" s="10">
        <f t="shared" si="65"/>
        <v>42082.575555555552</v>
      </c>
      <c r="M1065" s="15">
        <f t="shared" si="66"/>
        <v>2015</v>
      </c>
      <c r="N1065" t="b">
        <v>0</v>
      </c>
      <c r="O1065">
        <v>33</v>
      </c>
      <c r="P1065" t="b">
        <v>0</v>
      </c>
      <c r="Q1065" t="s">
        <v>8282</v>
      </c>
      <c r="R1065" t="s">
        <v>8319</v>
      </c>
      <c r="S1065" t="s">
        <v>8345</v>
      </c>
      <c r="T1065" s="9">
        <f t="shared" si="67"/>
        <v>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s="17" t="s">
        <v>8218</v>
      </c>
      <c r="G1066" t="s">
        <v>8223</v>
      </c>
      <c r="H1066" t="s">
        <v>8245</v>
      </c>
      <c r="I1066">
        <v>1273522560</v>
      </c>
      <c r="J1066" s="12">
        <v>1269928430</v>
      </c>
      <c r="K1066" s="10">
        <f t="shared" si="64"/>
        <v>40308.844444444447</v>
      </c>
      <c r="L1066" s="10">
        <f t="shared" si="65"/>
        <v>40267.245717592596</v>
      </c>
      <c r="M1066" s="15">
        <f t="shared" si="66"/>
        <v>2010</v>
      </c>
      <c r="N1066" t="b">
        <v>1</v>
      </c>
      <c r="O1066">
        <v>58</v>
      </c>
      <c r="P1066" t="b">
        <v>1</v>
      </c>
      <c r="Q1066" t="s">
        <v>8267</v>
      </c>
      <c r="R1066" t="s">
        <v>8321</v>
      </c>
      <c r="S1066" t="s">
        <v>8322</v>
      </c>
      <c r="T1066" s="9">
        <f t="shared" si="67"/>
        <v>111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s="17" t="s">
        <v>8218</v>
      </c>
      <c r="G1067" t="s">
        <v>8223</v>
      </c>
      <c r="H1067" t="s">
        <v>8245</v>
      </c>
      <c r="I1067">
        <v>1379515740</v>
      </c>
      <c r="J1067" s="12">
        <v>1378306140</v>
      </c>
      <c r="K1067" s="10">
        <f t="shared" si="64"/>
        <v>41535.617361111115</v>
      </c>
      <c r="L1067" s="10">
        <f t="shared" si="65"/>
        <v>41521.617361111115</v>
      </c>
      <c r="M1067" s="15">
        <f t="shared" si="66"/>
        <v>2013</v>
      </c>
      <c r="N1067" t="b">
        <v>0</v>
      </c>
      <c r="O1067">
        <v>10</v>
      </c>
      <c r="P1067" t="b">
        <v>1</v>
      </c>
      <c r="Q1067" t="s">
        <v>8290</v>
      </c>
      <c r="R1067" t="s">
        <v>8327</v>
      </c>
      <c r="S1067" t="s">
        <v>8338</v>
      </c>
      <c r="T1067" s="9">
        <f t="shared" si="67"/>
        <v>111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s="17" t="s">
        <v>8218</v>
      </c>
      <c r="G1068" t="s">
        <v>8223</v>
      </c>
      <c r="H1068" t="s">
        <v>8245</v>
      </c>
      <c r="I1068">
        <v>1434342894</v>
      </c>
      <c r="J1068" s="12">
        <v>1432269294</v>
      </c>
      <c r="K1068" s="10">
        <f t="shared" si="64"/>
        <v>42170.190902777773</v>
      </c>
      <c r="L1068" s="10">
        <f t="shared" si="65"/>
        <v>42146.190902777773</v>
      </c>
      <c r="M1068" s="15">
        <f t="shared" si="66"/>
        <v>2015</v>
      </c>
      <c r="N1068" t="b">
        <v>0</v>
      </c>
      <c r="O1068">
        <v>87</v>
      </c>
      <c r="P1068" t="b">
        <v>1</v>
      </c>
      <c r="Q1068" t="s">
        <v>8274</v>
      </c>
      <c r="R1068" t="s">
        <v>8327</v>
      </c>
      <c r="S1068" t="s">
        <v>8331</v>
      </c>
      <c r="T1068" s="9">
        <f t="shared" si="67"/>
        <v>111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s="17" t="s">
        <v>8218</v>
      </c>
      <c r="G1069" t="s">
        <v>8223</v>
      </c>
      <c r="H1069" t="s">
        <v>8245</v>
      </c>
      <c r="I1069">
        <v>1439317900</v>
      </c>
      <c r="J1069" s="12">
        <v>1436725900</v>
      </c>
      <c r="K1069" s="10">
        <f t="shared" si="64"/>
        <v>42227.771990740745</v>
      </c>
      <c r="L1069" s="10">
        <f t="shared" si="65"/>
        <v>42197.771990740745</v>
      </c>
      <c r="M1069" s="15">
        <f t="shared" si="66"/>
        <v>2015</v>
      </c>
      <c r="N1069" t="b">
        <v>0</v>
      </c>
      <c r="O1069">
        <v>115</v>
      </c>
      <c r="P1069" t="b">
        <v>1</v>
      </c>
      <c r="Q1069" t="s">
        <v>8295</v>
      </c>
      <c r="R1069" t="s">
        <v>8316</v>
      </c>
      <c r="S1069" t="s">
        <v>8317</v>
      </c>
      <c r="T1069" s="9">
        <f t="shared" si="67"/>
        <v>120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s="17" t="s">
        <v>8218</v>
      </c>
      <c r="G1070" t="s">
        <v>8223</v>
      </c>
      <c r="H1070" t="s">
        <v>8245</v>
      </c>
      <c r="I1070">
        <v>1456946487</v>
      </c>
      <c r="J1070" s="12">
        <v>1454354487</v>
      </c>
      <c r="K1070" s="10">
        <f t="shared" si="64"/>
        <v>42431.806562500002</v>
      </c>
      <c r="L1070" s="10">
        <f t="shared" si="65"/>
        <v>42401.806562500002</v>
      </c>
      <c r="M1070" s="15">
        <f t="shared" si="66"/>
        <v>2016</v>
      </c>
      <c r="N1070" t="b">
        <v>0</v>
      </c>
      <c r="O1070">
        <v>136</v>
      </c>
      <c r="P1070" t="b">
        <v>1</v>
      </c>
      <c r="Q1070" t="s">
        <v>8269</v>
      </c>
      <c r="R1070" t="s">
        <v>8323</v>
      </c>
      <c r="S1070" t="s">
        <v>8326</v>
      </c>
      <c r="T1070" s="9">
        <f t="shared" si="67"/>
        <v>111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s="17" t="s">
        <v>8218</v>
      </c>
      <c r="G1071" t="s">
        <v>8223</v>
      </c>
      <c r="H1071" t="s">
        <v>8245</v>
      </c>
      <c r="I1071">
        <v>1461988740</v>
      </c>
      <c r="J1071" s="12">
        <v>1459949080</v>
      </c>
      <c r="K1071" s="10">
        <f t="shared" si="64"/>
        <v>42490.165972222225</v>
      </c>
      <c r="L1071" s="10">
        <f t="shared" si="65"/>
        <v>42466.558796296296</v>
      </c>
      <c r="M1071" s="15">
        <f t="shared" si="66"/>
        <v>2016</v>
      </c>
      <c r="N1071" t="b">
        <v>0</v>
      </c>
      <c r="O1071">
        <v>79</v>
      </c>
      <c r="P1071" t="b">
        <v>1</v>
      </c>
      <c r="Q1071" t="s">
        <v>8269</v>
      </c>
      <c r="R1071" t="s">
        <v>8323</v>
      </c>
      <c r="S1071" t="s">
        <v>8326</v>
      </c>
      <c r="T1071" s="9">
        <f t="shared" si="67"/>
        <v>100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s="17" t="s">
        <v>8218</v>
      </c>
      <c r="G1072" t="s">
        <v>8223</v>
      </c>
      <c r="H1072" t="s">
        <v>8245</v>
      </c>
      <c r="I1072">
        <v>1480399200</v>
      </c>
      <c r="J1072" s="12">
        <v>1478616506</v>
      </c>
      <c r="K1072" s="10">
        <f t="shared" si="64"/>
        <v>42703.25</v>
      </c>
      <c r="L1072" s="10">
        <f t="shared" si="65"/>
        <v>42682.616967592592</v>
      </c>
      <c r="M1072" s="15">
        <f t="shared" si="66"/>
        <v>2016</v>
      </c>
      <c r="N1072" t="b">
        <v>0</v>
      </c>
      <c r="O1072">
        <v>33</v>
      </c>
      <c r="P1072" t="b">
        <v>1</v>
      </c>
      <c r="Q1072" t="s">
        <v>8303</v>
      </c>
      <c r="R1072" t="s">
        <v>8323</v>
      </c>
      <c r="S1072" t="s">
        <v>8335</v>
      </c>
      <c r="T1072" s="9">
        <f t="shared" si="67"/>
        <v>110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s="17" t="s">
        <v>8218</v>
      </c>
      <c r="G1073" t="s">
        <v>8228</v>
      </c>
      <c r="H1073" t="s">
        <v>8250</v>
      </c>
      <c r="I1073">
        <v>1489320642</v>
      </c>
      <c r="J1073" s="12">
        <v>1487164242</v>
      </c>
      <c r="K1073" s="10">
        <f t="shared" si="64"/>
        <v>42806.507430555561</v>
      </c>
      <c r="L1073" s="10">
        <f t="shared" si="65"/>
        <v>42781.549097222218</v>
      </c>
      <c r="M1073" s="15">
        <f t="shared" si="66"/>
        <v>2017</v>
      </c>
      <c r="N1073" t="b">
        <v>0</v>
      </c>
      <c r="O1073">
        <v>147</v>
      </c>
      <c r="P1073" t="b">
        <v>1</v>
      </c>
      <c r="Q1073" t="s">
        <v>8295</v>
      </c>
      <c r="R1073" t="s">
        <v>8316</v>
      </c>
      <c r="S1073" t="s">
        <v>8317</v>
      </c>
      <c r="T1073" s="9">
        <f t="shared" si="67"/>
        <v>220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s="17" t="s">
        <v>8218</v>
      </c>
      <c r="G1074" t="s">
        <v>8223</v>
      </c>
      <c r="H1074" t="s">
        <v>8245</v>
      </c>
      <c r="I1074">
        <v>1465498800</v>
      </c>
      <c r="J1074" s="12">
        <v>1462481718</v>
      </c>
      <c r="K1074" s="10">
        <f t="shared" si="64"/>
        <v>42530.791666666672</v>
      </c>
      <c r="L1074" s="10">
        <f t="shared" si="65"/>
        <v>42495.871736111112</v>
      </c>
      <c r="M1074" s="15">
        <f t="shared" si="66"/>
        <v>2016</v>
      </c>
      <c r="N1074" t="b">
        <v>0</v>
      </c>
      <c r="O1074">
        <v>80</v>
      </c>
      <c r="P1074" t="b">
        <v>1</v>
      </c>
      <c r="Q1074" t="s">
        <v>8296</v>
      </c>
      <c r="R1074" t="s">
        <v>8319</v>
      </c>
      <c r="S1074" t="s">
        <v>8320</v>
      </c>
      <c r="T1074" s="9">
        <f t="shared" si="67"/>
        <v>110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s="17" t="s">
        <v>8218</v>
      </c>
      <c r="G1075" t="s">
        <v>8224</v>
      </c>
      <c r="H1075" t="s">
        <v>8246</v>
      </c>
      <c r="I1075">
        <v>1438037940</v>
      </c>
      <c r="J1075" s="12">
        <v>1436380256</v>
      </c>
      <c r="K1075" s="10">
        <f t="shared" si="64"/>
        <v>42212.957638888889</v>
      </c>
      <c r="L1075" s="10">
        <f t="shared" si="65"/>
        <v>42193.771481481483</v>
      </c>
      <c r="M1075" s="15">
        <f t="shared" si="66"/>
        <v>2015</v>
      </c>
      <c r="N1075" t="b">
        <v>0</v>
      </c>
      <c r="O1075">
        <v>44</v>
      </c>
      <c r="P1075" t="b">
        <v>1</v>
      </c>
      <c r="Q1075" t="s">
        <v>8269</v>
      </c>
      <c r="R1075" t="s">
        <v>8323</v>
      </c>
      <c r="S1075" t="s">
        <v>8326</v>
      </c>
      <c r="T1075" s="9">
        <f t="shared" si="67"/>
        <v>100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s="17" t="s">
        <v>8218</v>
      </c>
      <c r="G1076" t="s">
        <v>8235</v>
      </c>
      <c r="H1076" t="s">
        <v>8248</v>
      </c>
      <c r="I1076">
        <v>1453244340</v>
      </c>
      <c r="J1076" s="12">
        <v>1448136417</v>
      </c>
      <c r="K1076" s="10">
        <f t="shared" si="64"/>
        <v>42388.957638888889</v>
      </c>
      <c r="L1076" s="10">
        <f t="shared" si="65"/>
        <v>42329.838159722218</v>
      </c>
      <c r="M1076" s="15">
        <f t="shared" si="66"/>
        <v>2016</v>
      </c>
      <c r="N1076" t="b">
        <v>0</v>
      </c>
      <c r="O1076">
        <v>76</v>
      </c>
      <c r="P1076" t="b">
        <v>1</v>
      </c>
      <c r="Q1076" t="s">
        <v>8269</v>
      </c>
      <c r="R1076" t="s">
        <v>8323</v>
      </c>
      <c r="S1076" t="s">
        <v>8326</v>
      </c>
      <c r="T1076" s="9">
        <f t="shared" si="67"/>
        <v>110</v>
      </c>
    </row>
    <row r="1077" spans="1:20" ht="45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s="17" t="s">
        <v>8218</v>
      </c>
      <c r="G1077" t="s">
        <v>8223</v>
      </c>
      <c r="H1077" t="s">
        <v>8245</v>
      </c>
      <c r="I1077">
        <v>1311393540</v>
      </c>
      <c r="J1077" s="12">
        <v>1309919526</v>
      </c>
      <c r="K1077" s="10">
        <f t="shared" si="64"/>
        <v>40747.165972222225</v>
      </c>
      <c r="L1077" s="10">
        <f t="shared" si="65"/>
        <v>40730.105624999997</v>
      </c>
      <c r="M1077" s="15">
        <f t="shared" si="66"/>
        <v>2011</v>
      </c>
      <c r="N1077" t="b">
        <v>0</v>
      </c>
      <c r="O1077">
        <v>18</v>
      </c>
      <c r="P1077" t="b">
        <v>1</v>
      </c>
      <c r="Q1077" t="s">
        <v>8274</v>
      </c>
      <c r="R1077" t="s">
        <v>8327</v>
      </c>
      <c r="S1077" t="s">
        <v>8331</v>
      </c>
      <c r="T1077" s="9">
        <f t="shared" si="67"/>
        <v>100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s="17" t="s">
        <v>8218</v>
      </c>
      <c r="G1078" t="s">
        <v>8235</v>
      </c>
      <c r="H1078" t="s">
        <v>8248</v>
      </c>
      <c r="I1078">
        <v>1489157716</v>
      </c>
      <c r="J1078" s="12">
        <v>1486565716</v>
      </c>
      <c r="K1078" s="10">
        <f t="shared" si="64"/>
        <v>42804.621712962966</v>
      </c>
      <c r="L1078" s="10">
        <f t="shared" si="65"/>
        <v>42774.621712962966</v>
      </c>
      <c r="M1078" s="15">
        <f t="shared" si="66"/>
        <v>2017</v>
      </c>
      <c r="N1078" t="b">
        <v>0</v>
      </c>
      <c r="O1078">
        <v>79</v>
      </c>
      <c r="P1078" t="b">
        <v>1</v>
      </c>
      <c r="Q1078" t="s">
        <v>8295</v>
      </c>
      <c r="R1078" t="s">
        <v>8316</v>
      </c>
      <c r="S1078" t="s">
        <v>8317</v>
      </c>
      <c r="T1078" s="9">
        <f t="shared" si="67"/>
        <v>137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s="17" t="s">
        <v>8218</v>
      </c>
      <c r="G1079" t="s">
        <v>8223</v>
      </c>
      <c r="H1079" t="s">
        <v>8245</v>
      </c>
      <c r="I1079">
        <v>1427342400</v>
      </c>
      <c r="J1079" s="12">
        <v>1424927159</v>
      </c>
      <c r="K1079" s="10">
        <f t="shared" si="64"/>
        <v>42089.166666666672</v>
      </c>
      <c r="L1079" s="10">
        <f t="shared" si="65"/>
        <v>42061.212488425925</v>
      </c>
      <c r="M1079" s="15">
        <f t="shared" si="66"/>
        <v>2015</v>
      </c>
      <c r="N1079" t="b">
        <v>0</v>
      </c>
      <c r="O1079">
        <v>108</v>
      </c>
      <c r="P1079" t="b">
        <v>1</v>
      </c>
      <c r="Q1079" t="s">
        <v>8269</v>
      </c>
      <c r="R1079" t="s">
        <v>8323</v>
      </c>
      <c r="S1079" t="s">
        <v>8326</v>
      </c>
      <c r="T1079" s="9">
        <f t="shared" si="67"/>
        <v>110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s="17" t="s">
        <v>8218</v>
      </c>
      <c r="G1080" t="s">
        <v>8223</v>
      </c>
      <c r="H1080" t="s">
        <v>8245</v>
      </c>
      <c r="I1080">
        <v>1297977427</v>
      </c>
      <c r="J1080" s="12">
        <v>1292793427</v>
      </c>
      <c r="K1080" s="10">
        <f t="shared" si="64"/>
        <v>40591.886886574073</v>
      </c>
      <c r="L1080" s="10">
        <f t="shared" si="65"/>
        <v>40531.886886574073</v>
      </c>
      <c r="M1080" s="15">
        <f t="shared" si="66"/>
        <v>2011</v>
      </c>
      <c r="N1080" t="b">
        <v>1</v>
      </c>
      <c r="O1080">
        <v>60</v>
      </c>
      <c r="P1080" t="b">
        <v>1</v>
      </c>
      <c r="Q1080" t="s">
        <v>8269</v>
      </c>
      <c r="R1080" t="s">
        <v>8323</v>
      </c>
      <c r="S1080" t="s">
        <v>8326</v>
      </c>
      <c r="T1080" s="9">
        <f t="shared" si="67"/>
        <v>110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s="17" t="s">
        <v>8218</v>
      </c>
      <c r="G1081" t="s">
        <v>8223</v>
      </c>
      <c r="H1081" t="s">
        <v>8245</v>
      </c>
      <c r="I1081">
        <v>1438228740</v>
      </c>
      <c r="J1081" s="12">
        <v>1435606549</v>
      </c>
      <c r="K1081" s="10">
        <f t="shared" si="64"/>
        <v>42215.165972222225</v>
      </c>
      <c r="L1081" s="10">
        <f t="shared" si="65"/>
        <v>42184.81653935185</v>
      </c>
      <c r="M1081" s="15">
        <f t="shared" si="66"/>
        <v>2015</v>
      </c>
      <c r="N1081" t="b">
        <v>0</v>
      </c>
      <c r="O1081">
        <v>100</v>
      </c>
      <c r="P1081" t="b">
        <v>1</v>
      </c>
      <c r="Q1081" t="s">
        <v>8272</v>
      </c>
      <c r="R1081" t="s">
        <v>8311</v>
      </c>
      <c r="S1081" t="s">
        <v>8333</v>
      </c>
      <c r="T1081" s="9">
        <f t="shared" si="67"/>
        <v>109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s="17" t="s">
        <v>8218</v>
      </c>
      <c r="G1082" t="s">
        <v>8223</v>
      </c>
      <c r="H1082" t="s">
        <v>8245</v>
      </c>
      <c r="I1082">
        <v>1433305800</v>
      </c>
      <c r="J1082" s="12">
        <v>1430604395</v>
      </c>
      <c r="K1082" s="10">
        <f t="shared" si="64"/>
        <v>42158.1875</v>
      </c>
      <c r="L1082" s="10">
        <f t="shared" si="65"/>
        <v>42126.92123842593</v>
      </c>
      <c r="M1082" s="15">
        <f t="shared" si="66"/>
        <v>2015</v>
      </c>
      <c r="N1082" t="b">
        <v>0</v>
      </c>
      <c r="O1082">
        <v>78</v>
      </c>
      <c r="P1082" t="b">
        <v>1</v>
      </c>
      <c r="Q1082" t="s">
        <v>8274</v>
      </c>
      <c r="R1082" t="s">
        <v>8327</v>
      </c>
      <c r="S1082" t="s">
        <v>8331</v>
      </c>
      <c r="T1082" s="9">
        <f t="shared" si="67"/>
        <v>137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s="17" t="s">
        <v>8218</v>
      </c>
      <c r="G1083" t="s">
        <v>8223</v>
      </c>
      <c r="H1083" t="s">
        <v>8245</v>
      </c>
      <c r="I1083">
        <v>1448903318</v>
      </c>
      <c r="J1083" s="12">
        <v>1445875718</v>
      </c>
      <c r="K1083" s="10">
        <f t="shared" si="64"/>
        <v>42338.714328703703</v>
      </c>
      <c r="L1083" s="10">
        <f t="shared" si="65"/>
        <v>42303.672662037032</v>
      </c>
      <c r="M1083" s="15">
        <f t="shared" si="66"/>
        <v>2015</v>
      </c>
      <c r="N1083" t="b">
        <v>1</v>
      </c>
      <c r="O1083">
        <v>73</v>
      </c>
      <c r="P1083" t="b">
        <v>1</v>
      </c>
      <c r="Q1083" t="s">
        <v>8269</v>
      </c>
      <c r="R1083" t="s">
        <v>8323</v>
      </c>
      <c r="S1083" t="s">
        <v>8326</v>
      </c>
      <c r="T1083" s="9">
        <f t="shared" si="67"/>
        <v>109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s="17" t="s">
        <v>8218</v>
      </c>
      <c r="G1084" t="s">
        <v>8223</v>
      </c>
      <c r="H1084" t="s">
        <v>8245</v>
      </c>
      <c r="I1084">
        <v>1427011200</v>
      </c>
      <c r="J1084" s="12">
        <v>1424669929</v>
      </c>
      <c r="K1084" s="10">
        <f t="shared" si="64"/>
        <v>42085.333333333328</v>
      </c>
      <c r="L1084" s="10">
        <f t="shared" si="65"/>
        <v>42058.235289351855</v>
      </c>
      <c r="M1084" s="15">
        <f t="shared" si="66"/>
        <v>2015</v>
      </c>
      <c r="N1084" t="b">
        <v>1</v>
      </c>
      <c r="O1084">
        <v>34</v>
      </c>
      <c r="P1084" t="b">
        <v>1</v>
      </c>
      <c r="Q1084" t="s">
        <v>8267</v>
      </c>
      <c r="R1084" t="s">
        <v>8321</v>
      </c>
      <c r="S1084" t="s">
        <v>8322</v>
      </c>
      <c r="T1084" s="9">
        <f t="shared" si="67"/>
        <v>136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s="17" t="s">
        <v>8220</v>
      </c>
      <c r="G1085" t="s">
        <v>8223</v>
      </c>
      <c r="H1085" t="s">
        <v>8245</v>
      </c>
      <c r="I1085">
        <v>1447521404</v>
      </c>
      <c r="J1085" s="12">
        <v>1444061804</v>
      </c>
      <c r="K1085" s="10">
        <f t="shared" si="64"/>
        <v>42322.719953703709</v>
      </c>
      <c r="L1085" s="10">
        <f t="shared" si="65"/>
        <v>42282.678287037037</v>
      </c>
      <c r="M1085" s="15">
        <f t="shared" si="66"/>
        <v>2015</v>
      </c>
      <c r="N1085" t="b">
        <v>1</v>
      </c>
      <c r="O1085">
        <v>52</v>
      </c>
      <c r="P1085" t="b">
        <v>0</v>
      </c>
      <c r="Q1085" t="s">
        <v>8283</v>
      </c>
      <c r="R1085" t="s">
        <v>8313</v>
      </c>
      <c r="S1085" t="s">
        <v>8314</v>
      </c>
      <c r="T1085" s="9">
        <f t="shared" si="67"/>
        <v>35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s="17" t="s">
        <v>8218</v>
      </c>
      <c r="G1086" t="s">
        <v>8223</v>
      </c>
      <c r="H1086" t="s">
        <v>8245</v>
      </c>
      <c r="I1086">
        <v>1358198400</v>
      </c>
      <c r="J1086" s="12">
        <v>1354580949</v>
      </c>
      <c r="K1086" s="10">
        <f t="shared" si="64"/>
        <v>41288.888888888891</v>
      </c>
      <c r="L1086" s="10">
        <f t="shared" si="65"/>
        <v>41247.020243055558</v>
      </c>
      <c r="M1086" s="15">
        <f t="shared" si="66"/>
        <v>2013</v>
      </c>
      <c r="N1086" t="b">
        <v>0</v>
      </c>
      <c r="O1086">
        <v>149</v>
      </c>
      <c r="P1086" t="b">
        <v>1</v>
      </c>
      <c r="Q1086" t="s">
        <v>8272</v>
      </c>
      <c r="R1086" t="s">
        <v>8311</v>
      </c>
      <c r="S1086" t="s">
        <v>8333</v>
      </c>
      <c r="T1086" s="9">
        <f t="shared" si="67"/>
        <v>156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s="17" t="s">
        <v>8218</v>
      </c>
      <c r="G1087" t="s">
        <v>8223</v>
      </c>
      <c r="H1087" t="s">
        <v>8245</v>
      </c>
      <c r="I1087">
        <v>1355609510</v>
      </c>
      <c r="J1087" s="12">
        <v>1353017510</v>
      </c>
      <c r="K1087" s="10">
        <f t="shared" si="64"/>
        <v>41258.924884259257</v>
      </c>
      <c r="L1087" s="10">
        <f t="shared" si="65"/>
        <v>41228.924884259257</v>
      </c>
      <c r="M1087" s="15">
        <f t="shared" si="66"/>
        <v>2012</v>
      </c>
      <c r="N1087" t="b">
        <v>0</v>
      </c>
      <c r="O1087">
        <v>112</v>
      </c>
      <c r="P1087" t="b">
        <v>1</v>
      </c>
      <c r="Q1087" t="s">
        <v>8274</v>
      </c>
      <c r="R1087" t="s">
        <v>8327</v>
      </c>
      <c r="S1087" t="s">
        <v>8331</v>
      </c>
      <c r="T1087" s="9">
        <f t="shared" si="67"/>
        <v>272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s="17" t="s">
        <v>8218</v>
      </c>
      <c r="G1088" t="s">
        <v>8223</v>
      </c>
      <c r="H1088" t="s">
        <v>8245</v>
      </c>
      <c r="I1088">
        <v>1396463800</v>
      </c>
      <c r="J1088" s="12">
        <v>1393443400</v>
      </c>
      <c r="K1088" s="10">
        <f t="shared" si="64"/>
        <v>41731.775462962964</v>
      </c>
      <c r="L1088" s="10">
        <f t="shared" si="65"/>
        <v>41696.817129629628</v>
      </c>
      <c r="M1088" s="15">
        <f t="shared" si="66"/>
        <v>2014</v>
      </c>
      <c r="N1088" t="b">
        <v>1</v>
      </c>
      <c r="O1088">
        <v>89</v>
      </c>
      <c r="P1088" t="b">
        <v>1</v>
      </c>
      <c r="Q1088" t="s">
        <v>8277</v>
      </c>
      <c r="R1088" t="s">
        <v>8327</v>
      </c>
      <c r="S1088" t="s">
        <v>8328</v>
      </c>
      <c r="T1088" s="9">
        <f t="shared" si="67"/>
        <v>109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s="17" t="s">
        <v>8220</v>
      </c>
      <c r="G1089" t="s">
        <v>8223</v>
      </c>
      <c r="H1089" t="s">
        <v>8245</v>
      </c>
      <c r="I1089">
        <v>1448517816</v>
      </c>
      <c r="J1089" s="12">
        <v>1445922216</v>
      </c>
      <c r="K1089" s="10">
        <f t="shared" si="64"/>
        <v>42334.252500000002</v>
      </c>
      <c r="L1089" s="10">
        <f t="shared" si="65"/>
        <v>42304.210833333331</v>
      </c>
      <c r="M1089" s="15">
        <f t="shared" si="66"/>
        <v>2015</v>
      </c>
      <c r="N1089" t="b">
        <v>0</v>
      </c>
      <c r="O1089">
        <v>47</v>
      </c>
      <c r="P1089" t="b">
        <v>0</v>
      </c>
      <c r="Q1089" t="s">
        <v>8285</v>
      </c>
      <c r="R1089" t="s">
        <v>8311</v>
      </c>
      <c r="S1089" t="s">
        <v>8348</v>
      </c>
      <c r="T1089" s="9">
        <f t="shared" si="67"/>
        <v>32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s="17" t="s">
        <v>8218</v>
      </c>
      <c r="G1090" t="s">
        <v>8224</v>
      </c>
      <c r="H1090" t="s">
        <v>8246</v>
      </c>
      <c r="I1090">
        <v>1416331406</v>
      </c>
      <c r="J1090" s="12">
        <v>1413735806</v>
      </c>
      <c r="K1090" s="10">
        <f t="shared" si="64"/>
        <v>41961.724606481483</v>
      </c>
      <c r="L1090" s="10">
        <f t="shared" si="65"/>
        <v>41931.682939814811</v>
      </c>
      <c r="M1090" s="15">
        <f t="shared" si="66"/>
        <v>2014</v>
      </c>
      <c r="N1090" t="b">
        <v>1</v>
      </c>
      <c r="O1090">
        <v>100</v>
      </c>
      <c r="P1090" t="b">
        <v>1</v>
      </c>
      <c r="Q1090" t="s">
        <v>8269</v>
      </c>
      <c r="R1090" t="s">
        <v>8323</v>
      </c>
      <c r="S1090" t="s">
        <v>8326</v>
      </c>
      <c r="T1090" s="9">
        <f t="shared" si="67"/>
        <v>109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s="17" t="s">
        <v>8220</v>
      </c>
      <c r="G1091" t="s">
        <v>8223</v>
      </c>
      <c r="H1091" t="s">
        <v>8245</v>
      </c>
      <c r="I1091">
        <v>1456062489</v>
      </c>
      <c r="J1091" s="12">
        <v>1453211289</v>
      </c>
      <c r="K1091" s="10">
        <f t="shared" ref="K1091:K1154" si="68">(I1091/86400)+DATE(1970,1,1)</f>
        <v>42421.575104166666</v>
      </c>
      <c r="L1091" s="10">
        <f t="shared" ref="L1091:L1154" si="69">(J1091/86400)+DATE(1970,1,1)</f>
        <v>42388.575104166666</v>
      </c>
      <c r="M1091" s="15">
        <f t="shared" ref="M1091:M1154" si="70">+YEAR(K1091)</f>
        <v>2016</v>
      </c>
      <c r="N1091" t="b">
        <v>1</v>
      </c>
      <c r="O1091">
        <v>76</v>
      </c>
      <c r="P1091" t="b">
        <v>0</v>
      </c>
      <c r="Q1091" t="s">
        <v>8283</v>
      </c>
      <c r="R1091" t="s">
        <v>8313</v>
      </c>
      <c r="S1091" t="s">
        <v>8314</v>
      </c>
      <c r="T1091" s="9">
        <f t="shared" ref="T1091:T1154" si="71">ROUND(E1091/D1091*100,0)</f>
        <v>15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s="17" t="s">
        <v>8218</v>
      </c>
      <c r="G1092" t="s">
        <v>8236</v>
      </c>
      <c r="H1092" t="s">
        <v>8248</v>
      </c>
      <c r="I1092">
        <v>1451861940</v>
      </c>
      <c r="J1092" s="12">
        <v>1448902867</v>
      </c>
      <c r="K1092" s="10">
        <f t="shared" si="68"/>
        <v>42372.957638888889</v>
      </c>
      <c r="L1092" s="10">
        <f t="shared" si="69"/>
        <v>42338.709108796298</v>
      </c>
      <c r="M1092" s="15">
        <f t="shared" si="70"/>
        <v>2016</v>
      </c>
      <c r="N1092" t="b">
        <v>0</v>
      </c>
      <c r="O1092">
        <v>102</v>
      </c>
      <c r="P1092" t="b">
        <v>1</v>
      </c>
      <c r="Q1092" t="s">
        <v>8295</v>
      </c>
      <c r="R1092" t="s">
        <v>8316</v>
      </c>
      <c r="S1092" t="s">
        <v>8317</v>
      </c>
      <c r="T1092" s="9">
        <f t="shared" si="71"/>
        <v>271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s="17" t="s">
        <v>8218</v>
      </c>
      <c r="G1093" t="s">
        <v>8225</v>
      </c>
      <c r="H1093" t="s">
        <v>8247</v>
      </c>
      <c r="I1093">
        <v>1433059187</v>
      </c>
      <c r="J1093" s="12">
        <v>1430467187</v>
      </c>
      <c r="K1093" s="10">
        <f t="shared" si="68"/>
        <v>42155.333182870367</v>
      </c>
      <c r="L1093" s="10">
        <f t="shared" si="69"/>
        <v>42125.333182870367</v>
      </c>
      <c r="M1093" s="15">
        <f t="shared" si="70"/>
        <v>2015</v>
      </c>
      <c r="N1093" t="b">
        <v>0</v>
      </c>
      <c r="O1093">
        <v>53</v>
      </c>
      <c r="P1093" t="b">
        <v>1</v>
      </c>
      <c r="Q1093" t="s">
        <v>8264</v>
      </c>
      <c r="R1093" t="s">
        <v>8321</v>
      </c>
      <c r="S1093" t="s">
        <v>8343</v>
      </c>
      <c r="T1093" s="9">
        <f t="shared" si="71"/>
        <v>155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s="17" t="s">
        <v>8218</v>
      </c>
      <c r="G1094" t="s">
        <v>8223</v>
      </c>
      <c r="H1094" t="s">
        <v>8245</v>
      </c>
      <c r="I1094">
        <v>1479175680</v>
      </c>
      <c r="J1094" s="12">
        <v>1476317247</v>
      </c>
      <c r="K1094" s="10">
        <f t="shared" si="68"/>
        <v>42689.088888888888</v>
      </c>
      <c r="L1094" s="10">
        <f t="shared" si="69"/>
        <v>42656.005173611113</v>
      </c>
      <c r="M1094" s="15">
        <f t="shared" si="70"/>
        <v>2016</v>
      </c>
      <c r="N1094" t="b">
        <v>0</v>
      </c>
      <c r="O1094">
        <v>57</v>
      </c>
      <c r="P1094" t="b">
        <v>1</v>
      </c>
      <c r="Q1094" t="s">
        <v>8303</v>
      </c>
      <c r="R1094" t="s">
        <v>8323</v>
      </c>
      <c r="S1094" t="s">
        <v>8335</v>
      </c>
      <c r="T1094" s="9">
        <f t="shared" si="71"/>
        <v>108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s="17" t="s">
        <v>8218</v>
      </c>
      <c r="G1095" t="s">
        <v>8223</v>
      </c>
      <c r="H1095" t="s">
        <v>8245</v>
      </c>
      <c r="I1095">
        <v>1403539260</v>
      </c>
      <c r="J1095" s="12">
        <v>1401724860</v>
      </c>
      <c r="K1095" s="10">
        <f t="shared" si="68"/>
        <v>41813.667361111111</v>
      </c>
      <c r="L1095" s="10">
        <f t="shared" si="69"/>
        <v>41792.667361111111</v>
      </c>
      <c r="M1095" s="15">
        <f t="shared" si="70"/>
        <v>2014</v>
      </c>
      <c r="N1095" t="b">
        <v>0</v>
      </c>
      <c r="O1095">
        <v>106</v>
      </c>
      <c r="P1095" t="b">
        <v>1</v>
      </c>
      <c r="Q1095" t="s">
        <v>8274</v>
      </c>
      <c r="R1095" t="s">
        <v>8327</v>
      </c>
      <c r="S1095" t="s">
        <v>8331</v>
      </c>
      <c r="T1095" s="9">
        <f t="shared" si="71"/>
        <v>120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s="17" t="s">
        <v>8218</v>
      </c>
      <c r="G1096" t="s">
        <v>8223</v>
      </c>
      <c r="H1096" t="s">
        <v>8245</v>
      </c>
      <c r="I1096">
        <v>1483208454</v>
      </c>
      <c r="J1096" s="12">
        <v>1480616454</v>
      </c>
      <c r="K1096" s="10">
        <f t="shared" si="68"/>
        <v>42735.764513888891</v>
      </c>
      <c r="L1096" s="10">
        <f t="shared" si="69"/>
        <v>42705.764513888891</v>
      </c>
      <c r="M1096" s="15">
        <f t="shared" si="70"/>
        <v>2016</v>
      </c>
      <c r="N1096" t="b">
        <v>0</v>
      </c>
      <c r="O1096">
        <v>35</v>
      </c>
      <c r="P1096" t="b">
        <v>1</v>
      </c>
      <c r="Q1096" t="s">
        <v>8293</v>
      </c>
      <c r="R1096" t="s">
        <v>8308</v>
      </c>
      <c r="S1096" t="s">
        <v>8309</v>
      </c>
      <c r="T1096" s="9">
        <f t="shared" si="71"/>
        <v>108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s="17" t="s">
        <v>8220</v>
      </c>
      <c r="G1097" t="s">
        <v>8223</v>
      </c>
      <c r="H1097" t="s">
        <v>8245</v>
      </c>
      <c r="I1097">
        <v>1423878182</v>
      </c>
      <c r="J1097" s="12">
        <v>1421199782</v>
      </c>
      <c r="K1097" s="10">
        <f t="shared" si="68"/>
        <v>42049.071550925924</v>
      </c>
      <c r="L1097" s="10">
        <f t="shared" si="69"/>
        <v>42018.071550925924</v>
      </c>
      <c r="M1097" s="15">
        <f t="shared" si="70"/>
        <v>2015</v>
      </c>
      <c r="N1097" t="b">
        <v>1</v>
      </c>
      <c r="O1097">
        <v>75</v>
      </c>
      <c r="P1097" t="b">
        <v>0</v>
      </c>
      <c r="Q1097" t="s">
        <v>8283</v>
      </c>
      <c r="R1097" t="s">
        <v>8313</v>
      </c>
      <c r="S1097" t="s">
        <v>8314</v>
      </c>
      <c r="T1097" s="9">
        <f t="shared" si="71"/>
        <v>31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s="17" t="s">
        <v>8218</v>
      </c>
      <c r="G1098" t="s">
        <v>8223</v>
      </c>
      <c r="H1098" t="s">
        <v>8245</v>
      </c>
      <c r="I1098">
        <v>1309694266</v>
      </c>
      <c r="J1098" s="12">
        <v>1307102266</v>
      </c>
      <c r="K1098" s="10">
        <f t="shared" si="68"/>
        <v>40727.498449074075</v>
      </c>
      <c r="L1098" s="10">
        <f t="shared" si="69"/>
        <v>40697.498449074075</v>
      </c>
      <c r="M1098" s="15">
        <f t="shared" si="70"/>
        <v>2011</v>
      </c>
      <c r="N1098" t="b">
        <v>1</v>
      </c>
      <c r="O1098">
        <v>118</v>
      </c>
      <c r="P1098" t="b">
        <v>1</v>
      </c>
      <c r="Q1098" t="s">
        <v>8267</v>
      </c>
      <c r="R1098" t="s">
        <v>8321</v>
      </c>
      <c r="S1098" t="s">
        <v>8322</v>
      </c>
      <c r="T1098" s="9">
        <f t="shared" si="71"/>
        <v>108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s="17" t="s">
        <v>8218</v>
      </c>
      <c r="G1099" t="s">
        <v>8223</v>
      </c>
      <c r="H1099" t="s">
        <v>8245</v>
      </c>
      <c r="I1099">
        <v>1419021607</v>
      </c>
      <c r="J1099" s="12">
        <v>1413834007</v>
      </c>
      <c r="K1099" s="10">
        <f t="shared" si="68"/>
        <v>41992.861192129625</v>
      </c>
      <c r="L1099" s="10">
        <f t="shared" si="69"/>
        <v>41932.819525462961</v>
      </c>
      <c r="M1099" s="15">
        <f t="shared" si="70"/>
        <v>2014</v>
      </c>
      <c r="N1099" t="b">
        <v>0</v>
      </c>
      <c r="O1099">
        <v>70</v>
      </c>
      <c r="P1099" t="b">
        <v>1</v>
      </c>
      <c r="Q1099" t="s">
        <v>8263</v>
      </c>
      <c r="R1099" t="s">
        <v>8321</v>
      </c>
      <c r="S1099" t="s">
        <v>8332</v>
      </c>
      <c r="T1099" s="9">
        <f t="shared" si="71"/>
        <v>108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s="17" t="s">
        <v>8220</v>
      </c>
      <c r="G1100" t="s">
        <v>8223</v>
      </c>
      <c r="H1100" t="s">
        <v>8245</v>
      </c>
      <c r="I1100">
        <v>1429564165</v>
      </c>
      <c r="J1100" s="12">
        <v>1426972165</v>
      </c>
      <c r="K1100" s="10">
        <f t="shared" si="68"/>
        <v>42114.881539351853</v>
      </c>
      <c r="L1100" s="10">
        <f t="shared" si="69"/>
        <v>42084.881539351853</v>
      </c>
      <c r="M1100" s="15">
        <f t="shared" si="70"/>
        <v>2015</v>
      </c>
      <c r="N1100" t="b">
        <v>0</v>
      </c>
      <c r="O1100">
        <v>37</v>
      </c>
      <c r="P1100" t="b">
        <v>0</v>
      </c>
      <c r="Q1100" t="s">
        <v>8303</v>
      </c>
      <c r="R1100" t="s">
        <v>8323</v>
      </c>
      <c r="S1100" t="s">
        <v>8335</v>
      </c>
      <c r="T1100" s="9">
        <f t="shared" si="71"/>
        <v>90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s="17" t="s">
        <v>8218</v>
      </c>
      <c r="G1101" t="s">
        <v>8224</v>
      </c>
      <c r="H1101" t="s">
        <v>8246</v>
      </c>
      <c r="I1101">
        <v>1467414000</v>
      </c>
      <c r="J1101" s="12">
        <v>1462492178</v>
      </c>
      <c r="K1101" s="10">
        <f t="shared" si="68"/>
        <v>42552.958333333328</v>
      </c>
      <c r="L1101" s="10">
        <f t="shared" si="69"/>
        <v>42495.992800925931</v>
      </c>
      <c r="M1101" s="15">
        <f t="shared" si="70"/>
        <v>2016</v>
      </c>
      <c r="N1101" t="b">
        <v>0</v>
      </c>
      <c r="O1101">
        <v>70</v>
      </c>
      <c r="P1101" t="b">
        <v>1</v>
      </c>
      <c r="Q1101" t="s">
        <v>8269</v>
      </c>
      <c r="R1101" t="s">
        <v>8323</v>
      </c>
      <c r="S1101" t="s">
        <v>8326</v>
      </c>
      <c r="T1101" s="9">
        <f t="shared" si="71"/>
        <v>108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s="17" t="s">
        <v>8218</v>
      </c>
      <c r="G1102" t="s">
        <v>8223</v>
      </c>
      <c r="H1102" t="s">
        <v>8245</v>
      </c>
      <c r="I1102">
        <v>1438259422</v>
      </c>
      <c r="J1102" s="12">
        <v>1435667422</v>
      </c>
      <c r="K1102" s="10">
        <f t="shared" si="68"/>
        <v>42215.521087962959</v>
      </c>
      <c r="L1102" s="10">
        <f t="shared" si="69"/>
        <v>42185.521087962959</v>
      </c>
      <c r="M1102" s="15">
        <f t="shared" si="70"/>
        <v>2015</v>
      </c>
      <c r="N1102" t="b">
        <v>0</v>
      </c>
      <c r="O1102">
        <v>46</v>
      </c>
      <c r="P1102" t="b">
        <v>1</v>
      </c>
      <c r="Q1102" t="s">
        <v>8269</v>
      </c>
      <c r="R1102" t="s">
        <v>8323</v>
      </c>
      <c r="S1102" t="s">
        <v>8326</v>
      </c>
      <c r="T1102" s="9">
        <f t="shared" si="71"/>
        <v>139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s="17" t="s">
        <v>8218</v>
      </c>
      <c r="G1103" t="s">
        <v>8223</v>
      </c>
      <c r="H1103" t="s">
        <v>8245</v>
      </c>
      <c r="I1103">
        <v>1447001501</v>
      </c>
      <c r="J1103" s="12">
        <v>1444405901</v>
      </c>
      <c r="K1103" s="10">
        <f t="shared" si="68"/>
        <v>42316.702557870369</v>
      </c>
      <c r="L1103" s="10">
        <f t="shared" si="69"/>
        <v>42286.660891203705</v>
      </c>
      <c r="M1103" s="15">
        <f t="shared" si="70"/>
        <v>2015</v>
      </c>
      <c r="N1103" t="b">
        <v>0</v>
      </c>
      <c r="O1103">
        <v>64</v>
      </c>
      <c r="P1103" t="b">
        <v>1</v>
      </c>
      <c r="Q1103" t="s">
        <v>8263</v>
      </c>
      <c r="R1103" t="s">
        <v>8321</v>
      </c>
      <c r="S1103" t="s">
        <v>8332</v>
      </c>
      <c r="T1103" s="9">
        <f t="shared" si="71"/>
        <v>102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s="17" t="s">
        <v>8218</v>
      </c>
      <c r="G1104" t="s">
        <v>8223</v>
      </c>
      <c r="H1104" t="s">
        <v>8245</v>
      </c>
      <c r="I1104">
        <v>1447434268</v>
      </c>
      <c r="J1104" s="12">
        <v>1443801868</v>
      </c>
      <c r="K1104" s="10">
        <f t="shared" si="68"/>
        <v>42321.711435185185</v>
      </c>
      <c r="L1104" s="10">
        <f t="shared" si="69"/>
        <v>42279.669768518521</v>
      </c>
      <c r="M1104" s="15">
        <f t="shared" si="70"/>
        <v>2015</v>
      </c>
      <c r="N1104" t="b">
        <v>0</v>
      </c>
      <c r="O1104">
        <v>78</v>
      </c>
      <c r="P1104" t="b">
        <v>1</v>
      </c>
      <c r="Q1104" t="s">
        <v>8274</v>
      </c>
      <c r="R1104" t="s">
        <v>8327</v>
      </c>
      <c r="S1104" t="s">
        <v>8331</v>
      </c>
      <c r="T1104" s="9">
        <f t="shared" si="71"/>
        <v>107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s="17" t="s">
        <v>8218</v>
      </c>
      <c r="G1105" t="s">
        <v>8223</v>
      </c>
      <c r="H1105" t="s">
        <v>8245</v>
      </c>
      <c r="I1105">
        <v>1404403381</v>
      </c>
      <c r="J1105" s="12">
        <v>1401811381</v>
      </c>
      <c r="K1105" s="10">
        <f t="shared" si="68"/>
        <v>41823.668761574074</v>
      </c>
      <c r="L1105" s="10">
        <f t="shared" si="69"/>
        <v>41793.668761574074</v>
      </c>
      <c r="M1105" s="15">
        <f t="shared" si="70"/>
        <v>2014</v>
      </c>
      <c r="N1105" t="b">
        <v>0</v>
      </c>
      <c r="O1105">
        <v>133</v>
      </c>
      <c r="P1105" t="b">
        <v>1</v>
      </c>
      <c r="Q1105" t="s">
        <v>8269</v>
      </c>
      <c r="R1105" t="s">
        <v>8323</v>
      </c>
      <c r="S1105" t="s">
        <v>8326</v>
      </c>
      <c r="T1105" s="9">
        <f t="shared" si="71"/>
        <v>160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s="17" t="s">
        <v>8218</v>
      </c>
      <c r="G1106" t="s">
        <v>8223</v>
      </c>
      <c r="H1106" t="s">
        <v>8245</v>
      </c>
      <c r="I1106">
        <v>1482988125</v>
      </c>
      <c r="J1106" s="12">
        <v>1480396125</v>
      </c>
      <c r="K1106" s="10">
        <f t="shared" si="68"/>
        <v>42733.214409722219</v>
      </c>
      <c r="L1106" s="10">
        <f t="shared" si="69"/>
        <v>42703.214409722219</v>
      </c>
      <c r="M1106" s="15">
        <f t="shared" si="70"/>
        <v>2016</v>
      </c>
      <c r="N1106" t="b">
        <v>0</v>
      </c>
      <c r="O1106">
        <v>73</v>
      </c>
      <c r="P1106" t="b">
        <v>1</v>
      </c>
      <c r="Q1106" t="s">
        <v>8274</v>
      </c>
      <c r="R1106" t="s">
        <v>8327</v>
      </c>
      <c r="S1106" t="s">
        <v>8331</v>
      </c>
      <c r="T1106" s="9">
        <f t="shared" si="71"/>
        <v>107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s="17" t="s">
        <v>8218</v>
      </c>
      <c r="G1107" t="s">
        <v>8228</v>
      </c>
      <c r="H1107" t="s">
        <v>8250</v>
      </c>
      <c r="I1107">
        <v>1414862280</v>
      </c>
      <c r="J1107" s="12">
        <v>1412360309</v>
      </c>
      <c r="K1107" s="10">
        <f t="shared" si="68"/>
        <v>41944.720833333333</v>
      </c>
      <c r="L1107" s="10">
        <f t="shared" si="69"/>
        <v>41915.762835648144</v>
      </c>
      <c r="M1107" s="15">
        <f t="shared" si="70"/>
        <v>2014</v>
      </c>
      <c r="N1107" t="b">
        <v>0</v>
      </c>
      <c r="O1107">
        <v>72</v>
      </c>
      <c r="P1107" t="b">
        <v>1</v>
      </c>
      <c r="Q1107" t="s">
        <v>8269</v>
      </c>
      <c r="R1107" t="s">
        <v>8323</v>
      </c>
      <c r="S1107" t="s">
        <v>8326</v>
      </c>
      <c r="T1107" s="9">
        <f t="shared" si="71"/>
        <v>107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s="17" t="s">
        <v>8218</v>
      </c>
      <c r="G1108" t="s">
        <v>8223</v>
      </c>
      <c r="H1108" t="s">
        <v>8245</v>
      </c>
      <c r="I1108">
        <v>1378785540</v>
      </c>
      <c r="J1108" s="12">
        <v>1376066243</v>
      </c>
      <c r="K1108" s="10">
        <f t="shared" si="68"/>
        <v>41527.165972222225</v>
      </c>
      <c r="L1108" s="10">
        <f t="shared" si="69"/>
        <v>41495.692627314813</v>
      </c>
      <c r="M1108" s="15">
        <f t="shared" si="70"/>
        <v>2013</v>
      </c>
      <c r="N1108" t="b">
        <v>0</v>
      </c>
      <c r="O1108">
        <v>90</v>
      </c>
      <c r="P1108" t="b">
        <v>1</v>
      </c>
      <c r="Q1108" t="s">
        <v>8274</v>
      </c>
      <c r="R1108" t="s">
        <v>8327</v>
      </c>
      <c r="S1108" t="s">
        <v>8331</v>
      </c>
      <c r="T1108" s="9">
        <f t="shared" si="71"/>
        <v>127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s="17" t="s">
        <v>8218</v>
      </c>
      <c r="G1109" t="s">
        <v>8223</v>
      </c>
      <c r="H1109" t="s">
        <v>8245</v>
      </c>
      <c r="I1109">
        <v>1427309629</v>
      </c>
      <c r="J1109" s="12">
        <v>1425585229</v>
      </c>
      <c r="K1109" s="10">
        <f t="shared" si="68"/>
        <v>42088.787372685183</v>
      </c>
      <c r="L1109" s="10">
        <f t="shared" si="69"/>
        <v>42068.829039351855</v>
      </c>
      <c r="M1109" s="15">
        <f t="shared" si="70"/>
        <v>2015</v>
      </c>
      <c r="N1109" t="b">
        <v>0</v>
      </c>
      <c r="O1109">
        <v>49</v>
      </c>
      <c r="P1109" t="b">
        <v>1</v>
      </c>
      <c r="Q1109" t="s">
        <v>8283</v>
      </c>
      <c r="R1109" t="s">
        <v>8313</v>
      </c>
      <c r="S1109" t="s">
        <v>8314</v>
      </c>
      <c r="T1109" s="9">
        <f t="shared" si="71"/>
        <v>107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s="17" t="s">
        <v>8220</v>
      </c>
      <c r="G1110" t="s">
        <v>8223</v>
      </c>
      <c r="H1110" t="s">
        <v>8245</v>
      </c>
      <c r="I1110">
        <v>1412432220</v>
      </c>
      <c r="J1110" s="12">
        <v>1409753820</v>
      </c>
      <c r="K1110" s="10">
        <f t="shared" si="68"/>
        <v>41916.595138888893</v>
      </c>
      <c r="L1110" s="10">
        <f t="shared" si="69"/>
        <v>41885.595138888893</v>
      </c>
      <c r="M1110" s="15">
        <f t="shared" si="70"/>
        <v>2014</v>
      </c>
      <c r="N1110" t="b">
        <v>0</v>
      </c>
      <c r="O1110">
        <v>76</v>
      </c>
      <c r="P1110" t="b">
        <v>0</v>
      </c>
      <c r="Q1110" t="s">
        <v>8301</v>
      </c>
      <c r="R1110" t="s">
        <v>8323</v>
      </c>
      <c r="S1110" t="s">
        <v>8324</v>
      </c>
      <c r="T1110" s="9">
        <f t="shared" si="71"/>
        <v>27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s="17" t="s">
        <v>8218</v>
      </c>
      <c r="G1111" t="s">
        <v>8223</v>
      </c>
      <c r="H1111" t="s">
        <v>8245</v>
      </c>
      <c r="I1111">
        <v>1272480540</v>
      </c>
      <c r="J1111" s="12">
        <v>1267220191</v>
      </c>
      <c r="K1111" s="10">
        <f t="shared" si="68"/>
        <v>40296.78402777778</v>
      </c>
      <c r="L1111" s="10">
        <f t="shared" si="69"/>
        <v>40235.900358796294</v>
      </c>
      <c r="M1111" s="15">
        <f t="shared" si="70"/>
        <v>2010</v>
      </c>
      <c r="N1111" t="b">
        <v>1</v>
      </c>
      <c r="O1111">
        <v>65</v>
      </c>
      <c r="P1111" t="b">
        <v>1</v>
      </c>
      <c r="Q1111" t="s">
        <v>8267</v>
      </c>
      <c r="R1111" t="s">
        <v>8321</v>
      </c>
      <c r="S1111" t="s">
        <v>8322</v>
      </c>
      <c r="T1111" s="9">
        <f t="shared" si="71"/>
        <v>177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s="17" t="s">
        <v>8218</v>
      </c>
      <c r="G1112" t="s">
        <v>8223</v>
      </c>
      <c r="H1112" t="s">
        <v>8245</v>
      </c>
      <c r="I1112">
        <v>1344636000</v>
      </c>
      <c r="J1112" s="12">
        <v>1341800110</v>
      </c>
      <c r="K1112" s="10">
        <f t="shared" si="68"/>
        <v>41131.916666666664</v>
      </c>
      <c r="L1112" s="10">
        <f t="shared" si="69"/>
        <v>41099.093865740739</v>
      </c>
      <c r="M1112" s="15">
        <f t="shared" si="70"/>
        <v>2012</v>
      </c>
      <c r="N1112" t="b">
        <v>0</v>
      </c>
      <c r="O1112">
        <v>105</v>
      </c>
      <c r="P1112" t="b">
        <v>1</v>
      </c>
      <c r="Q1112" t="s">
        <v>8277</v>
      </c>
      <c r="R1112" t="s">
        <v>8327</v>
      </c>
      <c r="S1112" t="s">
        <v>8328</v>
      </c>
      <c r="T1112" s="9">
        <f t="shared" si="71"/>
        <v>116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s="17" t="s">
        <v>8218</v>
      </c>
      <c r="G1113" t="s">
        <v>8223</v>
      </c>
      <c r="H1113" t="s">
        <v>8245</v>
      </c>
      <c r="I1113">
        <v>1408679055</v>
      </c>
      <c r="J1113" s="12">
        <v>1406087055</v>
      </c>
      <c r="K1113" s="10">
        <f t="shared" si="68"/>
        <v>41873.155729166669</v>
      </c>
      <c r="L1113" s="10">
        <f t="shared" si="69"/>
        <v>41843.155729166669</v>
      </c>
      <c r="M1113" s="15">
        <f t="shared" si="70"/>
        <v>2014</v>
      </c>
      <c r="N1113" t="b">
        <v>0</v>
      </c>
      <c r="O1113">
        <v>64</v>
      </c>
      <c r="P1113" t="b">
        <v>1</v>
      </c>
      <c r="Q1113" t="s">
        <v>8301</v>
      </c>
      <c r="R1113" t="s">
        <v>8323</v>
      </c>
      <c r="S1113" t="s">
        <v>8324</v>
      </c>
      <c r="T1113" s="9">
        <f t="shared" si="71"/>
        <v>133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s="17" t="s">
        <v>8218</v>
      </c>
      <c r="G1114" t="s">
        <v>8223</v>
      </c>
      <c r="H1114" t="s">
        <v>8245</v>
      </c>
      <c r="I1114">
        <v>1276574400</v>
      </c>
      <c r="J1114" s="12">
        <v>1270576379</v>
      </c>
      <c r="K1114" s="10">
        <f t="shared" si="68"/>
        <v>40344.166666666664</v>
      </c>
      <c r="L1114" s="10">
        <f t="shared" si="69"/>
        <v>40274.745127314818</v>
      </c>
      <c r="M1114" s="15">
        <f t="shared" si="70"/>
        <v>2010</v>
      </c>
      <c r="N1114" t="b">
        <v>1</v>
      </c>
      <c r="O1114">
        <v>28</v>
      </c>
      <c r="P1114" t="b">
        <v>1</v>
      </c>
      <c r="Q1114" t="s">
        <v>8274</v>
      </c>
      <c r="R1114" t="s">
        <v>8327</v>
      </c>
      <c r="S1114" t="s">
        <v>8331</v>
      </c>
      <c r="T1114" s="9">
        <f t="shared" si="71"/>
        <v>106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s="17" t="s">
        <v>8218</v>
      </c>
      <c r="G1115" t="s">
        <v>8223</v>
      </c>
      <c r="H1115" t="s">
        <v>8245</v>
      </c>
      <c r="I1115">
        <v>1464040800</v>
      </c>
      <c r="J1115" s="12">
        <v>1461527631</v>
      </c>
      <c r="K1115" s="10">
        <f t="shared" si="68"/>
        <v>42513.916666666672</v>
      </c>
      <c r="L1115" s="10">
        <f t="shared" si="69"/>
        <v>42484.829062500001</v>
      </c>
      <c r="M1115" s="15">
        <f t="shared" si="70"/>
        <v>2016</v>
      </c>
      <c r="N1115" t="b">
        <v>1</v>
      </c>
      <c r="O1115">
        <v>110</v>
      </c>
      <c r="P1115" t="b">
        <v>1</v>
      </c>
      <c r="Q1115" t="s">
        <v>8283</v>
      </c>
      <c r="R1115" t="s">
        <v>8313</v>
      </c>
      <c r="S1115" t="s">
        <v>8314</v>
      </c>
      <c r="T1115" s="9">
        <f t="shared" si="71"/>
        <v>132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s="17" t="s">
        <v>8218</v>
      </c>
      <c r="G1116" t="s">
        <v>8223</v>
      </c>
      <c r="H1116" t="s">
        <v>8245</v>
      </c>
      <c r="I1116">
        <v>1408638480</v>
      </c>
      <c r="J1116" s="12">
        <v>1406811593</v>
      </c>
      <c r="K1116" s="10">
        <f t="shared" si="68"/>
        <v>41872.686111111107</v>
      </c>
      <c r="L1116" s="10">
        <f t="shared" si="69"/>
        <v>41851.541585648149</v>
      </c>
      <c r="M1116" s="15">
        <f t="shared" si="70"/>
        <v>2014</v>
      </c>
      <c r="N1116" t="b">
        <v>0</v>
      </c>
      <c r="O1116">
        <v>37</v>
      </c>
      <c r="P1116" t="b">
        <v>1</v>
      </c>
      <c r="Q1116" t="s">
        <v>8269</v>
      </c>
      <c r="R1116" t="s">
        <v>8323</v>
      </c>
      <c r="S1116" t="s">
        <v>8326</v>
      </c>
      <c r="T1116" s="9">
        <f t="shared" si="71"/>
        <v>106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s="17" t="s">
        <v>8218</v>
      </c>
      <c r="G1117" t="s">
        <v>8239</v>
      </c>
      <c r="H1117" t="s">
        <v>8256</v>
      </c>
      <c r="I1117">
        <v>1485989940</v>
      </c>
      <c r="J1117" s="12">
        <v>1483393836</v>
      </c>
      <c r="K1117" s="10">
        <f t="shared" si="68"/>
        <v>42767.957638888889</v>
      </c>
      <c r="L1117" s="10">
        <f t="shared" si="69"/>
        <v>42737.910138888888</v>
      </c>
      <c r="M1117" s="15">
        <f t="shared" si="70"/>
        <v>2017</v>
      </c>
      <c r="N1117" t="b">
        <v>0</v>
      </c>
      <c r="O1117">
        <v>46</v>
      </c>
      <c r="P1117" t="b">
        <v>1</v>
      </c>
      <c r="Q1117" t="s">
        <v>8269</v>
      </c>
      <c r="R1117" t="s">
        <v>8323</v>
      </c>
      <c r="S1117" t="s">
        <v>8326</v>
      </c>
      <c r="T1117" s="9">
        <f t="shared" si="71"/>
        <v>106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s="17" t="s">
        <v>8218</v>
      </c>
      <c r="G1118" t="s">
        <v>8223</v>
      </c>
      <c r="H1118" t="s">
        <v>8245</v>
      </c>
      <c r="I1118">
        <v>1400533200</v>
      </c>
      <c r="J1118" s="12">
        <v>1398348859</v>
      </c>
      <c r="K1118" s="10">
        <f t="shared" si="68"/>
        <v>41778.875</v>
      </c>
      <c r="L1118" s="10">
        <f t="shared" si="69"/>
        <v>41753.593275462961</v>
      </c>
      <c r="M1118" s="15">
        <f t="shared" si="70"/>
        <v>2014</v>
      </c>
      <c r="N1118" t="b">
        <v>0</v>
      </c>
      <c r="O1118">
        <v>126</v>
      </c>
      <c r="P1118" t="b">
        <v>1</v>
      </c>
      <c r="Q1118" t="s">
        <v>8269</v>
      </c>
      <c r="R1118" t="s">
        <v>8323</v>
      </c>
      <c r="S1118" t="s">
        <v>8326</v>
      </c>
      <c r="T1118" s="9">
        <f t="shared" si="71"/>
        <v>106</v>
      </c>
    </row>
    <row r="1119" spans="1:20" ht="45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s="17" t="s">
        <v>8218</v>
      </c>
      <c r="G1119" t="s">
        <v>8223</v>
      </c>
      <c r="H1119" t="s">
        <v>8245</v>
      </c>
      <c r="I1119">
        <v>1434505214</v>
      </c>
      <c r="J1119" s="12">
        <v>1432690814</v>
      </c>
      <c r="K1119" s="10">
        <f t="shared" si="68"/>
        <v>42172.069606481484</v>
      </c>
      <c r="L1119" s="10">
        <f t="shared" si="69"/>
        <v>42151.069606481484</v>
      </c>
      <c r="M1119" s="15">
        <f t="shared" si="70"/>
        <v>2015</v>
      </c>
      <c r="N1119" t="b">
        <v>0</v>
      </c>
      <c r="O1119">
        <v>49</v>
      </c>
      <c r="P1119" t="b">
        <v>1</v>
      </c>
      <c r="Q1119" t="s">
        <v>8269</v>
      </c>
      <c r="R1119" t="s">
        <v>8323</v>
      </c>
      <c r="S1119" t="s">
        <v>8326</v>
      </c>
      <c r="T1119" s="9">
        <f t="shared" si="71"/>
        <v>105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s="17" t="s">
        <v>8218</v>
      </c>
      <c r="G1120" t="s">
        <v>8223</v>
      </c>
      <c r="H1120" t="s">
        <v>8245</v>
      </c>
      <c r="I1120">
        <v>1312960080</v>
      </c>
      <c r="J1120" s="12">
        <v>1308900441</v>
      </c>
      <c r="K1120" s="10">
        <f t="shared" si="68"/>
        <v>40765.297222222223</v>
      </c>
      <c r="L1120" s="10">
        <f t="shared" si="69"/>
        <v>40718.310659722221</v>
      </c>
      <c r="M1120" s="15">
        <f t="shared" si="70"/>
        <v>2011</v>
      </c>
      <c r="N1120" t="b">
        <v>0</v>
      </c>
      <c r="O1120">
        <v>70</v>
      </c>
      <c r="P1120" t="b">
        <v>1</v>
      </c>
      <c r="Q1120" t="s">
        <v>8267</v>
      </c>
      <c r="R1120" t="s">
        <v>8321</v>
      </c>
      <c r="S1120" t="s">
        <v>8322</v>
      </c>
      <c r="T1120" s="9">
        <f t="shared" si="71"/>
        <v>105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s="17" t="s">
        <v>8218</v>
      </c>
      <c r="G1121" t="s">
        <v>8223</v>
      </c>
      <c r="H1121" t="s">
        <v>8245</v>
      </c>
      <c r="I1121">
        <v>1405095300</v>
      </c>
      <c r="J1121" s="12">
        <v>1403146628</v>
      </c>
      <c r="K1121" s="10">
        <f t="shared" si="68"/>
        <v>41831.677083333336</v>
      </c>
      <c r="L1121" s="10">
        <f t="shared" si="69"/>
        <v>41809.12300925926</v>
      </c>
      <c r="M1121" s="15">
        <f t="shared" si="70"/>
        <v>2014</v>
      </c>
      <c r="N1121" t="b">
        <v>0</v>
      </c>
      <c r="O1121">
        <v>82</v>
      </c>
      <c r="P1121" t="b">
        <v>1</v>
      </c>
      <c r="Q1121" t="s">
        <v>8269</v>
      </c>
      <c r="R1121" t="s">
        <v>8323</v>
      </c>
      <c r="S1121" t="s">
        <v>8326</v>
      </c>
      <c r="T1121" s="9">
        <f t="shared" si="71"/>
        <v>105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s="17" t="s">
        <v>8218</v>
      </c>
      <c r="G1122" t="s">
        <v>8228</v>
      </c>
      <c r="H1122" t="s">
        <v>8250</v>
      </c>
      <c r="I1122">
        <v>1485936000</v>
      </c>
      <c r="J1122" s="12">
        <v>1481949983</v>
      </c>
      <c r="K1122" s="10">
        <f t="shared" si="68"/>
        <v>42767.333333333328</v>
      </c>
      <c r="L1122" s="10">
        <f t="shared" si="69"/>
        <v>42721.198877314819</v>
      </c>
      <c r="M1122" s="15">
        <f t="shared" si="70"/>
        <v>2017</v>
      </c>
      <c r="N1122" t="b">
        <v>0</v>
      </c>
      <c r="O1122">
        <v>43</v>
      </c>
      <c r="P1122" t="b">
        <v>1</v>
      </c>
      <c r="Q1122" t="s">
        <v>8264</v>
      </c>
      <c r="R1122" t="s">
        <v>8321</v>
      </c>
      <c r="S1122" t="s">
        <v>8343</v>
      </c>
      <c r="T1122" s="9">
        <f t="shared" si="71"/>
        <v>105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s="17" t="s">
        <v>8218</v>
      </c>
      <c r="G1123" t="s">
        <v>8226</v>
      </c>
      <c r="H1123" t="s">
        <v>8248</v>
      </c>
      <c r="I1123">
        <v>1460918282</v>
      </c>
      <c r="J1123" s="12">
        <v>1455737882</v>
      </c>
      <c r="K1123" s="10">
        <f t="shared" si="68"/>
        <v>42477.776412037041</v>
      </c>
      <c r="L1123" s="10">
        <f t="shared" si="69"/>
        <v>42417.818078703705</v>
      </c>
      <c r="M1123" s="15">
        <f t="shared" si="70"/>
        <v>2016</v>
      </c>
      <c r="N1123" t="b">
        <v>0</v>
      </c>
      <c r="O1123">
        <v>50</v>
      </c>
      <c r="P1123" t="b">
        <v>1</v>
      </c>
      <c r="Q1123" t="s">
        <v>8267</v>
      </c>
      <c r="R1123" t="s">
        <v>8321</v>
      </c>
      <c r="S1123" t="s">
        <v>8322</v>
      </c>
      <c r="T1123" s="9">
        <f t="shared" si="71"/>
        <v>112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s="17" t="s">
        <v>8218</v>
      </c>
      <c r="G1124" t="s">
        <v>8228</v>
      </c>
      <c r="H1124" t="s">
        <v>8250</v>
      </c>
      <c r="I1124">
        <v>1459483140</v>
      </c>
      <c r="J1124" s="12">
        <v>1456526879</v>
      </c>
      <c r="K1124" s="10">
        <f t="shared" si="68"/>
        <v>42461.165972222225</v>
      </c>
      <c r="L1124" s="10">
        <f t="shared" si="69"/>
        <v>42426.949988425928</v>
      </c>
      <c r="M1124" s="15">
        <f t="shared" si="70"/>
        <v>2016</v>
      </c>
      <c r="N1124" t="b">
        <v>1</v>
      </c>
      <c r="O1124">
        <v>100</v>
      </c>
      <c r="P1124" t="b">
        <v>1</v>
      </c>
      <c r="Q1124" t="s">
        <v>8269</v>
      </c>
      <c r="R1124" t="s">
        <v>8323</v>
      </c>
      <c r="S1124" t="s">
        <v>8326</v>
      </c>
      <c r="T1124" s="9">
        <f t="shared" si="71"/>
        <v>117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s="17" t="s">
        <v>8221</v>
      </c>
      <c r="G1125" t="s">
        <v>8237</v>
      </c>
      <c r="H1125" t="s">
        <v>8255</v>
      </c>
      <c r="I1125">
        <v>1492356166</v>
      </c>
      <c r="J1125" s="12">
        <v>1488471766</v>
      </c>
      <c r="K1125" s="10">
        <f t="shared" si="68"/>
        <v>42841.640810185185</v>
      </c>
      <c r="L1125" s="10">
        <f t="shared" si="69"/>
        <v>42796.682476851856</v>
      </c>
      <c r="M1125" s="15">
        <f t="shared" si="70"/>
        <v>2017</v>
      </c>
      <c r="N1125" t="b">
        <v>0</v>
      </c>
      <c r="O1125">
        <v>12</v>
      </c>
      <c r="P1125" t="b">
        <v>0</v>
      </c>
      <c r="Q1125" t="s">
        <v>8269</v>
      </c>
      <c r="R1125" t="s">
        <v>8323</v>
      </c>
      <c r="S1125" t="s">
        <v>8326</v>
      </c>
      <c r="T1125" s="9">
        <f t="shared" si="71"/>
        <v>11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s="17" t="s">
        <v>8218</v>
      </c>
      <c r="G1126" t="s">
        <v>8224</v>
      </c>
      <c r="H1126" t="s">
        <v>8246</v>
      </c>
      <c r="I1126">
        <v>1434285409</v>
      </c>
      <c r="J1126" s="12">
        <v>1431693409</v>
      </c>
      <c r="K1126" s="10">
        <f t="shared" si="68"/>
        <v>42169.525567129633</v>
      </c>
      <c r="L1126" s="10">
        <f t="shared" si="69"/>
        <v>42139.525567129633</v>
      </c>
      <c r="M1126" s="15">
        <f t="shared" si="70"/>
        <v>2015</v>
      </c>
      <c r="N1126" t="b">
        <v>0</v>
      </c>
      <c r="O1126">
        <v>104</v>
      </c>
      <c r="P1126" t="b">
        <v>1</v>
      </c>
      <c r="Q1126" t="s">
        <v>8269</v>
      </c>
      <c r="R1126" t="s">
        <v>8323</v>
      </c>
      <c r="S1126" t="s">
        <v>8326</v>
      </c>
      <c r="T1126" s="9">
        <f t="shared" si="71"/>
        <v>105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s="17" t="s">
        <v>8218</v>
      </c>
      <c r="G1127" t="s">
        <v>8223</v>
      </c>
      <c r="H1127" t="s">
        <v>8245</v>
      </c>
      <c r="I1127">
        <v>1339235377</v>
      </c>
      <c r="J1127" s="12">
        <v>1336643377</v>
      </c>
      <c r="K1127" s="10">
        <f t="shared" si="68"/>
        <v>41069.409456018519</v>
      </c>
      <c r="L1127" s="10">
        <f t="shared" si="69"/>
        <v>41039.409456018519</v>
      </c>
      <c r="M1127" s="15">
        <f t="shared" si="70"/>
        <v>2012</v>
      </c>
      <c r="N1127" t="b">
        <v>0</v>
      </c>
      <c r="O1127">
        <v>46</v>
      </c>
      <c r="P1127" t="b">
        <v>1</v>
      </c>
      <c r="Q1127" t="s">
        <v>8290</v>
      </c>
      <c r="R1127" t="s">
        <v>8327</v>
      </c>
      <c r="S1127" t="s">
        <v>8338</v>
      </c>
      <c r="T1127" s="9">
        <f t="shared" si="71"/>
        <v>105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s="17" t="s">
        <v>8218</v>
      </c>
      <c r="G1128" t="s">
        <v>8223</v>
      </c>
      <c r="H1128" t="s">
        <v>8245</v>
      </c>
      <c r="I1128">
        <v>1291870740</v>
      </c>
      <c r="J1128" s="12">
        <v>1286480070</v>
      </c>
      <c r="K1128" s="10">
        <f t="shared" si="68"/>
        <v>40521.207638888889</v>
      </c>
      <c r="L1128" s="10">
        <f t="shared" si="69"/>
        <v>40458.815625000003</v>
      </c>
      <c r="M1128" s="15">
        <f t="shared" si="70"/>
        <v>2010</v>
      </c>
      <c r="N1128" t="b">
        <v>0</v>
      </c>
      <c r="O1128">
        <v>147</v>
      </c>
      <c r="P1128" t="b">
        <v>1</v>
      </c>
      <c r="Q1128" t="s">
        <v>8277</v>
      </c>
      <c r="R1128" t="s">
        <v>8327</v>
      </c>
      <c r="S1128" t="s">
        <v>8328</v>
      </c>
      <c r="T1128" s="9">
        <f t="shared" si="71"/>
        <v>105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s="17" t="s">
        <v>8218</v>
      </c>
      <c r="G1129" t="s">
        <v>8223</v>
      </c>
      <c r="H1129" t="s">
        <v>8245</v>
      </c>
      <c r="I1129">
        <v>1470430800</v>
      </c>
      <c r="J1129" s="12">
        <v>1467865967</v>
      </c>
      <c r="K1129" s="10">
        <f t="shared" si="68"/>
        <v>42587.875</v>
      </c>
      <c r="L1129" s="10">
        <f t="shared" si="69"/>
        <v>42558.189432870371</v>
      </c>
      <c r="M1129" s="15">
        <f t="shared" si="70"/>
        <v>2016</v>
      </c>
      <c r="N1129" t="b">
        <v>0</v>
      </c>
      <c r="O1129">
        <v>142</v>
      </c>
      <c r="P1129" t="b">
        <v>1</v>
      </c>
      <c r="Q1129" t="s">
        <v>8269</v>
      </c>
      <c r="R1129" t="s">
        <v>8323</v>
      </c>
      <c r="S1129" t="s">
        <v>8326</v>
      </c>
      <c r="T1129" s="9">
        <f t="shared" si="71"/>
        <v>105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s="17" t="s">
        <v>8219</v>
      </c>
      <c r="G1130" t="s">
        <v>8223</v>
      </c>
      <c r="H1130" t="s">
        <v>8245</v>
      </c>
      <c r="I1130">
        <v>1450380009</v>
      </c>
      <c r="J1130" s="12">
        <v>1447960809</v>
      </c>
      <c r="K1130" s="10">
        <f t="shared" si="68"/>
        <v>42355.805659722224</v>
      </c>
      <c r="L1130" s="10">
        <f t="shared" si="69"/>
        <v>42327.805659722224</v>
      </c>
      <c r="M1130" s="15">
        <f t="shared" si="70"/>
        <v>2015</v>
      </c>
      <c r="N1130" t="b">
        <v>0</v>
      </c>
      <c r="O1130">
        <v>17</v>
      </c>
      <c r="P1130" t="b">
        <v>0</v>
      </c>
      <c r="Q1130" t="s">
        <v>8299</v>
      </c>
      <c r="R1130" t="s">
        <v>8308</v>
      </c>
      <c r="S1130" t="s">
        <v>8315</v>
      </c>
      <c r="T1130" s="9">
        <f t="shared" si="71"/>
        <v>2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s="17" t="s">
        <v>8218</v>
      </c>
      <c r="G1131" t="s">
        <v>8223</v>
      </c>
      <c r="H1131" t="s">
        <v>8245</v>
      </c>
      <c r="I1131">
        <v>1477976340</v>
      </c>
      <c r="J1131" s="12">
        <v>1475460819</v>
      </c>
      <c r="K1131" s="10">
        <f t="shared" si="68"/>
        <v>42675.207638888889</v>
      </c>
      <c r="L1131" s="10">
        <f t="shared" si="69"/>
        <v>42646.092812499999</v>
      </c>
      <c r="M1131" s="15">
        <f t="shared" si="70"/>
        <v>2016</v>
      </c>
      <c r="N1131" t="b">
        <v>0</v>
      </c>
      <c r="O1131">
        <v>56</v>
      </c>
      <c r="P1131" t="b">
        <v>1</v>
      </c>
      <c r="Q1131" t="s">
        <v>8269</v>
      </c>
      <c r="R1131" t="s">
        <v>8323</v>
      </c>
      <c r="S1131" t="s">
        <v>8326</v>
      </c>
      <c r="T1131" s="9">
        <f t="shared" si="71"/>
        <v>105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s="17" t="s">
        <v>8218</v>
      </c>
      <c r="G1132" t="s">
        <v>8223</v>
      </c>
      <c r="H1132" t="s">
        <v>8245</v>
      </c>
      <c r="I1132">
        <v>1348028861</v>
      </c>
      <c r="J1132" s="12">
        <v>1342844861</v>
      </c>
      <c r="K1132" s="10">
        <f t="shared" si="68"/>
        <v>41171.185891203706</v>
      </c>
      <c r="L1132" s="10">
        <f t="shared" si="69"/>
        <v>41111.185891203706</v>
      </c>
      <c r="M1132" s="15">
        <f t="shared" si="70"/>
        <v>2012</v>
      </c>
      <c r="N1132" t="b">
        <v>0</v>
      </c>
      <c r="O1132">
        <v>120</v>
      </c>
      <c r="P1132" t="b">
        <v>1</v>
      </c>
      <c r="Q1132" t="s">
        <v>8272</v>
      </c>
      <c r="R1132" t="s">
        <v>8311</v>
      </c>
      <c r="S1132" t="s">
        <v>8333</v>
      </c>
      <c r="T1132" s="9">
        <f t="shared" si="71"/>
        <v>131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s="17" t="s">
        <v>8218</v>
      </c>
      <c r="G1133" t="s">
        <v>8223</v>
      </c>
      <c r="H1133" t="s">
        <v>8245</v>
      </c>
      <c r="I1133">
        <v>1444149886</v>
      </c>
      <c r="J1133" s="12">
        <v>1441125886</v>
      </c>
      <c r="K1133" s="10">
        <f t="shared" si="68"/>
        <v>42283.697754629626</v>
      </c>
      <c r="L1133" s="10">
        <f t="shared" si="69"/>
        <v>42248.697754629626</v>
      </c>
      <c r="M1133" s="15">
        <f t="shared" si="70"/>
        <v>2015</v>
      </c>
      <c r="N1133" t="b">
        <v>0</v>
      </c>
      <c r="O1133">
        <v>65</v>
      </c>
      <c r="P1133" t="b">
        <v>1</v>
      </c>
      <c r="Q1133" t="s">
        <v>8269</v>
      </c>
      <c r="R1133" t="s">
        <v>8323</v>
      </c>
      <c r="S1133" t="s">
        <v>8326</v>
      </c>
      <c r="T1133" s="9">
        <f t="shared" si="71"/>
        <v>105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s="17" t="s">
        <v>8218</v>
      </c>
      <c r="G1134" t="s">
        <v>8223</v>
      </c>
      <c r="H1134" t="s">
        <v>8245</v>
      </c>
      <c r="I1134">
        <v>1341683211</v>
      </c>
      <c r="J1134" s="12">
        <v>1339091211</v>
      </c>
      <c r="K1134" s="10">
        <f t="shared" si="68"/>
        <v>41097.740868055553</v>
      </c>
      <c r="L1134" s="10">
        <f t="shared" si="69"/>
        <v>41067.740868055553</v>
      </c>
      <c r="M1134" s="15">
        <f t="shared" si="70"/>
        <v>2012</v>
      </c>
      <c r="N1134" t="b">
        <v>1</v>
      </c>
      <c r="O1134">
        <v>81</v>
      </c>
      <c r="P1134" t="b">
        <v>1</v>
      </c>
      <c r="Q1134" t="s">
        <v>8274</v>
      </c>
      <c r="R1134" t="s">
        <v>8327</v>
      </c>
      <c r="S1134" t="s">
        <v>8331</v>
      </c>
      <c r="T1134" s="9">
        <f t="shared" si="71"/>
        <v>104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s="17" t="s">
        <v>8218</v>
      </c>
      <c r="G1135" t="s">
        <v>8223</v>
      </c>
      <c r="H1135" t="s">
        <v>8245</v>
      </c>
      <c r="I1135">
        <v>1479794340</v>
      </c>
      <c r="J1135" s="12">
        <v>1476715869</v>
      </c>
      <c r="K1135" s="10">
        <f t="shared" si="68"/>
        <v>42696.249305555553</v>
      </c>
      <c r="L1135" s="10">
        <f t="shared" si="69"/>
        <v>42660.618854166663</v>
      </c>
      <c r="M1135" s="15">
        <f t="shared" si="70"/>
        <v>2016</v>
      </c>
      <c r="N1135" t="b">
        <v>0</v>
      </c>
      <c r="O1135">
        <v>103</v>
      </c>
      <c r="P1135" t="b">
        <v>1</v>
      </c>
      <c r="Q1135" t="s">
        <v>8301</v>
      </c>
      <c r="R1135" t="s">
        <v>8323</v>
      </c>
      <c r="S1135" t="s">
        <v>8324</v>
      </c>
      <c r="T1135" s="9">
        <f t="shared" si="71"/>
        <v>116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s="17" t="s">
        <v>8218</v>
      </c>
      <c r="G1136" t="s">
        <v>8223</v>
      </c>
      <c r="H1136" t="s">
        <v>8245</v>
      </c>
      <c r="I1136">
        <v>1478264784</v>
      </c>
      <c r="J1136" s="12">
        <v>1475672784</v>
      </c>
      <c r="K1136" s="10">
        <f t="shared" si="68"/>
        <v>42678.546111111107</v>
      </c>
      <c r="L1136" s="10">
        <f t="shared" si="69"/>
        <v>42648.546111111107</v>
      </c>
      <c r="M1136" s="15">
        <f t="shared" si="70"/>
        <v>2016</v>
      </c>
      <c r="N1136" t="b">
        <v>1</v>
      </c>
      <c r="O1136">
        <v>104</v>
      </c>
      <c r="P1136" t="b">
        <v>1</v>
      </c>
      <c r="Q1136" t="s">
        <v>8269</v>
      </c>
      <c r="R1136" t="s">
        <v>8323</v>
      </c>
      <c r="S1136" t="s">
        <v>8326</v>
      </c>
      <c r="T1136" s="9">
        <f t="shared" si="71"/>
        <v>116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s="17" t="s">
        <v>8221</v>
      </c>
      <c r="G1137" t="s">
        <v>8223</v>
      </c>
      <c r="H1137" t="s">
        <v>8245</v>
      </c>
      <c r="I1137">
        <v>1491019200</v>
      </c>
      <c r="J1137" s="12">
        <v>1488418990</v>
      </c>
      <c r="K1137" s="10">
        <f t="shared" si="68"/>
        <v>42826.166666666672</v>
      </c>
      <c r="L1137" s="10">
        <f t="shared" si="69"/>
        <v>42796.071643518517</v>
      </c>
      <c r="M1137" s="15">
        <f t="shared" si="70"/>
        <v>2017</v>
      </c>
      <c r="N1137" t="b">
        <v>0</v>
      </c>
      <c r="O1137">
        <v>79</v>
      </c>
      <c r="P1137" t="b">
        <v>0</v>
      </c>
      <c r="Q1137" t="s">
        <v>8291</v>
      </c>
      <c r="R1137" t="s">
        <v>8327</v>
      </c>
      <c r="S1137" t="s">
        <v>8330</v>
      </c>
      <c r="T1137" s="9">
        <f t="shared" si="71"/>
        <v>26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s="17" t="s">
        <v>8218</v>
      </c>
      <c r="G1138" t="s">
        <v>8223</v>
      </c>
      <c r="H1138" t="s">
        <v>8245</v>
      </c>
      <c r="I1138">
        <v>1451089134</v>
      </c>
      <c r="J1138" s="12">
        <v>1448497134</v>
      </c>
      <c r="K1138" s="10">
        <f t="shared" si="68"/>
        <v>42364.013124999998</v>
      </c>
      <c r="L1138" s="10">
        <f t="shared" si="69"/>
        <v>42334.013124999998</v>
      </c>
      <c r="M1138" s="15">
        <f t="shared" si="70"/>
        <v>2015</v>
      </c>
      <c r="N1138" t="b">
        <v>0</v>
      </c>
      <c r="O1138">
        <v>78</v>
      </c>
      <c r="P1138" t="b">
        <v>1</v>
      </c>
      <c r="Q1138" t="s">
        <v>8272</v>
      </c>
      <c r="R1138" t="s">
        <v>8311</v>
      </c>
      <c r="S1138" t="s">
        <v>8333</v>
      </c>
      <c r="T1138" s="9">
        <f t="shared" si="71"/>
        <v>104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s="17" t="s">
        <v>8218</v>
      </c>
      <c r="G1139" t="s">
        <v>8223</v>
      </c>
      <c r="H1139" t="s">
        <v>8245</v>
      </c>
      <c r="I1139">
        <v>1397354400</v>
      </c>
      <c r="J1139" s="12">
        <v>1395277318</v>
      </c>
      <c r="K1139" s="10">
        <f t="shared" si="68"/>
        <v>41742.083333333336</v>
      </c>
      <c r="L1139" s="10">
        <f t="shared" si="69"/>
        <v>41718.043032407411</v>
      </c>
      <c r="M1139" s="15">
        <f t="shared" si="70"/>
        <v>2014</v>
      </c>
      <c r="N1139" t="b">
        <v>0</v>
      </c>
      <c r="O1139">
        <v>81</v>
      </c>
      <c r="P1139" t="b">
        <v>1</v>
      </c>
      <c r="Q1139" t="s">
        <v>8264</v>
      </c>
      <c r="R1139" t="s">
        <v>8321</v>
      </c>
      <c r="S1139" t="s">
        <v>8343</v>
      </c>
      <c r="T1139" s="9">
        <f t="shared" si="71"/>
        <v>104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s="17" t="s">
        <v>8219</v>
      </c>
      <c r="G1140" t="s">
        <v>8224</v>
      </c>
      <c r="H1140" t="s">
        <v>8246</v>
      </c>
      <c r="I1140">
        <v>1485796613</v>
      </c>
      <c r="J1140" s="12">
        <v>1481908613</v>
      </c>
      <c r="K1140" s="10">
        <f t="shared" si="68"/>
        <v>42765.720057870371</v>
      </c>
      <c r="L1140" s="10">
        <f t="shared" si="69"/>
        <v>42720.720057870371</v>
      </c>
      <c r="M1140" s="15">
        <f t="shared" si="70"/>
        <v>2017</v>
      </c>
      <c r="N1140" t="b">
        <v>0</v>
      </c>
      <c r="O1140">
        <v>4</v>
      </c>
      <c r="P1140" t="b">
        <v>0</v>
      </c>
      <c r="Q1140" t="s">
        <v>8271</v>
      </c>
      <c r="R1140" t="s">
        <v>8308</v>
      </c>
      <c r="S1140" t="s">
        <v>8310</v>
      </c>
      <c r="T1140" s="9">
        <f t="shared" si="71"/>
        <v>104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s="17" t="s">
        <v>8218</v>
      </c>
      <c r="G1141" t="s">
        <v>8240</v>
      </c>
      <c r="H1141" t="s">
        <v>8248</v>
      </c>
      <c r="I1141">
        <v>1484441980</v>
      </c>
      <c r="J1141" s="12">
        <v>1479257980</v>
      </c>
      <c r="K1141" s="10">
        <f t="shared" si="68"/>
        <v>42750.041435185187</v>
      </c>
      <c r="L1141" s="10">
        <f t="shared" si="69"/>
        <v>42690.041435185187</v>
      </c>
      <c r="M1141" s="15">
        <f t="shared" si="70"/>
        <v>2017</v>
      </c>
      <c r="N1141" t="b">
        <v>0</v>
      </c>
      <c r="O1141">
        <v>54</v>
      </c>
      <c r="P1141" t="b">
        <v>1</v>
      </c>
      <c r="Q1141" t="s">
        <v>8269</v>
      </c>
      <c r="R1141" t="s">
        <v>8323</v>
      </c>
      <c r="S1141" t="s">
        <v>8326</v>
      </c>
      <c r="T1141" s="9">
        <f t="shared" si="71"/>
        <v>104</v>
      </c>
    </row>
    <row r="1142" spans="1:20" ht="45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s="17" t="s">
        <v>8218</v>
      </c>
      <c r="G1142" t="s">
        <v>8223</v>
      </c>
      <c r="H1142" t="s">
        <v>8245</v>
      </c>
      <c r="I1142">
        <v>1345079785</v>
      </c>
      <c r="J1142" s="12">
        <v>1342487785</v>
      </c>
      <c r="K1142" s="10">
        <f t="shared" si="68"/>
        <v>41137.053067129629</v>
      </c>
      <c r="L1142" s="10">
        <f t="shared" si="69"/>
        <v>41107.053067129629</v>
      </c>
      <c r="M1142" s="15">
        <f t="shared" si="70"/>
        <v>2012</v>
      </c>
      <c r="N1142" t="b">
        <v>1</v>
      </c>
      <c r="O1142">
        <v>96</v>
      </c>
      <c r="P1142" t="b">
        <v>1</v>
      </c>
      <c r="Q1142" t="s">
        <v>8267</v>
      </c>
      <c r="R1142" t="s">
        <v>8321</v>
      </c>
      <c r="S1142" t="s">
        <v>8322</v>
      </c>
      <c r="T1142" s="9">
        <f t="shared" si="71"/>
        <v>104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s="17" t="s">
        <v>8218</v>
      </c>
      <c r="G1143" t="s">
        <v>8223</v>
      </c>
      <c r="H1143" t="s">
        <v>8245</v>
      </c>
      <c r="I1143">
        <v>1455602340</v>
      </c>
      <c r="J1143" s="12">
        <v>1453827436</v>
      </c>
      <c r="K1143" s="10">
        <f t="shared" si="68"/>
        <v>42416.249305555553</v>
      </c>
      <c r="L1143" s="10">
        <f t="shared" si="69"/>
        <v>42395.706435185188</v>
      </c>
      <c r="M1143" s="15">
        <f t="shared" si="70"/>
        <v>2016</v>
      </c>
      <c r="N1143" t="b">
        <v>0</v>
      </c>
      <c r="O1143">
        <v>52</v>
      </c>
      <c r="P1143" t="b">
        <v>1</v>
      </c>
      <c r="Q1143" t="s">
        <v>8303</v>
      </c>
      <c r="R1143" t="s">
        <v>8323</v>
      </c>
      <c r="S1143" t="s">
        <v>8335</v>
      </c>
      <c r="T1143" s="9">
        <f t="shared" si="71"/>
        <v>104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s="17" t="s">
        <v>8218</v>
      </c>
      <c r="G1144" t="s">
        <v>8223</v>
      </c>
      <c r="H1144" t="s">
        <v>8245</v>
      </c>
      <c r="I1144">
        <v>1406557877</v>
      </c>
      <c r="J1144" s="12">
        <v>1404743477</v>
      </c>
      <c r="K1144" s="10">
        <f t="shared" si="68"/>
        <v>41848.605057870373</v>
      </c>
      <c r="L1144" s="10">
        <f t="shared" si="69"/>
        <v>41827.605057870373</v>
      </c>
      <c r="M1144" s="15">
        <f t="shared" si="70"/>
        <v>2014</v>
      </c>
      <c r="N1144" t="b">
        <v>1</v>
      </c>
      <c r="O1144">
        <v>82</v>
      </c>
      <c r="P1144" t="b">
        <v>1</v>
      </c>
      <c r="Q1144" t="s">
        <v>8269</v>
      </c>
      <c r="R1144" t="s">
        <v>8323</v>
      </c>
      <c r="S1144" t="s">
        <v>8326</v>
      </c>
      <c r="T1144" s="9">
        <f t="shared" si="71"/>
        <v>104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s="17" t="s">
        <v>8218</v>
      </c>
      <c r="G1145" t="s">
        <v>8223</v>
      </c>
      <c r="H1145" t="s">
        <v>8245</v>
      </c>
      <c r="I1145">
        <v>1433289600</v>
      </c>
      <c r="J1145" s="12">
        <v>1430768800</v>
      </c>
      <c r="K1145" s="10">
        <f t="shared" si="68"/>
        <v>42158</v>
      </c>
      <c r="L1145" s="10">
        <f t="shared" si="69"/>
        <v>42128.824074074073</v>
      </c>
      <c r="M1145" s="15">
        <f t="shared" si="70"/>
        <v>2015</v>
      </c>
      <c r="N1145" t="b">
        <v>0</v>
      </c>
      <c r="O1145">
        <v>30</v>
      </c>
      <c r="P1145" t="b">
        <v>1</v>
      </c>
      <c r="Q1145" t="s">
        <v>8303</v>
      </c>
      <c r="R1145" t="s">
        <v>8323</v>
      </c>
      <c r="S1145" t="s">
        <v>8335</v>
      </c>
      <c r="T1145" s="9">
        <f t="shared" si="71"/>
        <v>103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s="17" t="s">
        <v>8218</v>
      </c>
      <c r="G1146" t="s">
        <v>8240</v>
      </c>
      <c r="H1146" t="s">
        <v>8248</v>
      </c>
      <c r="I1146">
        <v>1443014756</v>
      </c>
      <c r="J1146" s="12">
        <v>1439126756</v>
      </c>
      <c r="K1146" s="10">
        <f t="shared" si="68"/>
        <v>42270.559675925921</v>
      </c>
      <c r="L1146" s="10">
        <f t="shared" si="69"/>
        <v>42225.559675925921</v>
      </c>
      <c r="M1146" s="15">
        <f t="shared" si="70"/>
        <v>2015</v>
      </c>
      <c r="N1146" t="b">
        <v>1</v>
      </c>
      <c r="O1146">
        <v>97</v>
      </c>
      <c r="P1146" t="b">
        <v>1</v>
      </c>
      <c r="Q1146" t="s">
        <v>8301</v>
      </c>
      <c r="R1146" t="s">
        <v>8323</v>
      </c>
      <c r="S1146" t="s">
        <v>8324</v>
      </c>
      <c r="T1146" s="9">
        <f t="shared" si="71"/>
        <v>129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s="17" t="s">
        <v>8218</v>
      </c>
      <c r="G1147" t="s">
        <v>8223</v>
      </c>
      <c r="H1147" t="s">
        <v>8245</v>
      </c>
      <c r="I1147">
        <v>1382742010</v>
      </c>
      <c r="J1147" s="12">
        <v>1380150010</v>
      </c>
      <c r="K1147" s="10">
        <f t="shared" si="68"/>
        <v>41572.958449074074</v>
      </c>
      <c r="L1147" s="10">
        <f t="shared" si="69"/>
        <v>41542.958449074074</v>
      </c>
      <c r="M1147" s="15">
        <f t="shared" si="70"/>
        <v>2013</v>
      </c>
      <c r="N1147" t="b">
        <v>0</v>
      </c>
      <c r="O1147">
        <v>60</v>
      </c>
      <c r="P1147" t="b">
        <v>1</v>
      </c>
      <c r="Q1147" t="s">
        <v>8300</v>
      </c>
      <c r="R1147" t="s">
        <v>8308</v>
      </c>
      <c r="S1147" t="s">
        <v>8340</v>
      </c>
      <c r="T1147" s="9">
        <f t="shared" si="71"/>
        <v>103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s="17" t="s">
        <v>8218</v>
      </c>
      <c r="G1148" t="s">
        <v>8223</v>
      </c>
      <c r="H1148" t="s">
        <v>8245</v>
      </c>
      <c r="I1148">
        <v>1407085200</v>
      </c>
      <c r="J1148" s="12">
        <v>1401924769</v>
      </c>
      <c r="K1148" s="10">
        <f t="shared" si="68"/>
        <v>41854.708333333336</v>
      </c>
      <c r="L1148" s="10">
        <f t="shared" si="69"/>
        <v>41794.981122685189</v>
      </c>
      <c r="M1148" s="15">
        <f t="shared" si="70"/>
        <v>2014</v>
      </c>
      <c r="N1148" t="b">
        <v>0</v>
      </c>
      <c r="O1148">
        <v>77</v>
      </c>
      <c r="P1148" t="b">
        <v>1</v>
      </c>
      <c r="Q1148" t="s">
        <v>8274</v>
      </c>
      <c r="R1148" t="s">
        <v>8327</v>
      </c>
      <c r="S1148" t="s">
        <v>8331</v>
      </c>
      <c r="T1148" s="9">
        <f t="shared" si="71"/>
        <v>103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s="17" t="s">
        <v>8218</v>
      </c>
      <c r="G1149" t="s">
        <v>8223</v>
      </c>
      <c r="H1149" t="s">
        <v>8245</v>
      </c>
      <c r="I1149">
        <v>1471921637</v>
      </c>
      <c r="J1149" s="12">
        <v>1469329637</v>
      </c>
      <c r="K1149" s="10">
        <f t="shared" si="68"/>
        <v>42605.130057870367</v>
      </c>
      <c r="L1149" s="10">
        <f t="shared" si="69"/>
        <v>42575.130057870367</v>
      </c>
      <c r="M1149" s="15">
        <f t="shared" si="70"/>
        <v>2016</v>
      </c>
      <c r="N1149" t="b">
        <v>0</v>
      </c>
      <c r="O1149">
        <v>93</v>
      </c>
      <c r="P1149" t="b">
        <v>1</v>
      </c>
      <c r="Q1149" t="s">
        <v>8269</v>
      </c>
      <c r="R1149" t="s">
        <v>8323</v>
      </c>
      <c r="S1149" t="s">
        <v>8326</v>
      </c>
      <c r="T1149" s="9">
        <f t="shared" si="71"/>
        <v>102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s="17" t="s">
        <v>8218</v>
      </c>
      <c r="G1150" t="s">
        <v>8223</v>
      </c>
      <c r="H1150" t="s">
        <v>8245</v>
      </c>
      <c r="I1150">
        <v>1355439503</v>
      </c>
      <c r="J1150" s="12">
        <v>1352847503</v>
      </c>
      <c r="K1150" s="10">
        <f t="shared" si="68"/>
        <v>41256.95721064815</v>
      </c>
      <c r="L1150" s="10">
        <f t="shared" si="69"/>
        <v>41226.95721064815</v>
      </c>
      <c r="M1150" s="15">
        <f t="shared" si="70"/>
        <v>2012</v>
      </c>
      <c r="N1150" t="b">
        <v>0</v>
      </c>
      <c r="O1150">
        <v>62</v>
      </c>
      <c r="P1150" t="b">
        <v>1</v>
      </c>
      <c r="Q1150" t="s">
        <v>8272</v>
      </c>
      <c r="R1150" t="s">
        <v>8311</v>
      </c>
      <c r="S1150" t="s">
        <v>8333</v>
      </c>
      <c r="T1150" s="9">
        <f t="shared" si="71"/>
        <v>102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s="17" t="s">
        <v>8218</v>
      </c>
      <c r="G1151" t="s">
        <v>8224</v>
      </c>
      <c r="H1151" t="s">
        <v>8246</v>
      </c>
      <c r="I1151">
        <v>1449766261</v>
      </c>
      <c r="J1151" s="12">
        <v>1447174261</v>
      </c>
      <c r="K1151" s="10">
        <f t="shared" si="68"/>
        <v>42348.702094907407</v>
      </c>
      <c r="L1151" s="10">
        <f t="shared" si="69"/>
        <v>42318.702094907407</v>
      </c>
      <c r="M1151" s="15">
        <f t="shared" si="70"/>
        <v>2015</v>
      </c>
      <c r="N1151" t="b">
        <v>0</v>
      </c>
      <c r="O1151">
        <v>34</v>
      </c>
      <c r="P1151" t="b">
        <v>1</v>
      </c>
      <c r="Q1151" t="s">
        <v>8269</v>
      </c>
      <c r="R1151" t="s">
        <v>8323</v>
      </c>
      <c r="S1151" t="s">
        <v>8326</v>
      </c>
      <c r="T1151" s="9">
        <f t="shared" si="71"/>
        <v>102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s="17" t="s">
        <v>8218</v>
      </c>
      <c r="G1152" t="s">
        <v>8224</v>
      </c>
      <c r="H1152" t="s">
        <v>8246</v>
      </c>
      <c r="I1152">
        <v>1455208143</v>
      </c>
      <c r="J1152" s="12">
        <v>1452616143</v>
      </c>
      <c r="K1152" s="10">
        <f t="shared" si="68"/>
        <v>42411.686840277776</v>
      </c>
      <c r="L1152" s="10">
        <f t="shared" si="69"/>
        <v>42381.686840277776</v>
      </c>
      <c r="M1152" s="15">
        <f t="shared" si="70"/>
        <v>2016</v>
      </c>
      <c r="N1152" t="b">
        <v>1</v>
      </c>
      <c r="O1152">
        <v>59</v>
      </c>
      <c r="P1152" t="b">
        <v>1</v>
      </c>
      <c r="Q1152" t="s">
        <v>8301</v>
      </c>
      <c r="R1152" t="s">
        <v>8323</v>
      </c>
      <c r="S1152" t="s">
        <v>8324</v>
      </c>
      <c r="T1152" s="9">
        <f t="shared" si="71"/>
        <v>102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s="17" t="s">
        <v>8218</v>
      </c>
      <c r="G1153" t="s">
        <v>8223</v>
      </c>
      <c r="H1153" t="s">
        <v>8245</v>
      </c>
      <c r="I1153">
        <v>1411695300</v>
      </c>
      <c r="J1153" s="12">
        <v>1409275671</v>
      </c>
      <c r="K1153" s="10">
        <f t="shared" si="68"/>
        <v>41908.065972222219</v>
      </c>
      <c r="L1153" s="10">
        <f t="shared" si="69"/>
        <v>41880.061006944445</v>
      </c>
      <c r="M1153" s="15">
        <f t="shared" si="70"/>
        <v>2014</v>
      </c>
      <c r="N1153" t="b">
        <v>0</v>
      </c>
      <c r="O1153">
        <v>87</v>
      </c>
      <c r="P1153" t="b">
        <v>1</v>
      </c>
      <c r="Q1153" t="s">
        <v>8269</v>
      </c>
      <c r="R1153" t="s">
        <v>8323</v>
      </c>
      <c r="S1153" t="s">
        <v>8326</v>
      </c>
      <c r="T1153" s="9">
        <f t="shared" si="71"/>
        <v>102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s="17" t="s">
        <v>8218</v>
      </c>
      <c r="G1154" t="s">
        <v>8223</v>
      </c>
      <c r="H1154" t="s">
        <v>8245</v>
      </c>
      <c r="I1154">
        <v>1432654347</v>
      </c>
      <c r="J1154" s="12">
        <v>1430494347</v>
      </c>
      <c r="K1154" s="10">
        <f t="shared" si="68"/>
        <v>42150.647534722222</v>
      </c>
      <c r="L1154" s="10">
        <f t="shared" si="69"/>
        <v>42125.647534722222</v>
      </c>
      <c r="M1154" s="15">
        <f t="shared" si="70"/>
        <v>2015</v>
      </c>
      <c r="N1154" t="b">
        <v>0</v>
      </c>
      <c r="O1154">
        <v>62</v>
      </c>
      <c r="P1154" t="b">
        <v>1</v>
      </c>
      <c r="Q1154" t="s">
        <v>8269</v>
      </c>
      <c r="R1154" t="s">
        <v>8323</v>
      </c>
      <c r="S1154" t="s">
        <v>8326</v>
      </c>
      <c r="T1154" s="9">
        <f t="shared" si="71"/>
        <v>128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s="17" t="s">
        <v>8218</v>
      </c>
      <c r="G1155" t="s">
        <v>8224</v>
      </c>
      <c r="H1155" t="s">
        <v>8246</v>
      </c>
      <c r="I1155">
        <v>1404892539</v>
      </c>
      <c r="J1155" s="12">
        <v>1401436539</v>
      </c>
      <c r="K1155" s="10">
        <f t="shared" ref="K1155:K1218" si="72">(I1155/86400)+DATE(1970,1,1)</f>
        <v>41829.330312500002</v>
      </c>
      <c r="L1155" s="10">
        <f t="shared" ref="L1155:L1218" si="73">(J1155/86400)+DATE(1970,1,1)</f>
        <v>41789.330312500002</v>
      </c>
      <c r="M1155" s="15">
        <f t="shared" ref="M1155:M1218" si="74">+YEAR(K1155)</f>
        <v>2014</v>
      </c>
      <c r="N1155" t="b">
        <v>0</v>
      </c>
      <c r="O1155">
        <v>99</v>
      </c>
      <c r="P1155" t="b">
        <v>1</v>
      </c>
      <c r="Q1155" t="s">
        <v>8272</v>
      </c>
      <c r="R1155" t="s">
        <v>8311</v>
      </c>
      <c r="S1155" t="s">
        <v>8333</v>
      </c>
      <c r="T1155" s="9">
        <f t="shared" ref="T1155:T1218" si="75">ROUND(E1155/D1155*100,0)</f>
        <v>102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s="17" t="s">
        <v>8218</v>
      </c>
      <c r="G1156" t="s">
        <v>8223</v>
      </c>
      <c r="H1156" t="s">
        <v>8245</v>
      </c>
      <c r="I1156">
        <v>1416268800</v>
      </c>
      <c r="J1156" s="12">
        <v>1413295358</v>
      </c>
      <c r="K1156" s="10">
        <f t="shared" si="72"/>
        <v>41961</v>
      </c>
      <c r="L1156" s="10">
        <f t="shared" si="73"/>
        <v>41926.585162037038</v>
      </c>
      <c r="M1156" s="15">
        <f t="shared" si="74"/>
        <v>2014</v>
      </c>
      <c r="N1156" t="b">
        <v>0</v>
      </c>
      <c r="O1156">
        <v>181</v>
      </c>
      <c r="P1156" t="b">
        <v>1</v>
      </c>
      <c r="Q1156" t="s">
        <v>8295</v>
      </c>
      <c r="R1156" t="s">
        <v>8316</v>
      </c>
      <c r="S1156" t="s">
        <v>8317</v>
      </c>
      <c r="T1156" s="9">
        <f t="shared" si="75"/>
        <v>154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s="17" t="s">
        <v>8218</v>
      </c>
      <c r="G1157" t="s">
        <v>8223</v>
      </c>
      <c r="H1157" t="s">
        <v>8245</v>
      </c>
      <c r="I1157">
        <v>1404698400</v>
      </c>
      <c r="J1157" s="12">
        <v>1402331262</v>
      </c>
      <c r="K1157" s="10">
        <f t="shared" si="72"/>
        <v>41827.083333333336</v>
      </c>
      <c r="L1157" s="10">
        <f t="shared" si="73"/>
        <v>41799.685902777775</v>
      </c>
      <c r="M1157" s="15">
        <f t="shared" si="74"/>
        <v>2014</v>
      </c>
      <c r="N1157" t="b">
        <v>1</v>
      </c>
      <c r="O1157">
        <v>63</v>
      </c>
      <c r="P1157" t="b">
        <v>1</v>
      </c>
      <c r="Q1157" t="s">
        <v>8269</v>
      </c>
      <c r="R1157" t="s">
        <v>8323</v>
      </c>
      <c r="S1157" t="s">
        <v>8326</v>
      </c>
      <c r="T1157" s="9">
        <f t="shared" si="75"/>
        <v>127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s="17" t="s">
        <v>8218</v>
      </c>
      <c r="G1158" t="s">
        <v>8223</v>
      </c>
      <c r="H1158" t="s">
        <v>8245</v>
      </c>
      <c r="I1158">
        <v>1416542400</v>
      </c>
      <c r="J1158" s="12">
        <v>1415472953</v>
      </c>
      <c r="K1158" s="10">
        <f t="shared" si="72"/>
        <v>41964.166666666672</v>
      </c>
      <c r="L1158" s="10">
        <f t="shared" si="73"/>
        <v>41951.788807870369</v>
      </c>
      <c r="M1158" s="15">
        <f t="shared" si="74"/>
        <v>2014</v>
      </c>
      <c r="N1158" t="b">
        <v>0</v>
      </c>
      <c r="O1158">
        <v>99</v>
      </c>
      <c r="P1158" t="b">
        <v>1</v>
      </c>
      <c r="Q1158" t="s">
        <v>8277</v>
      </c>
      <c r="R1158" t="s">
        <v>8327</v>
      </c>
      <c r="S1158" t="s">
        <v>8328</v>
      </c>
      <c r="T1158" s="9">
        <f t="shared" si="75"/>
        <v>254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s="17" t="s">
        <v>8218</v>
      </c>
      <c r="G1159" t="s">
        <v>8223</v>
      </c>
      <c r="H1159" t="s">
        <v>8245</v>
      </c>
      <c r="I1159">
        <v>1447286300</v>
      </c>
      <c r="J1159" s="12">
        <v>1444690700</v>
      </c>
      <c r="K1159" s="10">
        <f t="shared" si="72"/>
        <v>42319.998842592591</v>
      </c>
      <c r="L1159" s="10">
        <f t="shared" si="73"/>
        <v>42289.957175925927</v>
      </c>
      <c r="M1159" s="15">
        <f t="shared" si="74"/>
        <v>2015</v>
      </c>
      <c r="N1159" t="b">
        <v>0</v>
      </c>
      <c r="O1159">
        <v>50</v>
      </c>
      <c r="P1159" t="b">
        <v>1</v>
      </c>
      <c r="Q1159" t="s">
        <v>8293</v>
      </c>
      <c r="R1159" t="s">
        <v>8308</v>
      </c>
      <c r="S1159" t="s">
        <v>8309</v>
      </c>
      <c r="T1159" s="9">
        <f t="shared" si="75"/>
        <v>508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s="17" t="s">
        <v>8218</v>
      </c>
      <c r="G1160" t="s">
        <v>8224</v>
      </c>
      <c r="H1160" t="s">
        <v>8246</v>
      </c>
      <c r="I1160">
        <v>1438358400</v>
      </c>
      <c r="J1160" s="12">
        <v>1437063121</v>
      </c>
      <c r="K1160" s="10">
        <f t="shared" si="72"/>
        <v>42216.666666666672</v>
      </c>
      <c r="L1160" s="10">
        <f t="shared" si="73"/>
        <v>42201.675011574072</v>
      </c>
      <c r="M1160" s="15">
        <f t="shared" si="74"/>
        <v>2015</v>
      </c>
      <c r="N1160" t="b">
        <v>0</v>
      </c>
      <c r="O1160">
        <v>139</v>
      </c>
      <c r="P1160" t="b">
        <v>1</v>
      </c>
      <c r="Q1160" t="s">
        <v>8269</v>
      </c>
      <c r="R1160" t="s">
        <v>8323</v>
      </c>
      <c r="S1160" t="s">
        <v>8326</v>
      </c>
      <c r="T1160" s="9">
        <f t="shared" si="75"/>
        <v>101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s="17" t="s">
        <v>8218</v>
      </c>
      <c r="G1161" t="s">
        <v>8223</v>
      </c>
      <c r="H1161" t="s">
        <v>8245</v>
      </c>
      <c r="I1161">
        <v>1420524000</v>
      </c>
      <c r="J1161" s="12">
        <v>1419104823</v>
      </c>
      <c r="K1161" s="10">
        <f t="shared" si="72"/>
        <v>42010.25</v>
      </c>
      <c r="L1161" s="10">
        <f t="shared" si="73"/>
        <v>41993.824340277773</v>
      </c>
      <c r="M1161" s="15">
        <f t="shared" si="74"/>
        <v>2015</v>
      </c>
      <c r="N1161" t="b">
        <v>0</v>
      </c>
      <c r="O1161">
        <v>46</v>
      </c>
      <c r="P1161" t="b">
        <v>1</v>
      </c>
      <c r="Q1161" t="s">
        <v>8269</v>
      </c>
      <c r="R1161" t="s">
        <v>8323</v>
      </c>
      <c r="S1161" t="s">
        <v>8326</v>
      </c>
      <c r="T1161" s="9">
        <f t="shared" si="75"/>
        <v>101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s="17" t="s">
        <v>8218</v>
      </c>
      <c r="G1162" t="s">
        <v>8223</v>
      </c>
      <c r="H1162" t="s">
        <v>8245</v>
      </c>
      <c r="I1162">
        <v>1415653663</v>
      </c>
      <c r="J1162" s="12">
        <v>1413058063</v>
      </c>
      <c r="K1162" s="10">
        <f t="shared" si="72"/>
        <v>41953.880358796298</v>
      </c>
      <c r="L1162" s="10">
        <f t="shared" si="73"/>
        <v>41923.838692129633</v>
      </c>
      <c r="M1162" s="15">
        <f t="shared" si="74"/>
        <v>2014</v>
      </c>
      <c r="N1162" t="b">
        <v>1</v>
      </c>
      <c r="O1162">
        <v>94</v>
      </c>
      <c r="P1162" t="b">
        <v>1</v>
      </c>
      <c r="Q1162" t="s">
        <v>8275</v>
      </c>
      <c r="R1162" t="s">
        <v>8327</v>
      </c>
      <c r="S1162" t="s">
        <v>8336</v>
      </c>
      <c r="T1162" s="9">
        <f t="shared" si="75"/>
        <v>101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s="17" t="s">
        <v>8218</v>
      </c>
      <c r="G1163" t="s">
        <v>8223</v>
      </c>
      <c r="H1163" t="s">
        <v>8245</v>
      </c>
      <c r="I1163">
        <v>1357545600</v>
      </c>
      <c r="J1163" s="12">
        <v>1354790790</v>
      </c>
      <c r="K1163" s="10">
        <f t="shared" si="72"/>
        <v>41281.333333333336</v>
      </c>
      <c r="L1163" s="10">
        <f t="shared" si="73"/>
        <v>41249.448958333334</v>
      </c>
      <c r="M1163" s="15">
        <f t="shared" si="74"/>
        <v>2013</v>
      </c>
      <c r="N1163" t="b">
        <v>0</v>
      </c>
      <c r="O1163">
        <v>211</v>
      </c>
      <c r="P1163" t="b">
        <v>1</v>
      </c>
      <c r="Q1163" t="s">
        <v>8278</v>
      </c>
      <c r="R1163" t="s">
        <v>8327</v>
      </c>
      <c r="S1163" t="s">
        <v>8329</v>
      </c>
      <c r="T1163" s="9">
        <f t="shared" si="75"/>
        <v>112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s="17" t="s">
        <v>8218</v>
      </c>
      <c r="G1164" t="s">
        <v>8224</v>
      </c>
      <c r="H1164" t="s">
        <v>8246</v>
      </c>
      <c r="I1164">
        <v>1406113200</v>
      </c>
      <c r="J1164" s="12">
        <v>1402910965</v>
      </c>
      <c r="K1164" s="10">
        <f t="shared" si="72"/>
        <v>41843.458333333336</v>
      </c>
      <c r="L1164" s="10">
        <f t="shared" si="73"/>
        <v>41806.395428240743</v>
      </c>
      <c r="M1164" s="15">
        <f t="shared" si="74"/>
        <v>2014</v>
      </c>
      <c r="N1164" t="b">
        <v>0</v>
      </c>
      <c r="O1164">
        <v>54</v>
      </c>
      <c r="P1164" t="b">
        <v>1</v>
      </c>
      <c r="Q1164" t="s">
        <v>8269</v>
      </c>
      <c r="R1164" t="s">
        <v>8323</v>
      </c>
      <c r="S1164" t="s">
        <v>8326</v>
      </c>
      <c r="T1164" s="9">
        <f t="shared" si="75"/>
        <v>101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s="17" t="s">
        <v>8218</v>
      </c>
      <c r="G1165" t="s">
        <v>8223</v>
      </c>
      <c r="H1165" t="s">
        <v>8245</v>
      </c>
      <c r="I1165">
        <v>1406226191</v>
      </c>
      <c r="J1165" s="12">
        <v>1403547791</v>
      </c>
      <c r="K1165" s="10">
        <f t="shared" si="72"/>
        <v>41844.766099537039</v>
      </c>
      <c r="L1165" s="10">
        <f t="shared" si="73"/>
        <v>41813.766099537039</v>
      </c>
      <c r="M1165" s="15">
        <f t="shared" si="74"/>
        <v>2014</v>
      </c>
      <c r="N1165" t="b">
        <v>0</v>
      </c>
      <c r="O1165">
        <v>58</v>
      </c>
      <c r="P1165" t="b">
        <v>1</v>
      </c>
      <c r="Q1165" t="s">
        <v>8274</v>
      </c>
      <c r="R1165" t="s">
        <v>8327</v>
      </c>
      <c r="S1165" t="s">
        <v>8331</v>
      </c>
      <c r="T1165" s="9">
        <f t="shared" si="75"/>
        <v>112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s="17" t="s">
        <v>8220</v>
      </c>
      <c r="G1166" t="s">
        <v>8223</v>
      </c>
      <c r="H1166" t="s">
        <v>8245</v>
      </c>
      <c r="I1166">
        <v>1375657582</v>
      </c>
      <c r="J1166" s="12">
        <v>1371769582</v>
      </c>
      <c r="K1166" s="10">
        <f t="shared" si="72"/>
        <v>41490.962754629625</v>
      </c>
      <c r="L1166" s="10">
        <f t="shared" si="73"/>
        <v>41445.962754629625</v>
      </c>
      <c r="M1166" s="15">
        <f t="shared" si="74"/>
        <v>2013</v>
      </c>
      <c r="N1166" t="b">
        <v>0</v>
      </c>
      <c r="O1166">
        <v>148</v>
      </c>
      <c r="P1166" t="b">
        <v>0</v>
      </c>
      <c r="Q1166" t="s">
        <v>8280</v>
      </c>
      <c r="R1166" t="s">
        <v>8316</v>
      </c>
      <c r="S1166" t="s">
        <v>8334</v>
      </c>
      <c r="T1166" s="9">
        <f t="shared" si="75"/>
        <v>3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s="17" t="s">
        <v>8218</v>
      </c>
      <c r="G1167" t="s">
        <v>8223</v>
      </c>
      <c r="H1167" t="s">
        <v>8245</v>
      </c>
      <c r="I1167">
        <v>1448466551</v>
      </c>
      <c r="J1167" s="12">
        <v>1445870951</v>
      </c>
      <c r="K1167" s="10">
        <f t="shared" si="72"/>
        <v>42333.659155092595</v>
      </c>
      <c r="L1167" s="10">
        <f t="shared" si="73"/>
        <v>42303.617488425924</v>
      </c>
      <c r="M1167" s="15">
        <f t="shared" si="74"/>
        <v>2015</v>
      </c>
      <c r="N1167" t="b">
        <v>0</v>
      </c>
      <c r="O1167">
        <v>121</v>
      </c>
      <c r="P1167" t="b">
        <v>1</v>
      </c>
      <c r="Q1167" t="s">
        <v>8293</v>
      </c>
      <c r="R1167" t="s">
        <v>8308</v>
      </c>
      <c r="S1167" t="s">
        <v>8309</v>
      </c>
      <c r="T1167" s="9">
        <f t="shared" si="75"/>
        <v>101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s="17" t="s">
        <v>8218</v>
      </c>
      <c r="G1168" t="s">
        <v>8223</v>
      </c>
      <c r="H1168" t="s">
        <v>8245</v>
      </c>
      <c r="I1168">
        <v>1399293386</v>
      </c>
      <c r="J1168" s="12">
        <v>1397133386</v>
      </c>
      <c r="K1168" s="10">
        <f t="shared" si="72"/>
        <v>41764.525300925925</v>
      </c>
      <c r="L1168" s="10">
        <f t="shared" si="73"/>
        <v>41739.525300925925</v>
      </c>
      <c r="M1168" s="15">
        <f t="shared" si="74"/>
        <v>2014</v>
      </c>
      <c r="N1168" t="b">
        <v>0</v>
      </c>
      <c r="O1168">
        <v>91</v>
      </c>
      <c r="P1168" t="b">
        <v>1</v>
      </c>
      <c r="Q1168" t="s">
        <v>8303</v>
      </c>
      <c r="R1168" t="s">
        <v>8323</v>
      </c>
      <c r="S1168" t="s">
        <v>8335</v>
      </c>
      <c r="T1168" s="9">
        <f t="shared" si="75"/>
        <v>101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s="17" t="s">
        <v>8218</v>
      </c>
      <c r="G1169" t="s">
        <v>8223</v>
      </c>
      <c r="H1169" t="s">
        <v>8245</v>
      </c>
      <c r="I1169">
        <v>1407524751</v>
      </c>
      <c r="J1169" s="12">
        <v>1404932751</v>
      </c>
      <c r="K1169" s="10">
        <f t="shared" si="72"/>
        <v>41859.795729166668</v>
      </c>
      <c r="L1169" s="10">
        <f t="shared" si="73"/>
        <v>41829.795729166668</v>
      </c>
      <c r="M1169" s="15">
        <f t="shared" si="74"/>
        <v>2014</v>
      </c>
      <c r="N1169" t="b">
        <v>1</v>
      </c>
      <c r="O1169">
        <v>94</v>
      </c>
      <c r="P1169" t="b">
        <v>1</v>
      </c>
      <c r="Q1169" t="s">
        <v>8269</v>
      </c>
      <c r="R1169" t="s">
        <v>8323</v>
      </c>
      <c r="S1169" t="s">
        <v>8326</v>
      </c>
      <c r="T1169" s="9">
        <f t="shared" si="75"/>
        <v>126</v>
      </c>
    </row>
    <row r="1170" spans="1:20" ht="15.75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s="17" t="s">
        <v>8218</v>
      </c>
      <c r="G1170" t="s">
        <v>8223</v>
      </c>
      <c r="H1170" t="s">
        <v>8245</v>
      </c>
      <c r="I1170">
        <v>1381108918</v>
      </c>
      <c r="J1170" s="12">
        <v>1378516918</v>
      </c>
      <c r="K1170" s="10">
        <f t="shared" si="72"/>
        <v>41554.056921296295</v>
      </c>
      <c r="L1170" s="10">
        <f t="shared" si="73"/>
        <v>41524.056921296295</v>
      </c>
      <c r="M1170" s="15">
        <f t="shared" si="74"/>
        <v>2013</v>
      </c>
      <c r="N1170" t="b">
        <v>0</v>
      </c>
      <c r="O1170">
        <v>46</v>
      </c>
      <c r="P1170" t="b">
        <v>1</v>
      </c>
      <c r="Q1170" t="s">
        <v>8274</v>
      </c>
      <c r="R1170" t="s">
        <v>8327</v>
      </c>
      <c r="S1170" t="s">
        <v>8331</v>
      </c>
      <c r="T1170" s="9">
        <f t="shared" si="75"/>
        <v>101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s="17" t="s">
        <v>8218</v>
      </c>
      <c r="G1171" t="s">
        <v>8223</v>
      </c>
      <c r="H1171" t="s">
        <v>8245</v>
      </c>
      <c r="I1171">
        <v>1345148566</v>
      </c>
      <c r="J1171" s="12">
        <v>1342556566</v>
      </c>
      <c r="K1171" s="10">
        <f t="shared" si="72"/>
        <v>41137.849143518521</v>
      </c>
      <c r="L1171" s="10">
        <f t="shared" si="73"/>
        <v>41107.849143518521</v>
      </c>
      <c r="M1171" s="15">
        <f t="shared" si="74"/>
        <v>2012</v>
      </c>
      <c r="N1171" t="b">
        <v>0</v>
      </c>
      <c r="O1171">
        <v>60</v>
      </c>
      <c r="P1171" t="b">
        <v>1</v>
      </c>
      <c r="Q1171" t="s">
        <v>8298</v>
      </c>
      <c r="R1171" t="s">
        <v>8327</v>
      </c>
      <c r="S1171" t="s">
        <v>8341</v>
      </c>
      <c r="T1171" s="9">
        <f t="shared" si="75"/>
        <v>126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s="17" t="s">
        <v>8218</v>
      </c>
      <c r="G1172" t="s">
        <v>8223</v>
      </c>
      <c r="H1172" t="s">
        <v>8245</v>
      </c>
      <c r="I1172">
        <v>1341750569</v>
      </c>
      <c r="J1172" s="12">
        <v>1339158569</v>
      </c>
      <c r="K1172" s="10">
        <f t="shared" si="72"/>
        <v>41098.520474537036</v>
      </c>
      <c r="L1172" s="10">
        <f t="shared" si="73"/>
        <v>41068.520474537036</v>
      </c>
      <c r="M1172" s="15">
        <f t="shared" si="74"/>
        <v>2012</v>
      </c>
      <c r="N1172" t="b">
        <v>0</v>
      </c>
      <c r="O1172">
        <v>57</v>
      </c>
      <c r="P1172" t="b">
        <v>1</v>
      </c>
      <c r="Q1172" t="s">
        <v>8298</v>
      </c>
      <c r="R1172" t="s">
        <v>8327</v>
      </c>
      <c r="S1172" t="s">
        <v>8341</v>
      </c>
      <c r="T1172" s="9">
        <f t="shared" si="75"/>
        <v>101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s="17" t="s">
        <v>8218</v>
      </c>
      <c r="G1173" t="s">
        <v>8223</v>
      </c>
      <c r="H1173" t="s">
        <v>8245</v>
      </c>
      <c r="I1173">
        <v>1415230084</v>
      </c>
      <c r="J1173" s="12">
        <v>1413412084</v>
      </c>
      <c r="K1173" s="10">
        <f t="shared" si="72"/>
        <v>41948.977824074071</v>
      </c>
      <c r="L1173" s="10">
        <f t="shared" si="73"/>
        <v>41927.936157407406</v>
      </c>
      <c r="M1173" s="15">
        <f t="shared" si="74"/>
        <v>2014</v>
      </c>
      <c r="N1173" t="b">
        <v>0</v>
      </c>
      <c r="O1173">
        <v>44</v>
      </c>
      <c r="P1173" t="b">
        <v>1</v>
      </c>
      <c r="Q1173" t="s">
        <v>8269</v>
      </c>
      <c r="R1173" t="s">
        <v>8323</v>
      </c>
      <c r="S1173" t="s">
        <v>8326</v>
      </c>
      <c r="T1173" s="9">
        <f t="shared" si="75"/>
        <v>101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s="17" t="s">
        <v>8218</v>
      </c>
      <c r="G1174" t="s">
        <v>8223</v>
      </c>
      <c r="H1174" t="s">
        <v>8245</v>
      </c>
      <c r="I1174">
        <v>1407360720</v>
      </c>
      <c r="J1174" s="12">
        <v>1404769819</v>
      </c>
      <c r="K1174" s="10">
        <f t="shared" si="72"/>
        <v>41857.897222222222</v>
      </c>
      <c r="L1174" s="10">
        <f t="shared" si="73"/>
        <v>41827.909942129627</v>
      </c>
      <c r="M1174" s="15">
        <f t="shared" si="74"/>
        <v>2014</v>
      </c>
      <c r="N1174" t="b">
        <v>0</v>
      </c>
      <c r="O1174">
        <v>196</v>
      </c>
      <c r="P1174" t="b">
        <v>1</v>
      </c>
      <c r="Q1174" t="s">
        <v>8269</v>
      </c>
      <c r="R1174" t="s">
        <v>8323</v>
      </c>
      <c r="S1174" t="s">
        <v>8326</v>
      </c>
      <c r="T1174" s="9">
        <f t="shared" si="75"/>
        <v>101</v>
      </c>
    </row>
    <row r="1175" spans="1:20" ht="15.75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s="17" t="s">
        <v>8218</v>
      </c>
      <c r="G1175" t="s">
        <v>8223</v>
      </c>
      <c r="H1175" t="s">
        <v>8245</v>
      </c>
      <c r="I1175">
        <v>1333391901</v>
      </c>
      <c r="J1175" s="12">
        <v>1332182301</v>
      </c>
      <c r="K1175" s="10">
        <f t="shared" si="72"/>
        <v>41001.776631944442</v>
      </c>
      <c r="L1175" s="10">
        <f t="shared" si="73"/>
        <v>40987.776631944442</v>
      </c>
      <c r="M1175" s="15">
        <f t="shared" si="74"/>
        <v>2012</v>
      </c>
      <c r="N1175" t="b">
        <v>0</v>
      </c>
      <c r="O1175">
        <v>27</v>
      </c>
      <c r="P1175" t="b">
        <v>1</v>
      </c>
      <c r="Q1175" t="s">
        <v>8264</v>
      </c>
      <c r="R1175" t="s">
        <v>8321</v>
      </c>
      <c r="S1175" t="s">
        <v>8343</v>
      </c>
      <c r="T1175" s="9">
        <f t="shared" si="75"/>
        <v>101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s="17" t="s">
        <v>8218</v>
      </c>
      <c r="G1176" t="s">
        <v>8223</v>
      </c>
      <c r="H1176" t="s">
        <v>8245</v>
      </c>
      <c r="I1176">
        <v>1420734696</v>
      </c>
      <c r="J1176" s="12">
        <v>1418142696</v>
      </c>
      <c r="K1176" s="10">
        <f t="shared" si="72"/>
        <v>42012.688611111109</v>
      </c>
      <c r="L1176" s="10">
        <f t="shared" si="73"/>
        <v>41982.688611111109</v>
      </c>
      <c r="M1176" s="15">
        <f t="shared" si="74"/>
        <v>2015</v>
      </c>
      <c r="N1176" t="b">
        <v>0</v>
      </c>
      <c r="O1176">
        <v>41</v>
      </c>
      <c r="P1176" t="b">
        <v>1</v>
      </c>
      <c r="Q1176" t="s">
        <v>8269</v>
      </c>
      <c r="R1176" t="s">
        <v>8323</v>
      </c>
      <c r="S1176" t="s">
        <v>8326</v>
      </c>
      <c r="T1176" s="9">
        <f t="shared" si="75"/>
        <v>100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s="17" t="s">
        <v>8218</v>
      </c>
      <c r="G1177" t="s">
        <v>8224</v>
      </c>
      <c r="H1177" t="s">
        <v>8246</v>
      </c>
      <c r="I1177">
        <v>1407106800</v>
      </c>
      <c r="J1177" s="12">
        <v>1404749446</v>
      </c>
      <c r="K1177" s="10">
        <f t="shared" si="72"/>
        <v>41854.958333333336</v>
      </c>
      <c r="L1177" s="10">
        <f t="shared" si="73"/>
        <v>41827.674143518518</v>
      </c>
      <c r="M1177" s="15">
        <f t="shared" si="74"/>
        <v>2014</v>
      </c>
      <c r="N1177" t="b">
        <v>0</v>
      </c>
      <c r="O1177">
        <v>63</v>
      </c>
      <c r="P1177" t="b">
        <v>1</v>
      </c>
      <c r="Q1177" t="s">
        <v>8269</v>
      </c>
      <c r="R1177" t="s">
        <v>8323</v>
      </c>
      <c r="S1177" t="s">
        <v>8326</v>
      </c>
      <c r="T1177" s="9">
        <f t="shared" si="75"/>
        <v>100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s="17" t="s">
        <v>8218</v>
      </c>
      <c r="G1178" t="s">
        <v>8223</v>
      </c>
      <c r="H1178" t="s">
        <v>8245</v>
      </c>
      <c r="I1178">
        <v>1403846055</v>
      </c>
      <c r="J1178" s="12">
        <v>1401254055</v>
      </c>
      <c r="K1178" s="10">
        <f t="shared" si="72"/>
        <v>41817.218229166669</v>
      </c>
      <c r="L1178" s="10">
        <f t="shared" si="73"/>
        <v>41787.218229166669</v>
      </c>
      <c r="M1178" s="15">
        <f t="shared" si="74"/>
        <v>2014</v>
      </c>
      <c r="N1178" t="b">
        <v>0</v>
      </c>
      <c r="O1178">
        <v>25</v>
      </c>
      <c r="P1178" t="b">
        <v>1</v>
      </c>
      <c r="Q1178" t="s">
        <v>8269</v>
      </c>
      <c r="R1178" t="s">
        <v>8323</v>
      </c>
      <c r="S1178" t="s">
        <v>8326</v>
      </c>
      <c r="T1178" s="9">
        <f t="shared" si="75"/>
        <v>100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s="17" t="s">
        <v>8220</v>
      </c>
      <c r="G1179" t="s">
        <v>8236</v>
      </c>
      <c r="H1179" t="s">
        <v>8248</v>
      </c>
      <c r="I1179">
        <v>1477731463</v>
      </c>
      <c r="J1179" s="12">
        <v>1474275463</v>
      </c>
      <c r="K1179" s="10">
        <f t="shared" si="72"/>
        <v>42672.373414351852</v>
      </c>
      <c r="L1179" s="10">
        <f t="shared" si="73"/>
        <v>42632.373414351852</v>
      </c>
      <c r="M1179" s="15">
        <f t="shared" si="74"/>
        <v>2016</v>
      </c>
      <c r="N1179" t="b">
        <v>0</v>
      </c>
      <c r="O1179">
        <v>28</v>
      </c>
      <c r="P1179" t="b">
        <v>0</v>
      </c>
      <c r="Q1179" t="s">
        <v>8271</v>
      </c>
      <c r="R1179" t="s">
        <v>8308</v>
      </c>
      <c r="S1179" t="s">
        <v>8310</v>
      </c>
      <c r="T1179" s="9">
        <f t="shared" si="75"/>
        <v>10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s="17" t="s">
        <v>8218</v>
      </c>
      <c r="G1180" t="s">
        <v>8224</v>
      </c>
      <c r="H1180" t="s">
        <v>8246</v>
      </c>
      <c r="I1180">
        <v>1413792034</v>
      </c>
      <c r="J1180" s="12">
        <v>1411200034</v>
      </c>
      <c r="K1180" s="10">
        <f t="shared" si="72"/>
        <v>41932.333726851852</v>
      </c>
      <c r="L1180" s="10">
        <f t="shared" si="73"/>
        <v>41902.333726851852</v>
      </c>
      <c r="M1180" s="15">
        <f t="shared" si="74"/>
        <v>2014</v>
      </c>
      <c r="N1180" t="b">
        <v>0</v>
      </c>
      <c r="O1180">
        <v>73</v>
      </c>
      <c r="P1180" t="b">
        <v>1</v>
      </c>
      <c r="Q1180" t="s">
        <v>8269</v>
      </c>
      <c r="R1180" t="s">
        <v>8323</v>
      </c>
      <c r="S1180" t="s">
        <v>8326</v>
      </c>
      <c r="T1180" s="9">
        <f t="shared" si="75"/>
        <v>100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s="17" t="s">
        <v>8218</v>
      </c>
      <c r="G1181" t="s">
        <v>8223</v>
      </c>
      <c r="H1181" t="s">
        <v>8245</v>
      </c>
      <c r="I1181">
        <v>1335542446</v>
      </c>
      <c r="J1181" s="12">
        <v>1332950446</v>
      </c>
      <c r="K1181" s="10">
        <f t="shared" si="72"/>
        <v>41026.667199074072</v>
      </c>
      <c r="L1181" s="10">
        <f t="shared" si="73"/>
        <v>40996.667199074072</v>
      </c>
      <c r="M1181" s="15">
        <f t="shared" si="74"/>
        <v>2012</v>
      </c>
      <c r="N1181" t="b">
        <v>0</v>
      </c>
      <c r="O1181">
        <v>28</v>
      </c>
      <c r="P1181" t="b">
        <v>1</v>
      </c>
      <c r="Q1181" t="s">
        <v>8274</v>
      </c>
      <c r="R1181" t="s">
        <v>8327</v>
      </c>
      <c r="S1181" t="s">
        <v>8331</v>
      </c>
      <c r="T1181" s="9">
        <f t="shared" si="75"/>
        <v>100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s="17" t="s">
        <v>8218</v>
      </c>
      <c r="G1182" t="s">
        <v>8223</v>
      </c>
      <c r="H1182" t="s">
        <v>8245</v>
      </c>
      <c r="I1182">
        <v>1286756176</v>
      </c>
      <c r="J1182" s="12">
        <v>1282868176</v>
      </c>
      <c r="K1182" s="10">
        <f t="shared" si="72"/>
        <v>40462.011296296296</v>
      </c>
      <c r="L1182" s="10">
        <f t="shared" si="73"/>
        <v>40417.011296296296</v>
      </c>
      <c r="M1182" s="15">
        <f t="shared" si="74"/>
        <v>2010</v>
      </c>
      <c r="N1182" t="b">
        <v>0</v>
      </c>
      <c r="O1182">
        <v>38</v>
      </c>
      <c r="P1182" t="b">
        <v>1</v>
      </c>
      <c r="Q1182" t="s">
        <v>8277</v>
      </c>
      <c r="R1182" t="s">
        <v>8327</v>
      </c>
      <c r="S1182" t="s">
        <v>8328</v>
      </c>
      <c r="T1182" s="9">
        <f t="shared" si="75"/>
        <v>100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s="17" t="s">
        <v>8218</v>
      </c>
      <c r="G1183" t="s">
        <v>8223</v>
      </c>
      <c r="H1183" t="s">
        <v>8245</v>
      </c>
      <c r="I1183">
        <v>1352055886</v>
      </c>
      <c r="J1183" s="12">
        <v>1350324286</v>
      </c>
      <c r="K1183" s="10">
        <f t="shared" si="72"/>
        <v>41217.794976851852</v>
      </c>
      <c r="L1183" s="10">
        <f t="shared" si="73"/>
        <v>41197.753310185188</v>
      </c>
      <c r="M1183" s="15">
        <f t="shared" si="74"/>
        <v>2012</v>
      </c>
      <c r="N1183" t="b">
        <v>0</v>
      </c>
      <c r="O1183">
        <v>26</v>
      </c>
      <c r="P1183" t="b">
        <v>1</v>
      </c>
      <c r="Q1183" t="s">
        <v>8264</v>
      </c>
      <c r="R1183" t="s">
        <v>8321</v>
      </c>
      <c r="S1183" t="s">
        <v>8343</v>
      </c>
      <c r="T1183" s="9">
        <f t="shared" si="75"/>
        <v>100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s="17" t="s">
        <v>8218</v>
      </c>
      <c r="G1184" t="s">
        <v>8223</v>
      </c>
      <c r="H1184" t="s">
        <v>8245</v>
      </c>
      <c r="I1184">
        <v>1279555200</v>
      </c>
      <c r="J1184" s="12">
        <v>1276480894</v>
      </c>
      <c r="K1184" s="10">
        <f t="shared" si="72"/>
        <v>40378.666666666664</v>
      </c>
      <c r="L1184" s="10">
        <f t="shared" si="73"/>
        <v>40343.084421296298</v>
      </c>
      <c r="M1184" s="15">
        <f t="shared" si="74"/>
        <v>2010</v>
      </c>
      <c r="N1184" t="b">
        <v>1</v>
      </c>
      <c r="O1184">
        <v>50</v>
      </c>
      <c r="P1184" t="b">
        <v>1</v>
      </c>
      <c r="Q1184" t="s">
        <v>8267</v>
      </c>
      <c r="R1184" t="s">
        <v>8321</v>
      </c>
      <c r="S1184" t="s">
        <v>8322</v>
      </c>
      <c r="T1184" s="9">
        <f t="shared" si="75"/>
        <v>100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s="17" t="s">
        <v>8218</v>
      </c>
      <c r="G1185" t="s">
        <v>8223</v>
      </c>
      <c r="H1185" t="s">
        <v>8245</v>
      </c>
      <c r="I1185">
        <v>1461336720</v>
      </c>
      <c r="J1185" s="12">
        <v>1459431960</v>
      </c>
      <c r="K1185" s="10">
        <f t="shared" si="72"/>
        <v>42482.619444444441</v>
      </c>
      <c r="L1185" s="10">
        <f t="shared" si="73"/>
        <v>42460.573611111111</v>
      </c>
      <c r="M1185" s="15">
        <f t="shared" si="74"/>
        <v>2016</v>
      </c>
      <c r="N1185" t="b">
        <v>0</v>
      </c>
      <c r="O1185">
        <v>27</v>
      </c>
      <c r="P1185" t="b">
        <v>1</v>
      </c>
      <c r="Q1185" t="s">
        <v>8298</v>
      </c>
      <c r="R1185" t="s">
        <v>8327</v>
      </c>
      <c r="S1185" t="s">
        <v>8341</v>
      </c>
      <c r="T1185" s="9">
        <f t="shared" si="75"/>
        <v>100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s="17" t="s">
        <v>8218</v>
      </c>
      <c r="G1186" t="s">
        <v>8223</v>
      </c>
      <c r="H1186" t="s">
        <v>8245</v>
      </c>
      <c r="I1186">
        <v>1427907626</v>
      </c>
      <c r="J1186" s="12">
        <v>1425319226</v>
      </c>
      <c r="K1186" s="10">
        <f t="shared" si="72"/>
        <v>42095.708634259259</v>
      </c>
      <c r="L1186" s="10">
        <f t="shared" si="73"/>
        <v>42065.750300925924</v>
      </c>
      <c r="M1186" s="15">
        <f t="shared" si="74"/>
        <v>2015</v>
      </c>
      <c r="N1186" t="b">
        <v>0</v>
      </c>
      <c r="O1186">
        <v>77</v>
      </c>
      <c r="P1186" t="b">
        <v>1</v>
      </c>
      <c r="Q1186" t="s">
        <v>8303</v>
      </c>
      <c r="R1186" t="s">
        <v>8323</v>
      </c>
      <c r="S1186" t="s">
        <v>8335</v>
      </c>
      <c r="T1186" s="9">
        <f t="shared" si="75"/>
        <v>100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s="17" t="s">
        <v>8218</v>
      </c>
      <c r="G1187" t="s">
        <v>8223</v>
      </c>
      <c r="H1187" t="s">
        <v>8245</v>
      </c>
      <c r="I1187">
        <v>1420033187</v>
      </c>
      <c r="J1187" s="12">
        <v>1414845587</v>
      </c>
      <c r="K1187" s="10">
        <f t="shared" si="72"/>
        <v>42004.569293981476</v>
      </c>
      <c r="L1187" s="10">
        <f t="shared" si="73"/>
        <v>41944.527627314819</v>
      </c>
      <c r="M1187" s="15">
        <f t="shared" si="74"/>
        <v>2014</v>
      </c>
      <c r="N1187" t="b">
        <v>0</v>
      </c>
      <c r="O1187">
        <v>28</v>
      </c>
      <c r="P1187" t="b">
        <v>1</v>
      </c>
      <c r="Q1187" t="s">
        <v>8269</v>
      </c>
      <c r="R1187" t="s">
        <v>8323</v>
      </c>
      <c r="S1187" t="s">
        <v>8326</v>
      </c>
      <c r="T1187" s="9">
        <f t="shared" si="75"/>
        <v>100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s="17" t="s">
        <v>8218</v>
      </c>
      <c r="G1188" t="s">
        <v>8223</v>
      </c>
      <c r="H1188" t="s">
        <v>8245</v>
      </c>
      <c r="I1188">
        <v>1423668220</v>
      </c>
      <c r="J1188" s="12">
        <v>1421076220</v>
      </c>
      <c r="K1188" s="10">
        <f t="shared" si="72"/>
        <v>42046.641435185185</v>
      </c>
      <c r="L1188" s="10">
        <f t="shared" si="73"/>
        <v>42016.641435185185</v>
      </c>
      <c r="M1188" s="15">
        <f t="shared" si="74"/>
        <v>2015</v>
      </c>
      <c r="N1188" t="b">
        <v>0</v>
      </c>
      <c r="O1188">
        <v>76</v>
      </c>
      <c r="P1188" t="b">
        <v>1</v>
      </c>
      <c r="Q1188" t="s">
        <v>8278</v>
      </c>
      <c r="R1188" t="s">
        <v>8327</v>
      </c>
      <c r="S1188" t="s">
        <v>8329</v>
      </c>
      <c r="T1188" s="9">
        <f t="shared" si="75"/>
        <v>108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s="17" t="s">
        <v>8219</v>
      </c>
      <c r="G1189" t="s">
        <v>8223</v>
      </c>
      <c r="H1189" t="s">
        <v>8245</v>
      </c>
      <c r="I1189">
        <v>1449354502</v>
      </c>
      <c r="J1189" s="12">
        <v>1446762502</v>
      </c>
      <c r="K1189" s="10">
        <f t="shared" si="72"/>
        <v>42343.936365740738</v>
      </c>
      <c r="L1189" s="10">
        <f t="shared" si="73"/>
        <v>42313.936365740738</v>
      </c>
      <c r="M1189" s="15">
        <f t="shared" si="74"/>
        <v>2015</v>
      </c>
      <c r="N1189" t="b">
        <v>0</v>
      </c>
      <c r="O1189">
        <v>16</v>
      </c>
      <c r="P1189" t="b">
        <v>0</v>
      </c>
      <c r="Q1189" t="s">
        <v>8271</v>
      </c>
      <c r="R1189" t="s">
        <v>8308</v>
      </c>
      <c r="S1189" t="s">
        <v>8310</v>
      </c>
      <c r="T1189" s="9">
        <f t="shared" si="75"/>
        <v>20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s="17" t="s">
        <v>8220</v>
      </c>
      <c r="G1190" t="s">
        <v>8223</v>
      </c>
      <c r="H1190" t="s">
        <v>8245</v>
      </c>
      <c r="I1190">
        <v>1414059479</v>
      </c>
      <c r="J1190" s="12">
        <v>1411467479</v>
      </c>
      <c r="K1190" s="10">
        <f t="shared" si="72"/>
        <v>41935.429155092592</v>
      </c>
      <c r="L1190" s="10">
        <f t="shared" si="73"/>
        <v>41905.429155092592</v>
      </c>
      <c r="M1190" s="15">
        <f t="shared" si="74"/>
        <v>2014</v>
      </c>
      <c r="N1190" t="b">
        <v>0</v>
      </c>
      <c r="O1190">
        <v>38</v>
      </c>
      <c r="P1190" t="b">
        <v>0</v>
      </c>
      <c r="Q1190" t="s">
        <v>8292</v>
      </c>
      <c r="R1190" t="s">
        <v>8308</v>
      </c>
      <c r="S1190" t="s">
        <v>8318</v>
      </c>
      <c r="T1190" s="9">
        <f t="shared" si="75"/>
        <v>14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s="17" t="s">
        <v>8218</v>
      </c>
      <c r="G1191" t="s">
        <v>8223</v>
      </c>
      <c r="H1191" t="s">
        <v>8245</v>
      </c>
      <c r="I1191">
        <v>1410210685</v>
      </c>
      <c r="J1191" s="12">
        <v>1408050685</v>
      </c>
      <c r="K1191" s="10">
        <f t="shared" si="72"/>
        <v>41890.882928240739</v>
      </c>
      <c r="L1191" s="10">
        <f t="shared" si="73"/>
        <v>41865.882928240739</v>
      </c>
      <c r="M1191" s="15">
        <f t="shared" si="74"/>
        <v>2014</v>
      </c>
      <c r="N1191" t="b">
        <v>0</v>
      </c>
      <c r="O1191">
        <v>52</v>
      </c>
      <c r="P1191" t="b">
        <v>1</v>
      </c>
      <c r="Q1191" t="s">
        <v>8303</v>
      </c>
      <c r="R1191" t="s">
        <v>8323</v>
      </c>
      <c r="S1191" t="s">
        <v>8335</v>
      </c>
      <c r="T1191" s="9">
        <f t="shared" si="75"/>
        <v>110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s="17" t="s">
        <v>8219</v>
      </c>
      <c r="G1192" t="s">
        <v>8223</v>
      </c>
      <c r="H1192" t="s">
        <v>8245</v>
      </c>
      <c r="I1192">
        <v>1476371552</v>
      </c>
      <c r="J1192" s="12">
        <v>1473779552</v>
      </c>
      <c r="K1192" s="10">
        <f t="shared" si="72"/>
        <v>42656.633703703701</v>
      </c>
      <c r="L1192" s="10">
        <f t="shared" si="73"/>
        <v>42626.633703703701</v>
      </c>
      <c r="M1192" s="15">
        <f t="shared" si="74"/>
        <v>2016</v>
      </c>
      <c r="N1192" t="b">
        <v>0</v>
      </c>
      <c r="O1192">
        <v>90</v>
      </c>
      <c r="P1192" t="b">
        <v>0</v>
      </c>
      <c r="Q1192" t="s">
        <v>8271</v>
      </c>
      <c r="R1192" t="s">
        <v>8308</v>
      </c>
      <c r="S1192" t="s">
        <v>8310</v>
      </c>
      <c r="T1192" s="9">
        <f t="shared" si="75"/>
        <v>10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s="17" t="s">
        <v>8220</v>
      </c>
      <c r="G1193" t="s">
        <v>8223</v>
      </c>
      <c r="H1193" t="s">
        <v>8245</v>
      </c>
      <c r="I1193">
        <v>1401767940</v>
      </c>
      <c r="J1193" s="12">
        <v>1398727441</v>
      </c>
      <c r="K1193" s="10">
        <f t="shared" si="72"/>
        <v>41793.165972222225</v>
      </c>
      <c r="L1193" s="10">
        <f t="shared" si="73"/>
        <v>41757.975011574075</v>
      </c>
      <c r="M1193" s="15">
        <f t="shared" si="74"/>
        <v>2014</v>
      </c>
      <c r="N1193" t="b">
        <v>0</v>
      </c>
      <c r="O1193">
        <v>124</v>
      </c>
      <c r="P1193" t="b">
        <v>0</v>
      </c>
      <c r="Q1193" t="s">
        <v>8268</v>
      </c>
      <c r="R1193" t="s">
        <v>8321</v>
      </c>
      <c r="S1193" t="s">
        <v>8339</v>
      </c>
      <c r="T1193" s="9">
        <f t="shared" si="75"/>
        <v>2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s="17" t="s">
        <v>8218</v>
      </c>
      <c r="G1194" t="s">
        <v>8223</v>
      </c>
      <c r="H1194" t="s">
        <v>8245</v>
      </c>
      <c r="I1194">
        <v>1426883220</v>
      </c>
      <c r="J1194" s="12">
        <v>1425067296</v>
      </c>
      <c r="K1194" s="10">
        <f t="shared" si="72"/>
        <v>42083.852083333331</v>
      </c>
      <c r="L1194" s="10">
        <f t="shared" si="73"/>
        <v>42062.834444444445</v>
      </c>
      <c r="M1194" s="15">
        <f t="shared" si="74"/>
        <v>2015</v>
      </c>
      <c r="N1194" t="b">
        <v>0</v>
      </c>
      <c r="O1194">
        <v>33</v>
      </c>
      <c r="P1194" t="b">
        <v>1</v>
      </c>
      <c r="Q1194" t="s">
        <v>8269</v>
      </c>
      <c r="R1194" t="s">
        <v>8323</v>
      </c>
      <c r="S1194" t="s">
        <v>8326</v>
      </c>
      <c r="T1194" s="9">
        <f t="shared" si="75"/>
        <v>100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s="17" t="s">
        <v>8218</v>
      </c>
      <c r="G1195" t="s">
        <v>8223</v>
      </c>
      <c r="H1195" t="s">
        <v>8245</v>
      </c>
      <c r="I1195">
        <v>1397113140</v>
      </c>
      <c r="J1195" s="12">
        <v>1395168625</v>
      </c>
      <c r="K1195" s="10">
        <f t="shared" si="72"/>
        <v>41739.290972222225</v>
      </c>
      <c r="L1195" s="10">
        <f t="shared" si="73"/>
        <v>41716.785011574073</v>
      </c>
      <c r="M1195" s="15">
        <f t="shared" si="74"/>
        <v>2014</v>
      </c>
      <c r="N1195" t="b">
        <v>0</v>
      </c>
      <c r="O1195">
        <v>120</v>
      </c>
      <c r="P1195" t="b">
        <v>1</v>
      </c>
      <c r="Q1195" t="s">
        <v>8278</v>
      </c>
      <c r="R1195" t="s">
        <v>8327</v>
      </c>
      <c r="S1195" t="s">
        <v>8329</v>
      </c>
      <c r="T1195" s="9">
        <f t="shared" si="75"/>
        <v>196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s="17" t="s">
        <v>8220</v>
      </c>
      <c r="G1196" t="s">
        <v>8223</v>
      </c>
      <c r="H1196" t="s">
        <v>8245</v>
      </c>
      <c r="I1196">
        <v>1416566835</v>
      </c>
      <c r="J1196" s="12">
        <v>1411379235</v>
      </c>
      <c r="K1196" s="10">
        <f t="shared" si="72"/>
        <v>41964.449479166666</v>
      </c>
      <c r="L1196" s="10">
        <f t="shared" si="73"/>
        <v>41904.407812500001</v>
      </c>
      <c r="M1196" s="15">
        <f t="shared" si="74"/>
        <v>2014</v>
      </c>
      <c r="N1196" t="b">
        <v>0</v>
      </c>
      <c r="O1196">
        <v>55</v>
      </c>
      <c r="P1196" t="b">
        <v>0</v>
      </c>
      <c r="Q1196" t="s">
        <v>8268</v>
      </c>
      <c r="R1196" t="s">
        <v>8321</v>
      </c>
      <c r="S1196" t="s">
        <v>8339</v>
      </c>
      <c r="T1196" s="9">
        <f t="shared" si="75"/>
        <v>33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s="17" t="s">
        <v>8218</v>
      </c>
      <c r="G1197" t="s">
        <v>8223</v>
      </c>
      <c r="H1197" t="s">
        <v>8245</v>
      </c>
      <c r="I1197">
        <v>1388936289</v>
      </c>
      <c r="J1197" s="12">
        <v>1386344289</v>
      </c>
      <c r="K1197" s="10">
        <f t="shared" si="72"/>
        <v>41644.651493055557</v>
      </c>
      <c r="L1197" s="10">
        <f t="shared" si="73"/>
        <v>41614.651493055557</v>
      </c>
      <c r="M1197" s="15">
        <f t="shared" si="74"/>
        <v>2014</v>
      </c>
      <c r="N1197" t="b">
        <v>0</v>
      </c>
      <c r="O1197">
        <v>75</v>
      </c>
      <c r="P1197" t="b">
        <v>1</v>
      </c>
      <c r="Q1197" t="s">
        <v>8295</v>
      </c>
      <c r="R1197" t="s">
        <v>8316</v>
      </c>
      <c r="S1197" t="s">
        <v>8317</v>
      </c>
      <c r="T1197" s="9">
        <f t="shared" si="75"/>
        <v>106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s="17" t="s">
        <v>8220</v>
      </c>
      <c r="G1198" t="s">
        <v>8223</v>
      </c>
      <c r="H1198" t="s">
        <v>8245</v>
      </c>
      <c r="I1198">
        <v>1413417600</v>
      </c>
      <c r="J1198" s="12">
        <v>1410750855</v>
      </c>
      <c r="K1198" s="10">
        <f t="shared" si="72"/>
        <v>41928</v>
      </c>
      <c r="L1198" s="10">
        <f t="shared" si="73"/>
        <v>41897.134895833333</v>
      </c>
      <c r="M1198" s="15">
        <f t="shared" si="74"/>
        <v>2014</v>
      </c>
      <c r="N1198" t="b">
        <v>1</v>
      </c>
      <c r="O1198">
        <v>108</v>
      </c>
      <c r="P1198" t="b">
        <v>0</v>
      </c>
      <c r="Q1198" t="s">
        <v>8283</v>
      </c>
      <c r="R1198" t="s">
        <v>8313</v>
      </c>
      <c r="S1198" t="s">
        <v>8314</v>
      </c>
      <c r="T1198" s="9">
        <f t="shared" si="75"/>
        <v>20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s="17" t="s">
        <v>8218</v>
      </c>
      <c r="G1199" t="s">
        <v>8223</v>
      </c>
      <c r="H1199" t="s">
        <v>8245</v>
      </c>
      <c r="I1199">
        <v>1467752334</v>
      </c>
      <c r="J1199" s="12">
        <v>1465160334</v>
      </c>
      <c r="K1199" s="10">
        <f t="shared" si="72"/>
        <v>42556.874236111107</v>
      </c>
      <c r="L1199" s="10">
        <f t="shared" si="73"/>
        <v>42526.874236111107</v>
      </c>
      <c r="M1199" s="15">
        <f t="shared" si="74"/>
        <v>2016</v>
      </c>
      <c r="N1199" t="b">
        <v>0</v>
      </c>
      <c r="O1199">
        <v>65</v>
      </c>
      <c r="P1199" t="b">
        <v>1</v>
      </c>
      <c r="Q1199" t="s">
        <v>8274</v>
      </c>
      <c r="R1199" t="s">
        <v>8327</v>
      </c>
      <c r="S1199" t="s">
        <v>8331</v>
      </c>
      <c r="T1199" s="9">
        <f t="shared" si="75"/>
        <v>110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s="17" t="s">
        <v>8218</v>
      </c>
      <c r="G1200" t="s">
        <v>8223</v>
      </c>
      <c r="H1200" t="s">
        <v>8245</v>
      </c>
      <c r="I1200">
        <v>1382658169</v>
      </c>
      <c r="J1200" s="12">
        <v>1380238969</v>
      </c>
      <c r="K1200" s="10">
        <f t="shared" si="72"/>
        <v>41571.988067129627</v>
      </c>
      <c r="L1200" s="10">
        <f t="shared" si="73"/>
        <v>41543.988067129627</v>
      </c>
      <c r="M1200" s="15">
        <f t="shared" si="74"/>
        <v>2013</v>
      </c>
      <c r="N1200" t="b">
        <v>1</v>
      </c>
      <c r="O1200">
        <v>141</v>
      </c>
      <c r="P1200" t="b">
        <v>1</v>
      </c>
      <c r="Q1200" t="s">
        <v>8274</v>
      </c>
      <c r="R1200" t="s">
        <v>8327</v>
      </c>
      <c r="S1200" t="s">
        <v>8331</v>
      </c>
      <c r="T1200" s="9">
        <f t="shared" si="75"/>
        <v>138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s="17" t="s">
        <v>8218</v>
      </c>
      <c r="G1201" t="s">
        <v>8223</v>
      </c>
      <c r="H1201" t="s">
        <v>8245</v>
      </c>
      <c r="I1201">
        <v>1461722400</v>
      </c>
      <c r="J1201" s="12">
        <v>1460235592</v>
      </c>
      <c r="K1201" s="10">
        <f t="shared" si="72"/>
        <v>42487.083333333328</v>
      </c>
      <c r="L1201" s="10">
        <f t="shared" si="73"/>
        <v>42469.874907407408</v>
      </c>
      <c r="M1201" s="15">
        <f t="shared" si="74"/>
        <v>2016</v>
      </c>
      <c r="N1201" t="b">
        <v>0</v>
      </c>
      <c r="O1201">
        <v>194</v>
      </c>
      <c r="P1201" t="b">
        <v>1</v>
      </c>
      <c r="Q1201" t="s">
        <v>8295</v>
      </c>
      <c r="R1201" t="s">
        <v>8316</v>
      </c>
      <c r="S1201" t="s">
        <v>8317</v>
      </c>
      <c r="T1201" s="9">
        <f t="shared" si="75"/>
        <v>320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s="17" t="s">
        <v>8218</v>
      </c>
      <c r="G1202" t="s">
        <v>8223</v>
      </c>
      <c r="H1202" t="s">
        <v>8245</v>
      </c>
      <c r="I1202">
        <v>1296633540</v>
      </c>
      <c r="J1202" s="12">
        <v>1292316697</v>
      </c>
      <c r="K1202" s="10">
        <f t="shared" si="72"/>
        <v>40576.332638888889</v>
      </c>
      <c r="L1202" s="10">
        <f t="shared" si="73"/>
        <v>40526.36917824074</v>
      </c>
      <c r="M1202" s="15">
        <f t="shared" si="74"/>
        <v>2011</v>
      </c>
      <c r="N1202" t="b">
        <v>1</v>
      </c>
      <c r="O1202">
        <v>168</v>
      </c>
      <c r="P1202" t="b">
        <v>1</v>
      </c>
      <c r="Q1202" t="s">
        <v>8267</v>
      </c>
      <c r="R1202" t="s">
        <v>8321</v>
      </c>
      <c r="S1202" t="s">
        <v>8322</v>
      </c>
      <c r="T1202" s="9">
        <f t="shared" si="75"/>
        <v>107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s="17" t="s">
        <v>8218</v>
      </c>
      <c r="G1203" t="s">
        <v>8223</v>
      </c>
      <c r="H1203" t="s">
        <v>8245</v>
      </c>
      <c r="I1203">
        <v>1426473264</v>
      </c>
      <c r="J1203" s="12">
        <v>1424057664</v>
      </c>
      <c r="K1203" s="10">
        <f t="shared" si="72"/>
        <v>42079.107222222221</v>
      </c>
      <c r="L1203" s="10">
        <f t="shared" si="73"/>
        <v>42051.148888888885</v>
      </c>
      <c r="M1203" s="15">
        <f t="shared" si="74"/>
        <v>2015</v>
      </c>
      <c r="N1203" t="b">
        <v>0</v>
      </c>
      <c r="O1203">
        <v>115</v>
      </c>
      <c r="P1203" t="b">
        <v>1</v>
      </c>
      <c r="Q1203" t="s">
        <v>8275</v>
      </c>
      <c r="R1203" t="s">
        <v>8327</v>
      </c>
      <c r="S1203" t="s">
        <v>8336</v>
      </c>
      <c r="T1203" s="9">
        <f t="shared" si="75"/>
        <v>120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s="17" t="s">
        <v>8218</v>
      </c>
      <c r="G1204" t="s">
        <v>8223</v>
      </c>
      <c r="H1204" t="s">
        <v>8245</v>
      </c>
      <c r="I1204">
        <v>1367859071</v>
      </c>
      <c r="J1204" s="12">
        <v>1365699071</v>
      </c>
      <c r="K1204" s="10">
        <f t="shared" si="72"/>
        <v>41400.702210648145</v>
      </c>
      <c r="L1204" s="10">
        <f t="shared" si="73"/>
        <v>41375.702210648145</v>
      </c>
      <c r="M1204" s="15">
        <f t="shared" si="74"/>
        <v>2013</v>
      </c>
      <c r="N1204" t="b">
        <v>1</v>
      </c>
      <c r="O1204">
        <v>62</v>
      </c>
      <c r="P1204" t="b">
        <v>1</v>
      </c>
      <c r="Q1204" t="s">
        <v>8269</v>
      </c>
      <c r="R1204" t="s">
        <v>8323</v>
      </c>
      <c r="S1204" t="s">
        <v>8326</v>
      </c>
      <c r="T1204" s="9">
        <f t="shared" si="75"/>
        <v>114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s="17" t="s">
        <v>8218</v>
      </c>
      <c r="G1205" t="s">
        <v>8224</v>
      </c>
      <c r="H1205" t="s">
        <v>8246</v>
      </c>
      <c r="I1205">
        <v>1429813800</v>
      </c>
      <c r="J1205" s="12">
        <v>1427363645</v>
      </c>
      <c r="K1205" s="10">
        <f t="shared" si="72"/>
        <v>42117.770833333328</v>
      </c>
      <c r="L1205" s="10">
        <f t="shared" si="73"/>
        <v>42089.412557870368</v>
      </c>
      <c r="M1205" s="15">
        <f t="shared" si="74"/>
        <v>2015</v>
      </c>
      <c r="N1205" t="b">
        <v>0</v>
      </c>
      <c r="O1205">
        <v>30</v>
      </c>
      <c r="P1205" t="b">
        <v>1</v>
      </c>
      <c r="Q1205" t="s">
        <v>8269</v>
      </c>
      <c r="R1205" t="s">
        <v>8323</v>
      </c>
      <c r="S1205" t="s">
        <v>8326</v>
      </c>
      <c r="T1205" s="9">
        <f t="shared" si="75"/>
        <v>120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s="17" t="s">
        <v>8218</v>
      </c>
      <c r="G1206" t="s">
        <v>8224</v>
      </c>
      <c r="H1206" t="s">
        <v>8246</v>
      </c>
      <c r="I1206">
        <v>1434837861</v>
      </c>
      <c r="J1206" s="12">
        <v>1432245861</v>
      </c>
      <c r="K1206" s="10">
        <f t="shared" si="72"/>
        <v>42175.919687500005</v>
      </c>
      <c r="L1206" s="10">
        <f t="shared" si="73"/>
        <v>42145.919687500005</v>
      </c>
      <c r="M1206" s="15">
        <f t="shared" si="74"/>
        <v>2015</v>
      </c>
      <c r="N1206" t="b">
        <v>0</v>
      </c>
      <c r="O1206">
        <v>131</v>
      </c>
      <c r="P1206" t="b">
        <v>1</v>
      </c>
      <c r="Q1206" t="s">
        <v>8278</v>
      </c>
      <c r="R1206" t="s">
        <v>8327</v>
      </c>
      <c r="S1206" t="s">
        <v>8329</v>
      </c>
      <c r="T1206" s="9">
        <f t="shared" si="75"/>
        <v>237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s="17" t="s">
        <v>8219</v>
      </c>
      <c r="G1207" t="s">
        <v>8223</v>
      </c>
      <c r="H1207" t="s">
        <v>8245</v>
      </c>
      <c r="I1207">
        <v>1438405140</v>
      </c>
      <c r="J1207" s="12">
        <v>1435731041</v>
      </c>
      <c r="K1207" s="10">
        <f t="shared" si="72"/>
        <v>42217.207638888889</v>
      </c>
      <c r="L1207" s="10">
        <f t="shared" si="73"/>
        <v>42186.257418981477</v>
      </c>
      <c r="M1207" s="15">
        <f t="shared" si="74"/>
        <v>2015</v>
      </c>
      <c r="N1207" t="b">
        <v>0</v>
      </c>
      <c r="O1207">
        <v>58</v>
      </c>
      <c r="P1207" t="b">
        <v>0</v>
      </c>
      <c r="Q1207" t="s">
        <v>8265</v>
      </c>
      <c r="R1207" t="s">
        <v>8321</v>
      </c>
      <c r="S1207" t="s">
        <v>8337</v>
      </c>
      <c r="T1207" s="9">
        <f t="shared" si="75"/>
        <v>3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s="17" t="s">
        <v>8218</v>
      </c>
      <c r="G1208" t="s">
        <v>8223</v>
      </c>
      <c r="H1208" t="s">
        <v>8245</v>
      </c>
      <c r="I1208">
        <v>1423587130</v>
      </c>
      <c r="J1208" s="12">
        <v>1421772730</v>
      </c>
      <c r="K1208" s="10">
        <f t="shared" si="72"/>
        <v>42045.702893518523</v>
      </c>
      <c r="L1208" s="10">
        <f t="shared" si="73"/>
        <v>42024.702893518523</v>
      </c>
      <c r="M1208" s="15">
        <f t="shared" si="74"/>
        <v>2015</v>
      </c>
      <c r="N1208" t="b">
        <v>0</v>
      </c>
      <c r="O1208">
        <v>55</v>
      </c>
      <c r="P1208" t="b">
        <v>1</v>
      </c>
      <c r="Q1208" t="s">
        <v>8301</v>
      </c>
      <c r="R1208" t="s">
        <v>8323</v>
      </c>
      <c r="S1208" t="s">
        <v>8324</v>
      </c>
      <c r="T1208" s="9">
        <f t="shared" si="75"/>
        <v>117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s="17" t="s">
        <v>8218</v>
      </c>
      <c r="G1209" t="s">
        <v>8223</v>
      </c>
      <c r="H1209" t="s">
        <v>8245</v>
      </c>
      <c r="I1209">
        <v>1368117239</v>
      </c>
      <c r="J1209" s="12">
        <v>1365525239</v>
      </c>
      <c r="K1209" s="10">
        <f t="shared" si="72"/>
        <v>41403.690266203703</v>
      </c>
      <c r="L1209" s="10">
        <f t="shared" si="73"/>
        <v>41373.690266203703</v>
      </c>
      <c r="M1209" s="15">
        <f t="shared" si="74"/>
        <v>2013</v>
      </c>
      <c r="N1209" t="b">
        <v>0</v>
      </c>
      <c r="O1209">
        <v>75</v>
      </c>
      <c r="P1209" t="b">
        <v>1</v>
      </c>
      <c r="Q1209" t="s">
        <v>8277</v>
      </c>
      <c r="R1209" t="s">
        <v>8327</v>
      </c>
      <c r="S1209" t="s">
        <v>8328</v>
      </c>
      <c r="T1209" s="9">
        <f t="shared" si="75"/>
        <v>134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s="17" t="s">
        <v>8218</v>
      </c>
      <c r="G1210" t="s">
        <v>8228</v>
      </c>
      <c r="H1210" t="s">
        <v>8250</v>
      </c>
      <c r="I1210">
        <v>1482457678</v>
      </c>
      <c r="J1210" s="12">
        <v>1480729678</v>
      </c>
      <c r="K1210" s="10">
        <f t="shared" si="72"/>
        <v>42727.074976851851</v>
      </c>
      <c r="L1210" s="10">
        <f t="shared" si="73"/>
        <v>42707.074976851851</v>
      </c>
      <c r="M1210" s="15">
        <f t="shared" si="74"/>
        <v>2016</v>
      </c>
      <c r="N1210" t="b">
        <v>0</v>
      </c>
      <c r="O1210">
        <v>93</v>
      </c>
      <c r="P1210" t="b">
        <v>1</v>
      </c>
      <c r="Q1210" t="s">
        <v>8274</v>
      </c>
      <c r="R1210" t="s">
        <v>8327</v>
      </c>
      <c r="S1210" t="s">
        <v>8331</v>
      </c>
      <c r="T1210" s="9">
        <f t="shared" si="75"/>
        <v>212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s="17" t="s">
        <v>8220</v>
      </c>
      <c r="G1211" t="s">
        <v>8223</v>
      </c>
      <c r="H1211" t="s">
        <v>8245</v>
      </c>
      <c r="I1211">
        <v>1417388340</v>
      </c>
      <c r="J1211" s="12">
        <v>1412835530</v>
      </c>
      <c r="K1211" s="10">
        <f t="shared" si="72"/>
        <v>41973.957638888889</v>
      </c>
      <c r="L1211" s="10">
        <f t="shared" si="73"/>
        <v>41921.263078703705</v>
      </c>
      <c r="M1211" s="15">
        <f t="shared" si="74"/>
        <v>2014</v>
      </c>
      <c r="N1211" t="b">
        <v>0</v>
      </c>
      <c r="O1211">
        <v>11</v>
      </c>
      <c r="P1211" t="b">
        <v>0</v>
      </c>
      <c r="Q1211" t="s">
        <v>8271</v>
      </c>
      <c r="R1211" t="s">
        <v>8308</v>
      </c>
      <c r="S1211" t="s">
        <v>8310</v>
      </c>
      <c r="T1211" s="9">
        <f t="shared" si="75"/>
        <v>2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s="17" t="s">
        <v>8220</v>
      </c>
      <c r="G1212" t="s">
        <v>8223</v>
      </c>
      <c r="H1212" t="s">
        <v>8245</v>
      </c>
      <c r="I1212">
        <v>1416512901</v>
      </c>
      <c r="J1212" s="12">
        <v>1413053301</v>
      </c>
      <c r="K1212" s="10">
        <f t="shared" si="72"/>
        <v>41963.825243055559</v>
      </c>
      <c r="L1212" s="10">
        <f t="shared" si="73"/>
        <v>41923.783576388887</v>
      </c>
      <c r="M1212" s="15">
        <f t="shared" si="74"/>
        <v>2014</v>
      </c>
      <c r="N1212" t="b">
        <v>0</v>
      </c>
      <c r="O1212">
        <v>95</v>
      </c>
      <c r="P1212" t="b">
        <v>0</v>
      </c>
      <c r="Q1212" t="s">
        <v>8281</v>
      </c>
      <c r="R1212" t="s">
        <v>8316</v>
      </c>
      <c r="S1212" t="s">
        <v>8344</v>
      </c>
      <c r="T1212" s="9">
        <f t="shared" si="75"/>
        <v>72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s="17" t="s">
        <v>8218</v>
      </c>
      <c r="G1213" t="s">
        <v>8223</v>
      </c>
      <c r="H1213" t="s">
        <v>8245</v>
      </c>
      <c r="I1213">
        <v>1307851200</v>
      </c>
      <c r="J1213" s="12">
        <v>1304129088</v>
      </c>
      <c r="K1213" s="10">
        <f t="shared" si="72"/>
        <v>40706.166666666664</v>
      </c>
      <c r="L1213" s="10">
        <f t="shared" si="73"/>
        <v>40663.08666666667</v>
      </c>
      <c r="M1213" s="15">
        <f t="shared" si="74"/>
        <v>2011</v>
      </c>
      <c r="N1213" t="b">
        <v>0</v>
      </c>
      <c r="O1213">
        <v>87</v>
      </c>
      <c r="P1213" t="b">
        <v>1</v>
      </c>
      <c r="Q1213" t="s">
        <v>8274</v>
      </c>
      <c r="R1213" t="s">
        <v>8327</v>
      </c>
      <c r="S1213" t="s">
        <v>8331</v>
      </c>
      <c r="T1213" s="9">
        <f t="shared" si="75"/>
        <v>104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s="17" t="s">
        <v>8218</v>
      </c>
      <c r="G1214" t="s">
        <v>8223</v>
      </c>
      <c r="H1214" t="s">
        <v>8245</v>
      </c>
      <c r="I1214">
        <v>1433314740</v>
      </c>
      <c r="J1214" s="12">
        <v>1430600401</v>
      </c>
      <c r="K1214" s="10">
        <f t="shared" si="72"/>
        <v>42158.290972222225</v>
      </c>
      <c r="L1214" s="10">
        <f t="shared" si="73"/>
        <v>42126.87501157407</v>
      </c>
      <c r="M1214" s="15">
        <f t="shared" si="74"/>
        <v>2015</v>
      </c>
      <c r="N1214" t="b">
        <v>0</v>
      </c>
      <c r="O1214">
        <v>56</v>
      </c>
      <c r="P1214" t="b">
        <v>1</v>
      </c>
      <c r="Q1214" t="s">
        <v>8269</v>
      </c>
      <c r="R1214" t="s">
        <v>8323</v>
      </c>
      <c r="S1214" t="s">
        <v>8326</v>
      </c>
      <c r="T1214" s="9">
        <f t="shared" si="75"/>
        <v>155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s="17" t="s">
        <v>8218</v>
      </c>
      <c r="G1215" t="s">
        <v>8224</v>
      </c>
      <c r="H1215" t="s">
        <v>8246</v>
      </c>
      <c r="I1215">
        <v>1395532800</v>
      </c>
      <c r="J1215" s="12">
        <v>1393882717</v>
      </c>
      <c r="K1215" s="10">
        <f t="shared" si="72"/>
        <v>41721</v>
      </c>
      <c r="L1215" s="10">
        <f t="shared" si="73"/>
        <v>41701.901817129634</v>
      </c>
      <c r="M1215" s="15">
        <f t="shared" si="74"/>
        <v>2014</v>
      </c>
      <c r="N1215" t="b">
        <v>0</v>
      </c>
      <c r="O1215">
        <v>108</v>
      </c>
      <c r="P1215" t="b">
        <v>1</v>
      </c>
      <c r="Q1215" t="s">
        <v>8264</v>
      </c>
      <c r="R1215" t="s">
        <v>8321</v>
      </c>
      <c r="S1215" t="s">
        <v>8343</v>
      </c>
      <c r="T1215" s="9">
        <f t="shared" si="75"/>
        <v>103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s="17" t="s">
        <v>8218</v>
      </c>
      <c r="G1216" t="s">
        <v>8223</v>
      </c>
      <c r="H1216" t="s">
        <v>8245</v>
      </c>
      <c r="I1216">
        <v>1362337878</v>
      </c>
      <c r="J1216" s="12">
        <v>1360177878</v>
      </c>
      <c r="K1216" s="10">
        <f t="shared" si="72"/>
        <v>41336.799513888887</v>
      </c>
      <c r="L1216" s="10">
        <f t="shared" si="73"/>
        <v>41311.799513888887</v>
      </c>
      <c r="M1216" s="15">
        <f t="shared" si="74"/>
        <v>2013</v>
      </c>
      <c r="N1216" t="b">
        <v>0</v>
      </c>
      <c r="O1216">
        <v>48</v>
      </c>
      <c r="P1216" t="b">
        <v>1</v>
      </c>
      <c r="Q1216" t="s">
        <v>8264</v>
      </c>
      <c r="R1216" t="s">
        <v>8321</v>
      </c>
      <c r="S1216" t="s">
        <v>8343</v>
      </c>
      <c r="T1216" s="9">
        <f t="shared" si="75"/>
        <v>155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s="17" t="s">
        <v>8218</v>
      </c>
      <c r="G1217" t="s">
        <v>8223</v>
      </c>
      <c r="H1217" t="s">
        <v>8245</v>
      </c>
      <c r="I1217">
        <v>1486053409</v>
      </c>
      <c r="J1217" s="12">
        <v>1483461409</v>
      </c>
      <c r="K1217" s="10">
        <f t="shared" si="72"/>
        <v>42768.692233796297</v>
      </c>
      <c r="L1217" s="10">
        <f t="shared" si="73"/>
        <v>42738.692233796297</v>
      </c>
      <c r="M1217" s="15">
        <f t="shared" si="74"/>
        <v>2017</v>
      </c>
      <c r="N1217" t="b">
        <v>0</v>
      </c>
      <c r="O1217">
        <v>67</v>
      </c>
      <c r="P1217" t="b">
        <v>1</v>
      </c>
      <c r="Q1217" t="s">
        <v>8296</v>
      </c>
      <c r="R1217" t="s">
        <v>8319</v>
      </c>
      <c r="S1217" t="s">
        <v>8320</v>
      </c>
      <c r="T1217" s="9">
        <f t="shared" si="75"/>
        <v>155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s="17" t="s">
        <v>8220</v>
      </c>
      <c r="G1218" t="s">
        <v>8223</v>
      </c>
      <c r="H1218" t="s">
        <v>8245</v>
      </c>
      <c r="I1218">
        <v>1323666376</v>
      </c>
      <c r="J1218" s="12">
        <v>1320033976</v>
      </c>
      <c r="K1218" s="10">
        <f t="shared" si="72"/>
        <v>40889.212685185186</v>
      </c>
      <c r="L1218" s="10">
        <f t="shared" si="73"/>
        <v>40847.171018518522</v>
      </c>
      <c r="M1218" s="15">
        <f t="shared" si="74"/>
        <v>2011</v>
      </c>
      <c r="N1218" t="b">
        <v>0</v>
      </c>
      <c r="O1218">
        <v>20</v>
      </c>
      <c r="P1218" t="b">
        <v>0</v>
      </c>
      <c r="Q1218" t="s">
        <v>8276</v>
      </c>
      <c r="R1218" t="s">
        <v>8327</v>
      </c>
      <c r="S1218" t="s">
        <v>8350</v>
      </c>
      <c r="T1218" s="9">
        <f t="shared" si="75"/>
        <v>31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s="17" t="s">
        <v>8220</v>
      </c>
      <c r="G1219" t="s">
        <v>8223</v>
      </c>
      <c r="H1219" t="s">
        <v>8245</v>
      </c>
      <c r="I1219">
        <v>1429291982</v>
      </c>
      <c r="J1219" s="12">
        <v>1426699982</v>
      </c>
      <c r="K1219" s="10">
        <f t="shared" ref="K1219:K1282" si="76">(I1219/86400)+DATE(1970,1,1)</f>
        <v>42111.731273148151</v>
      </c>
      <c r="L1219" s="10">
        <f t="shared" ref="L1219:L1282" si="77">(J1219/86400)+DATE(1970,1,1)</f>
        <v>42081.731273148151</v>
      </c>
      <c r="M1219" s="15">
        <f t="shared" ref="M1219:M1282" si="78">+YEAR(K1219)</f>
        <v>2015</v>
      </c>
      <c r="N1219" t="b">
        <v>0</v>
      </c>
      <c r="O1219">
        <v>37</v>
      </c>
      <c r="P1219" t="b">
        <v>0</v>
      </c>
      <c r="Q1219" t="s">
        <v>8301</v>
      </c>
      <c r="R1219" t="s">
        <v>8323</v>
      </c>
      <c r="S1219" t="s">
        <v>8324</v>
      </c>
      <c r="T1219" s="9">
        <f t="shared" ref="T1219:T1282" si="79">ROUND(E1219/D1219*100,0)</f>
        <v>4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s="17" t="s">
        <v>8220</v>
      </c>
      <c r="G1220" t="s">
        <v>8223</v>
      </c>
      <c r="H1220" t="s">
        <v>8245</v>
      </c>
      <c r="I1220">
        <v>1480011987</v>
      </c>
      <c r="J1220" s="12">
        <v>1477416387</v>
      </c>
      <c r="K1220" s="10">
        <f t="shared" si="76"/>
        <v>42698.768368055556</v>
      </c>
      <c r="L1220" s="10">
        <f t="shared" si="77"/>
        <v>42668.726701388892</v>
      </c>
      <c r="M1220" s="15">
        <f t="shared" si="78"/>
        <v>2016</v>
      </c>
      <c r="N1220" t="b">
        <v>0</v>
      </c>
      <c r="O1220">
        <v>37</v>
      </c>
      <c r="P1220" t="b">
        <v>0</v>
      </c>
      <c r="Q1220" t="s">
        <v>8271</v>
      </c>
      <c r="R1220" t="s">
        <v>8308</v>
      </c>
      <c r="S1220" t="s">
        <v>8310</v>
      </c>
      <c r="T1220" s="9">
        <f t="shared" si="79"/>
        <v>31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s="17" t="s">
        <v>8218</v>
      </c>
      <c r="G1221" t="s">
        <v>8223</v>
      </c>
      <c r="H1221" t="s">
        <v>8245</v>
      </c>
      <c r="I1221">
        <v>1404258631</v>
      </c>
      <c r="J1221" s="12">
        <v>1401666631</v>
      </c>
      <c r="K1221" s="10">
        <f t="shared" si="76"/>
        <v>41821.993414351848</v>
      </c>
      <c r="L1221" s="10">
        <f t="shared" si="77"/>
        <v>41791.993414351848</v>
      </c>
      <c r="M1221" s="15">
        <f t="shared" si="78"/>
        <v>2014</v>
      </c>
      <c r="N1221" t="b">
        <v>1</v>
      </c>
      <c r="O1221">
        <v>46</v>
      </c>
      <c r="P1221" t="b">
        <v>1</v>
      </c>
      <c r="Q1221" t="s">
        <v>8269</v>
      </c>
      <c r="R1221" t="s">
        <v>8323</v>
      </c>
      <c r="S1221" t="s">
        <v>8326</v>
      </c>
      <c r="T1221" s="9">
        <f t="shared" si="79"/>
        <v>107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s="17" t="s">
        <v>8218</v>
      </c>
      <c r="G1222" t="s">
        <v>8224</v>
      </c>
      <c r="H1222" t="s">
        <v>8246</v>
      </c>
      <c r="I1222">
        <v>1417374262</v>
      </c>
      <c r="J1222" s="12">
        <v>1414778662</v>
      </c>
      <c r="K1222" s="10">
        <f t="shared" si="76"/>
        <v>41973.794699074075</v>
      </c>
      <c r="L1222" s="10">
        <f t="shared" si="77"/>
        <v>41943.753032407403</v>
      </c>
      <c r="M1222" s="15">
        <f t="shared" si="78"/>
        <v>2014</v>
      </c>
      <c r="N1222" t="b">
        <v>0</v>
      </c>
      <c r="O1222">
        <v>63</v>
      </c>
      <c r="P1222" t="b">
        <v>1</v>
      </c>
      <c r="Q1222" t="s">
        <v>8269</v>
      </c>
      <c r="R1222" t="s">
        <v>8323</v>
      </c>
      <c r="S1222" t="s">
        <v>8326</v>
      </c>
      <c r="T1222" s="9">
        <f t="shared" si="79"/>
        <v>102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s="17" t="s">
        <v>8218</v>
      </c>
      <c r="G1223" t="s">
        <v>8224</v>
      </c>
      <c r="H1223" t="s">
        <v>8246</v>
      </c>
      <c r="I1223">
        <v>1427414400</v>
      </c>
      <c r="J1223" s="12">
        <v>1422656201</v>
      </c>
      <c r="K1223" s="10">
        <f t="shared" si="76"/>
        <v>42090</v>
      </c>
      <c r="L1223" s="10">
        <f t="shared" si="77"/>
        <v>42034.928252314814</v>
      </c>
      <c r="M1223" s="15">
        <f t="shared" si="78"/>
        <v>2015</v>
      </c>
      <c r="N1223" t="b">
        <v>0</v>
      </c>
      <c r="O1223">
        <v>65</v>
      </c>
      <c r="P1223" t="b">
        <v>1</v>
      </c>
      <c r="Q1223" t="s">
        <v>8269</v>
      </c>
      <c r="R1223" t="s">
        <v>8323</v>
      </c>
      <c r="S1223" t="s">
        <v>8326</v>
      </c>
      <c r="T1223" s="9">
        <f t="shared" si="79"/>
        <v>153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s="17" t="s">
        <v>8218</v>
      </c>
      <c r="G1224" t="s">
        <v>8223</v>
      </c>
      <c r="H1224" t="s">
        <v>8245</v>
      </c>
      <c r="I1224">
        <v>1407905940</v>
      </c>
      <c r="J1224" s="12">
        <v>1405923687</v>
      </c>
      <c r="K1224" s="10">
        <f t="shared" si="76"/>
        <v>41864.207638888889</v>
      </c>
      <c r="L1224" s="10">
        <f t="shared" si="77"/>
        <v>41841.26489583333</v>
      </c>
      <c r="M1224" s="15">
        <f t="shared" si="78"/>
        <v>2014</v>
      </c>
      <c r="N1224" t="b">
        <v>1</v>
      </c>
      <c r="O1224">
        <v>57</v>
      </c>
      <c r="P1224" t="b">
        <v>1</v>
      </c>
      <c r="Q1224" t="s">
        <v>8269</v>
      </c>
      <c r="R1224" t="s">
        <v>8323</v>
      </c>
      <c r="S1224" t="s">
        <v>8326</v>
      </c>
      <c r="T1224" s="9">
        <f t="shared" si="79"/>
        <v>102</v>
      </c>
    </row>
    <row r="1225" spans="1:20" ht="45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s="17" t="s">
        <v>8220</v>
      </c>
      <c r="G1225" t="s">
        <v>8223</v>
      </c>
      <c r="H1225" t="s">
        <v>8245</v>
      </c>
      <c r="I1225">
        <v>1385534514</v>
      </c>
      <c r="J1225" s="12">
        <v>1382938914</v>
      </c>
      <c r="K1225" s="10">
        <f t="shared" si="76"/>
        <v>41605.279097222221</v>
      </c>
      <c r="L1225" s="10">
        <f t="shared" si="77"/>
        <v>41575.237430555557</v>
      </c>
      <c r="M1225" s="15">
        <f t="shared" si="78"/>
        <v>2013</v>
      </c>
      <c r="N1225" t="b">
        <v>0</v>
      </c>
      <c r="O1225">
        <v>89</v>
      </c>
      <c r="P1225" t="b">
        <v>0</v>
      </c>
      <c r="Q1225" t="s">
        <v>8280</v>
      </c>
      <c r="R1225" t="s">
        <v>8316</v>
      </c>
      <c r="S1225" t="s">
        <v>8334</v>
      </c>
      <c r="T1225" s="9">
        <f t="shared" si="79"/>
        <v>30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s="17" t="s">
        <v>8218</v>
      </c>
      <c r="G1226" t="s">
        <v>8223</v>
      </c>
      <c r="H1226" t="s">
        <v>8245</v>
      </c>
      <c r="I1226">
        <v>1409374093</v>
      </c>
      <c r="J1226" s="12">
        <v>1406782093</v>
      </c>
      <c r="K1226" s="10">
        <f t="shared" si="76"/>
        <v>41881.200150462959</v>
      </c>
      <c r="L1226" s="10">
        <f t="shared" si="77"/>
        <v>41851.200150462959</v>
      </c>
      <c r="M1226" s="15">
        <f t="shared" si="78"/>
        <v>2014</v>
      </c>
      <c r="N1226" t="b">
        <v>0</v>
      </c>
      <c r="O1226">
        <v>40</v>
      </c>
      <c r="P1226" t="b">
        <v>1</v>
      </c>
      <c r="Q1226" t="s">
        <v>8269</v>
      </c>
      <c r="R1226" t="s">
        <v>8323</v>
      </c>
      <c r="S1226" t="s">
        <v>8326</v>
      </c>
      <c r="T1226" s="9">
        <f t="shared" si="79"/>
        <v>101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s="17" t="s">
        <v>8218</v>
      </c>
      <c r="G1227" t="s">
        <v>8224</v>
      </c>
      <c r="H1227" t="s">
        <v>8246</v>
      </c>
      <c r="I1227">
        <v>1469962800</v>
      </c>
      <c r="J1227" s="12">
        <v>1468578920</v>
      </c>
      <c r="K1227" s="10">
        <f t="shared" si="76"/>
        <v>42582.458333333328</v>
      </c>
      <c r="L1227" s="10">
        <f t="shared" si="77"/>
        <v>42566.441203703704</v>
      </c>
      <c r="M1227" s="15">
        <f t="shared" si="78"/>
        <v>2016</v>
      </c>
      <c r="N1227" t="b">
        <v>0</v>
      </c>
      <c r="O1227">
        <v>108</v>
      </c>
      <c r="P1227" t="b">
        <v>1</v>
      </c>
      <c r="Q1227" t="s">
        <v>8269</v>
      </c>
      <c r="R1227" t="s">
        <v>8323</v>
      </c>
      <c r="S1227" t="s">
        <v>8326</v>
      </c>
      <c r="T1227" s="9">
        <f t="shared" si="79"/>
        <v>130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s="17" t="s">
        <v>8218</v>
      </c>
      <c r="G1228" t="s">
        <v>8223</v>
      </c>
      <c r="H1228" t="s">
        <v>8245</v>
      </c>
      <c r="I1228">
        <v>1361739872</v>
      </c>
      <c r="J1228" s="12">
        <v>1359147872</v>
      </c>
      <c r="K1228" s="10">
        <f t="shared" si="76"/>
        <v>41329.878148148149</v>
      </c>
      <c r="L1228" s="10">
        <f t="shared" si="77"/>
        <v>41299.878148148149</v>
      </c>
      <c r="M1228" s="15">
        <f t="shared" si="78"/>
        <v>2013</v>
      </c>
      <c r="N1228" t="b">
        <v>0</v>
      </c>
      <c r="O1228">
        <v>59</v>
      </c>
      <c r="P1228" t="b">
        <v>1</v>
      </c>
      <c r="Q1228" t="s">
        <v>8272</v>
      </c>
      <c r="R1228" t="s">
        <v>8311</v>
      </c>
      <c r="S1228" t="s">
        <v>8333</v>
      </c>
      <c r="T1228" s="9">
        <f t="shared" si="79"/>
        <v>103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s="17" t="s">
        <v>8218</v>
      </c>
      <c r="G1229" t="s">
        <v>8223</v>
      </c>
      <c r="H1229" t="s">
        <v>8245</v>
      </c>
      <c r="I1229">
        <v>1402515198</v>
      </c>
      <c r="J1229" s="12">
        <v>1399923198</v>
      </c>
      <c r="K1229" s="10">
        <f t="shared" si="76"/>
        <v>41801.814791666664</v>
      </c>
      <c r="L1229" s="10">
        <f t="shared" si="77"/>
        <v>41771.814791666664</v>
      </c>
      <c r="M1229" s="15">
        <f t="shared" si="78"/>
        <v>2014</v>
      </c>
      <c r="N1229" t="b">
        <v>0</v>
      </c>
      <c r="O1229">
        <v>17</v>
      </c>
      <c r="P1229" t="b">
        <v>1</v>
      </c>
      <c r="Q1229" t="s">
        <v>8303</v>
      </c>
      <c r="R1229" t="s">
        <v>8323</v>
      </c>
      <c r="S1229" t="s">
        <v>8335</v>
      </c>
      <c r="T1229" s="9">
        <f t="shared" si="79"/>
        <v>101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s="17" t="s">
        <v>8218</v>
      </c>
      <c r="G1230" t="s">
        <v>8224</v>
      </c>
      <c r="H1230" t="s">
        <v>8246</v>
      </c>
      <c r="I1230">
        <v>1474844400</v>
      </c>
      <c r="J1230" s="12">
        <v>1469871148</v>
      </c>
      <c r="K1230" s="10">
        <f t="shared" si="76"/>
        <v>42638.958333333328</v>
      </c>
      <c r="L1230" s="10">
        <f t="shared" si="77"/>
        <v>42581.397546296299</v>
      </c>
      <c r="M1230" s="15">
        <f t="shared" si="78"/>
        <v>2016</v>
      </c>
      <c r="N1230" t="b">
        <v>0</v>
      </c>
      <c r="O1230">
        <v>80</v>
      </c>
      <c r="P1230" t="b">
        <v>1</v>
      </c>
      <c r="Q1230" t="s">
        <v>8269</v>
      </c>
      <c r="R1230" t="s">
        <v>8323</v>
      </c>
      <c r="S1230" t="s">
        <v>8326</v>
      </c>
      <c r="T1230" s="9">
        <f t="shared" si="79"/>
        <v>114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s="17" t="s">
        <v>8218</v>
      </c>
      <c r="G1231" t="s">
        <v>8224</v>
      </c>
      <c r="H1231" t="s">
        <v>8246</v>
      </c>
      <c r="I1231">
        <v>1415191920</v>
      </c>
      <c r="J1231" s="12">
        <v>1412233497</v>
      </c>
      <c r="K1231" s="10">
        <f t="shared" si="76"/>
        <v>41948.536111111112</v>
      </c>
      <c r="L1231" s="10">
        <f t="shared" si="77"/>
        <v>41914.295104166667</v>
      </c>
      <c r="M1231" s="15">
        <f t="shared" si="78"/>
        <v>2014</v>
      </c>
      <c r="N1231" t="b">
        <v>0</v>
      </c>
      <c r="O1231">
        <v>114</v>
      </c>
      <c r="P1231" t="b">
        <v>1</v>
      </c>
      <c r="Q1231" t="s">
        <v>8269</v>
      </c>
      <c r="R1231" t="s">
        <v>8323</v>
      </c>
      <c r="S1231" t="s">
        <v>8326</v>
      </c>
      <c r="T1231" s="9">
        <f t="shared" si="79"/>
        <v>114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s="17" t="s">
        <v>8218</v>
      </c>
      <c r="G1232" t="s">
        <v>8223</v>
      </c>
      <c r="H1232" t="s">
        <v>8245</v>
      </c>
      <c r="I1232">
        <v>1385297393</v>
      </c>
      <c r="J1232" s="12">
        <v>1382701793</v>
      </c>
      <c r="K1232" s="10">
        <f t="shared" si="76"/>
        <v>41602.534641203703</v>
      </c>
      <c r="L1232" s="10">
        <f t="shared" si="77"/>
        <v>41572.492974537039</v>
      </c>
      <c r="M1232" s="15">
        <f t="shared" si="78"/>
        <v>2013</v>
      </c>
      <c r="N1232" t="b">
        <v>0</v>
      </c>
      <c r="O1232">
        <v>70</v>
      </c>
      <c r="P1232" t="b">
        <v>1</v>
      </c>
      <c r="Q1232" t="s">
        <v>8290</v>
      </c>
      <c r="R1232" t="s">
        <v>8327</v>
      </c>
      <c r="S1232" t="s">
        <v>8338</v>
      </c>
      <c r="T1232" s="9">
        <f t="shared" si="79"/>
        <v>101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s="17" t="s">
        <v>8218</v>
      </c>
      <c r="G1233" t="s">
        <v>8223</v>
      </c>
      <c r="H1233" t="s">
        <v>8245</v>
      </c>
      <c r="I1233">
        <v>1471539138</v>
      </c>
      <c r="J1233" s="12">
        <v>1468947138</v>
      </c>
      <c r="K1233" s="10">
        <f t="shared" si="76"/>
        <v>42600.702986111108</v>
      </c>
      <c r="L1233" s="10">
        <f t="shared" si="77"/>
        <v>42570.702986111108</v>
      </c>
      <c r="M1233" s="15">
        <f t="shared" si="78"/>
        <v>2016</v>
      </c>
      <c r="N1233" t="b">
        <v>1</v>
      </c>
      <c r="O1233">
        <v>140</v>
      </c>
      <c r="P1233" t="b">
        <v>1</v>
      </c>
      <c r="Q1233" t="s">
        <v>8283</v>
      </c>
      <c r="R1233" t="s">
        <v>8313</v>
      </c>
      <c r="S1233" t="s">
        <v>8314</v>
      </c>
      <c r="T1233" s="9">
        <f t="shared" si="79"/>
        <v>174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s="17" t="s">
        <v>8218</v>
      </c>
      <c r="G1234" t="s">
        <v>8223</v>
      </c>
      <c r="H1234" t="s">
        <v>8245</v>
      </c>
      <c r="I1234">
        <v>1276110000</v>
      </c>
      <c r="J1234" s="12">
        <v>1268337744</v>
      </c>
      <c r="K1234" s="10">
        <f t="shared" si="76"/>
        <v>40338.791666666664</v>
      </c>
      <c r="L1234" s="10">
        <f t="shared" si="77"/>
        <v>40248.834999999999</v>
      </c>
      <c r="M1234" s="15">
        <f t="shared" si="78"/>
        <v>2010</v>
      </c>
      <c r="N1234" t="b">
        <v>0</v>
      </c>
      <c r="O1234">
        <v>27</v>
      </c>
      <c r="P1234" t="b">
        <v>1</v>
      </c>
      <c r="Q1234" t="s">
        <v>8264</v>
      </c>
      <c r="R1234" t="s">
        <v>8321</v>
      </c>
      <c r="S1234" t="s">
        <v>8343</v>
      </c>
      <c r="T1234" s="9">
        <f t="shared" si="79"/>
        <v>100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s="17" t="s">
        <v>8218</v>
      </c>
      <c r="G1235" t="s">
        <v>8223</v>
      </c>
      <c r="H1235" t="s">
        <v>8245</v>
      </c>
      <c r="I1235">
        <v>1418014740</v>
      </c>
      <c r="J1235" s="12">
        <v>1415585474</v>
      </c>
      <c r="K1235" s="10">
        <f t="shared" si="76"/>
        <v>41981.207638888889</v>
      </c>
      <c r="L1235" s="10">
        <f t="shared" si="77"/>
        <v>41953.091134259259</v>
      </c>
      <c r="M1235" s="15">
        <f t="shared" si="78"/>
        <v>2014</v>
      </c>
      <c r="N1235" t="b">
        <v>0</v>
      </c>
      <c r="O1235">
        <v>33</v>
      </c>
      <c r="P1235" t="b">
        <v>1</v>
      </c>
      <c r="Q1235" t="s">
        <v>8298</v>
      </c>
      <c r="R1235" t="s">
        <v>8327</v>
      </c>
      <c r="S1235" t="s">
        <v>8341</v>
      </c>
      <c r="T1235" s="9">
        <f t="shared" si="79"/>
        <v>113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s="17" t="s">
        <v>8218</v>
      </c>
      <c r="G1236" t="s">
        <v>8223</v>
      </c>
      <c r="H1236" t="s">
        <v>8245</v>
      </c>
      <c r="I1236">
        <v>1439611140</v>
      </c>
      <c r="J1236" s="12">
        <v>1437668354</v>
      </c>
      <c r="K1236" s="10">
        <f t="shared" si="76"/>
        <v>42231.165972222225</v>
      </c>
      <c r="L1236" s="10">
        <f t="shared" si="77"/>
        <v>42208.680023148147</v>
      </c>
      <c r="M1236" s="15">
        <f t="shared" si="78"/>
        <v>2015</v>
      </c>
      <c r="N1236" t="b">
        <v>0</v>
      </c>
      <c r="O1236">
        <v>61</v>
      </c>
      <c r="P1236" t="b">
        <v>1</v>
      </c>
      <c r="Q1236" t="s">
        <v>8298</v>
      </c>
      <c r="R1236" t="s">
        <v>8327</v>
      </c>
      <c r="S1236" t="s">
        <v>8341</v>
      </c>
      <c r="T1236" s="9">
        <f t="shared" si="79"/>
        <v>100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s="17" t="s">
        <v>8218</v>
      </c>
      <c r="G1237" t="s">
        <v>8223</v>
      </c>
      <c r="H1237" t="s">
        <v>8245</v>
      </c>
      <c r="I1237">
        <v>1335799808</v>
      </c>
      <c r="J1237" s="12">
        <v>1333207808</v>
      </c>
      <c r="K1237" s="10">
        <f t="shared" si="76"/>
        <v>41029.645925925928</v>
      </c>
      <c r="L1237" s="10">
        <f t="shared" si="77"/>
        <v>40999.645925925928</v>
      </c>
      <c r="M1237" s="15">
        <f t="shared" si="78"/>
        <v>2012</v>
      </c>
      <c r="N1237" t="b">
        <v>0</v>
      </c>
      <c r="O1237">
        <v>95</v>
      </c>
      <c r="P1237" t="b">
        <v>1</v>
      </c>
      <c r="Q1237" t="s">
        <v>8277</v>
      </c>
      <c r="R1237" t="s">
        <v>8327</v>
      </c>
      <c r="S1237" t="s">
        <v>8328</v>
      </c>
      <c r="T1237" s="9">
        <f t="shared" si="79"/>
        <v>113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s="17" t="s">
        <v>8218</v>
      </c>
      <c r="G1238" t="s">
        <v>8223</v>
      </c>
      <c r="H1238" t="s">
        <v>8245</v>
      </c>
      <c r="I1238">
        <v>1440274735</v>
      </c>
      <c r="J1238" s="12">
        <v>1437682735</v>
      </c>
      <c r="K1238" s="10">
        <f t="shared" si="76"/>
        <v>42238.84646990741</v>
      </c>
      <c r="L1238" s="10">
        <f t="shared" si="77"/>
        <v>42208.84646990741</v>
      </c>
      <c r="M1238" s="15">
        <f t="shared" si="78"/>
        <v>2015</v>
      </c>
      <c r="N1238" t="b">
        <v>0</v>
      </c>
      <c r="O1238">
        <v>69</v>
      </c>
      <c r="P1238" t="b">
        <v>1</v>
      </c>
      <c r="Q1238" t="s">
        <v>8269</v>
      </c>
      <c r="R1238" t="s">
        <v>8323</v>
      </c>
      <c r="S1238" t="s">
        <v>8326</v>
      </c>
      <c r="T1238" s="9">
        <f t="shared" si="79"/>
        <v>100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s="17" t="s">
        <v>8218</v>
      </c>
      <c r="G1239" t="s">
        <v>8223</v>
      </c>
      <c r="H1239" t="s">
        <v>8245</v>
      </c>
      <c r="I1239">
        <v>1312578338</v>
      </c>
      <c r="J1239" s="12">
        <v>1309986338</v>
      </c>
      <c r="K1239" s="10">
        <f t="shared" si="76"/>
        <v>40760.878912037035</v>
      </c>
      <c r="L1239" s="10">
        <f t="shared" si="77"/>
        <v>40730.878912037035</v>
      </c>
      <c r="M1239" s="15">
        <f t="shared" si="78"/>
        <v>2011</v>
      </c>
      <c r="N1239" t="b">
        <v>0</v>
      </c>
      <c r="O1239">
        <v>56</v>
      </c>
      <c r="P1239" t="b">
        <v>1</v>
      </c>
      <c r="Q1239" t="s">
        <v>8277</v>
      </c>
      <c r="R1239" t="s">
        <v>8327</v>
      </c>
      <c r="S1239" t="s">
        <v>8328</v>
      </c>
      <c r="T1239" s="9">
        <f t="shared" si="79"/>
        <v>113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s="17" t="s">
        <v>8218</v>
      </c>
      <c r="G1240" t="s">
        <v>8228</v>
      </c>
      <c r="H1240" t="s">
        <v>8250</v>
      </c>
      <c r="I1240">
        <v>1419224340</v>
      </c>
      <c r="J1240" s="12">
        <v>1416363886</v>
      </c>
      <c r="K1240" s="10">
        <f t="shared" si="76"/>
        <v>41995.207638888889</v>
      </c>
      <c r="L1240" s="10">
        <f t="shared" si="77"/>
        <v>41962.100532407407</v>
      </c>
      <c r="M1240" s="15">
        <f t="shared" si="78"/>
        <v>2014</v>
      </c>
      <c r="N1240" t="b">
        <v>0</v>
      </c>
      <c r="O1240">
        <v>43</v>
      </c>
      <c r="P1240" t="b">
        <v>1</v>
      </c>
      <c r="Q1240" t="s">
        <v>8274</v>
      </c>
      <c r="R1240" t="s">
        <v>8327</v>
      </c>
      <c r="S1240" t="s">
        <v>8331</v>
      </c>
      <c r="T1240" s="9">
        <f t="shared" si="79"/>
        <v>100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s="17" t="s">
        <v>8218</v>
      </c>
      <c r="G1241" t="s">
        <v>8235</v>
      </c>
      <c r="H1241" t="s">
        <v>8248</v>
      </c>
      <c r="I1241">
        <v>1472936229</v>
      </c>
      <c r="J1241" s="12">
        <v>1467752229</v>
      </c>
      <c r="K1241" s="10">
        <f t="shared" si="76"/>
        <v>42616.873020833329</v>
      </c>
      <c r="L1241" s="10">
        <f t="shared" si="77"/>
        <v>42556.873020833329</v>
      </c>
      <c r="M1241" s="15">
        <f t="shared" si="78"/>
        <v>2016</v>
      </c>
      <c r="N1241" t="b">
        <v>0</v>
      </c>
      <c r="O1241">
        <v>31</v>
      </c>
      <c r="P1241" t="b">
        <v>1</v>
      </c>
      <c r="Q1241" t="s">
        <v>8269</v>
      </c>
      <c r="R1241" t="s">
        <v>8323</v>
      </c>
      <c r="S1241" t="s">
        <v>8326</v>
      </c>
      <c r="T1241" s="9">
        <f t="shared" si="79"/>
        <v>100</v>
      </c>
    </row>
    <row r="1242" spans="1:20" ht="15.75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s="17" t="s">
        <v>8220</v>
      </c>
      <c r="G1242" t="s">
        <v>8224</v>
      </c>
      <c r="H1242" t="s">
        <v>8246</v>
      </c>
      <c r="I1242">
        <v>1417033610</v>
      </c>
      <c r="J1242" s="12">
        <v>1414438010</v>
      </c>
      <c r="K1242" s="10">
        <f t="shared" si="76"/>
        <v>41969.851967592593</v>
      </c>
      <c r="L1242" s="10">
        <f t="shared" si="77"/>
        <v>41939.810300925928</v>
      </c>
      <c r="M1242" s="15">
        <f t="shared" si="78"/>
        <v>2014</v>
      </c>
      <c r="N1242" t="b">
        <v>0</v>
      </c>
      <c r="O1242">
        <v>12</v>
      </c>
      <c r="P1242" t="b">
        <v>0</v>
      </c>
      <c r="Q1242" t="s">
        <v>8266</v>
      </c>
      <c r="R1242" t="s">
        <v>8321</v>
      </c>
      <c r="S1242" t="s">
        <v>8325</v>
      </c>
      <c r="T1242" s="9">
        <f t="shared" si="79"/>
        <v>36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s="17" t="s">
        <v>8218</v>
      </c>
      <c r="G1243" t="s">
        <v>8223</v>
      </c>
      <c r="H1243" t="s">
        <v>8245</v>
      </c>
      <c r="I1243">
        <v>1334424960</v>
      </c>
      <c r="J1243" s="12">
        <v>1329442510</v>
      </c>
      <c r="K1243" s="10">
        <f t="shared" si="76"/>
        <v>41013.733333333337</v>
      </c>
      <c r="L1243" s="10">
        <f t="shared" si="77"/>
        <v>40956.066087962965</v>
      </c>
      <c r="M1243" s="15">
        <f t="shared" si="78"/>
        <v>2012</v>
      </c>
      <c r="N1243" t="b">
        <v>0</v>
      </c>
      <c r="O1243">
        <v>72</v>
      </c>
      <c r="P1243" t="b">
        <v>1</v>
      </c>
      <c r="Q1243" t="s">
        <v>8278</v>
      </c>
      <c r="R1243" t="s">
        <v>8327</v>
      </c>
      <c r="S1243" t="s">
        <v>8329</v>
      </c>
      <c r="T1243" s="9">
        <f t="shared" si="79"/>
        <v>111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s="17" t="s">
        <v>8218</v>
      </c>
      <c r="G1244" t="s">
        <v>8223</v>
      </c>
      <c r="H1244" t="s">
        <v>8245</v>
      </c>
      <c r="I1244">
        <v>1461108450</v>
      </c>
      <c r="J1244" s="12">
        <v>1455928050</v>
      </c>
      <c r="K1244" s="10">
        <f t="shared" si="76"/>
        <v>42479.977430555555</v>
      </c>
      <c r="L1244" s="10">
        <f t="shared" si="77"/>
        <v>42420.019097222219</v>
      </c>
      <c r="M1244" s="15">
        <f t="shared" si="78"/>
        <v>2016</v>
      </c>
      <c r="N1244" t="b">
        <v>0</v>
      </c>
      <c r="O1244">
        <v>61</v>
      </c>
      <c r="P1244" t="b">
        <v>1</v>
      </c>
      <c r="Q1244" t="s">
        <v>8269</v>
      </c>
      <c r="R1244" t="s">
        <v>8323</v>
      </c>
      <c r="S1244" t="s">
        <v>8326</v>
      </c>
      <c r="T1244" s="9">
        <f t="shared" si="79"/>
        <v>127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s="17" t="s">
        <v>8218</v>
      </c>
      <c r="G1245" t="s">
        <v>8223</v>
      </c>
      <c r="H1245" t="s">
        <v>8245</v>
      </c>
      <c r="I1245">
        <v>1416589200</v>
      </c>
      <c r="J1245" s="12">
        <v>1414605776</v>
      </c>
      <c r="K1245" s="10">
        <f t="shared" si="76"/>
        <v>41964.708333333328</v>
      </c>
      <c r="L1245" s="10">
        <f t="shared" si="77"/>
        <v>41941.752037037033</v>
      </c>
      <c r="M1245" s="15">
        <f t="shared" si="78"/>
        <v>2014</v>
      </c>
      <c r="N1245" t="b">
        <v>0</v>
      </c>
      <c r="O1245">
        <v>65</v>
      </c>
      <c r="P1245" t="b">
        <v>1</v>
      </c>
      <c r="Q1245" t="s">
        <v>8269</v>
      </c>
      <c r="R1245" t="s">
        <v>8323</v>
      </c>
      <c r="S1245" t="s">
        <v>8326</v>
      </c>
      <c r="T1245" s="9">
        <f t="shared" si="79"/>
        <v>111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s="17" t="s">
        <v>8218</v>
      </c>
      <c r="G1246" t="s">
        <v>8240</v>
      </c>
      <c r="H1246" t="s">
        <v>8248</v>
      </c>
      <c r="I1246">
        <v>1449162000</v>
      </c>
      <c r="J1246" s="12">
        <v>1446570315</v>
      </c>
      <c r="K1246" s="10">
        <f t="shared" si="76"/>
        <v>42341.708333333328</v>
      </c>
      <c r="L1246" s="10">
        <f t="shared" si="77"/>
        <v>42311.711979166663</v>
      </c>
      <c r="M1246" s="15">
        <f t="shared" si="78"/>
        <v>2015</v>
      </c>
      <c r="N1246" t="b">
        <v>1</v>
      </c>
      <c r="O1246">
        <v>63</v>
      </c>
      <c r="P1246" t="b">
        <v>1</v>
      </c>
      <c r="Q1246" t="s">
        <v>8269</v>
      </c>
      <c r="R1246" t="s">
        <v>8323</v>
      </c>
      <c r="S1246" t="s">
        <v>8326</v>
      </c>
      <c r="T1246" s="9">
        <f t="shared" si="79"/>
        <v>164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s="17" t="s">
        <v>8218</v>
      </c>
      <c r="G1247" t="s">
        <v>8223</v>
      </c>
      <c r="H1247" t="s">
        <v>8245</v>
      </c>
      <c r="I1247">
        <v>1440556553</v>
      </c>
      <c r="J1247" s="12">
        <v>1435372553</v>
      </c>
      <c r="K1247" s="10">
        <f t="shared" si="76"/>
        <v>42242.108252314814</v>
      </c>
      <c r="L1247" s="10">
        <f t="shared" si="77"/>
        <v>42182.108252314814</v>
      </c>
      <c r="M1247" s="15">
        <f t="shared" si="78"/>
        <v>2015</v>
      </c>
      <c r="N1247" t="b">
        <v>0</v>
      </c>
      <c r="O1247">
        <v>88</v>
      </c>
      <c r="P1247" t="b">
        <v>1</v>
      </c>
      <c r="Q1247" t="s">
        <v>8303</v>
      </c>
      <c r="R1247" t="s">
        <v>8323</v>
      </c>
      <c r="S1247" t="s">
        <v>8335</v>
      </c>
      <c r="T1247" s="9">
        <f t="shared" si="79"/>
        <v>110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s="17" t="s">
        <v>8218</v>
      </c>
      <c r="G1248" t="s">
        <v>8224</v>
      </c>
      <c r="H1248" t="s">
        <v>8246</v>
      </c>
      <c r="I1248">
        <v>1462402800</v>
      </c>
      <c r="J1248" s="12">
        <v>1459856860</v>
      </c>
      <c r="K1248" s="10">
        <f t="shared" si="76"/>
        <v>42494.958333333328</v>
      </c>
      <c r="L1248" s="10">
        <f t="shared" si="77"/>
        <v>42465.491435185184</v>
      </c>
      <c r="M1248" s="15">
        <f t="shared" si="78"/>
        <v>2016</v>
      </c>
      <c r="N1248" t="b">
        <v>0</v>
      </c>
      <c r="O1248">
        <v>89</v>
      </c>
      <c r="P1248" t="b">
        <v>1</v>
      </c>
      <c r="Q1248" t="s">
        <v>8269</v>
      </c>
      <c r="R1248" t="s">
        <v>8323</v>
      </c>
      <c r="S1248" t="s">
        <v>8326</v>
      </c>
      <c r="T1248" s="9">
        <f t="shared" si="79"/>
        <v>103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s="17" t="s">
        <v>8218</v>
      </c>
      <c r="G1249" t="s">
        <v>8224</v>
      </c>
      <c r="H1249" t="s">
        <v>8246</v>
      </c>
      <c r="I1249">
        <v>1462519041</v>
      </c>
      <c r="J1249" s="12">
        <v>1459927041</v>
      </c>
      <c r="K1249" s="10">
        <f t="shared" si="76"/>
        <v>42496.303715277776</v>
      </c>
      <c r="L1249" s="10">
        <f t="shared" si="77"/>
        <v>42466.303715277776</v>
      </c>
      <c r="M1249" s="15">
        <f t="shared" si="78"/>
        <v>2016</v>
      </c>
      <c r="N1249" t="b">
        <v>0</v>
      </c>
      <c r="O1249">
        <v>89</v>
      </c>
      <c r="P1249" t="b">
        <v>1</v>
      </c>
      <c r="Q1249" t="s">
        <v>8269</v>
      </c>
      <c r="R1249" t="s">
        <v>8323</v>
      </c>
      <c r="S1249" t="s">
        <v>8326</v>
      </c>
      <c r="T1249" s="9">
        <f t="shared" si="79"/>
        <v>110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s="17" t="s">
        <v>8218</v>
      </c>
      <c r="G1250" t="s">
        <v>8223</v>
      </c>
      <c r="H1250" t="s">
        <v>8245</v>
      </c>
      <c r="I1250">
        <v>1471487925</v>
      </c>
      <c r="J1250" s="12">
        <v>1468895925</v>
      </c>
      <c r="K1250" s="10">
        <f t="shared" si="76"/>
        <v>42600.110243055555</v>
      </c>
      <c r="L1250" s="10">
        <f t="shared" si="77"/>
        <v>42570.110243055555</v>
      </c>
      <c r="M1250" s="15">
        <f t="shared" si="78"/>
        <v>2016</v>
      </c>
      <c r="N1250" t="b">
        <v>0</v>
      </c>
      <c r="O1250">
        <v>23</v>
      </c>
      <c r="P1250" t="b">
        <v>1</v>
      </c>
      <c r="Q1250" t="s">
        <v>8301</v>
      </c>
      <c r="R1250" t="s">
        <v>8323</v>
      </c>
      <c r="S1250" t="s">
        <v>8324</v>
      </c>
      <c r="T1250" s="9">
        <f t="shared" si="79"/>
        <v>147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s="17" t="s">
        <v>8218</v>
      </c>
      <c r="G1251" t="s">
        <v>8223</v>
      </c>
      <c r="H1251" t="s">
        <v>8245</v>
      </c>
      <c r="I1251">
        <v>1337194800</v>
      </c>
      <c r="J1251" s="12">
        <v>1334429646</v>
      </c>
      <c r="K1251" s="10">
        <f t="shared" si="76"/>
        <v>41045.791666666664</v>
      </c>
      <c r="L1251" s="10">
        <f t="shared" si="77"/>
        <v>41013.787569444445</v>
      </c>
      <c r="M1251" s="15">
        <f t="shared" si="78"/>
        <v>2012</v>
      </c>
      <c r="N1251" t="b">
        <v>1</v>
      </c>
      <c r="O1251">
        <v>77</v>
      </c>
      <c r="P1251" t="b">
        <v>1</v>
      </c>
      <c r="Q1251" t="s">
        <v>8267</v>
      </c>
      <c r="R1251" t="s">
        <v>8321</v>
      </c>
      <c r="S1251" t="s">
        <v>8322</v>
      </c>
      <c r="T1251" s="9">
        <f t="shared" si="79"/>
        <v>126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s="17" t="s">
        <v>8218</v>
      </c>
      <c r="G1252" t="s">
        <v>8223</v>
      </c>
      <c r="H1252" t="s">
        <v>8245</v>
      </c>
      <c r="I1252">
        <v>1469770500</v>
      </c>
      <c r="J1252" s="12">
        <v>1468362207</v>
      </c>
      <c r="K1252" s="10">
        <f t="shared" si="76"/>
        <v>42580.232638888891</v>
      </c>
      <c r="L1252" s="10">
        <f t="shared" si="77"/>
        <v>42563.932951388888</v>
      </c>
      <c r="M1252" s="15">
        <f t="shared" si="78"/>
        <v>2016</v>
      </c>
      <c r="N1252" t="b">
        <v>0</v>
      </c>
      <c r="O1252">
        <v>47</v>
      </c>
      <c r="P1252" t="b">
        <v>1</v>
      </c>
      <c r="Q1252" t="s">
        <v>8263</v>
      </c>
      <c r="R1252" t="s">
        <v>8321</v>
      </c>
      <c r="S1252" t="s">
        <v>8332</v>
      </c>
      <c r="T1252" s="9">
        <f t="shared" si="79"/>
        <v>110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s="17" t="s">
        <v>8218</v>
      </c>
      <c r="G1253" t="s">
        <v>8223</v>
      </c>
      <c r="H1253" t="s">
        <v>8245</v>
      </c>
      <c r="I1253">
        <v>1413838751</v>
      </c>
      <c r="J1253" s="12">
        <v>1411246751</v>
      </c>
      <c r="K1253" s="10">
        <f t="shared" si="76"/>
        <v>41932.874432870369</v>
      </c>
      <c r="L1253" s="10">
        <f t="shared" si="77"/>
        <v>41902.874432870369</v>
      </c>
      <c r="M1253" s="15">
        <f t="shared" si="78"/>
        <v>2014</v>
      </c>
      <c r="N1253" t="b">
        <v>1</v>
      </c>
      <c r="O1253">
        <v>159</v>
      </c>
      <c r="P1253" t="b">
        <v>1</v>
      </c>
      <c r="Q1253" t="s">
        <v>8299</v>
      </c>
      <c r="R1253" t="s">
        <v>8308</v>
      </c>
      <c r="S1253" t="s">
        <v>8315</v>
      </c>
      <c r="T1253" s="9">
        <f t="shared" si="79"/>
        <v>878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s="17" t="s">
        <v>8218</v>
      </c>
      <c r="G1254" t="s">
        <v>8223</v>
      </c>
      <c r="H1254" t="s">
        <v>8245</v>
      </c>
      <c r="I1254">
        <v>1408818683</v>
      </c>
      <c r="J1254" s="12">
        <v>1406226683</v>
      </c>
      <c r="K1254" s="10">
        <f t="shared" si="76"/>
        <v>41874.771793981483</v>
      </c>
      <c r="L1254" s="10">
        <f t="shared" si="77"/>
        <v>41844.771793981483</v>
      </c>
      <c r="M1254" s="15">
        <f t="shared" si="78"/>
        <v>2014</v>
      </c>
      <c r="N1254" t="b">
        <v>0</v>
      </c>
      <c r="O1254">
        <v>65</v>
      </c>
      <c r="P1254" t="b">
        <v>1</v>
      </c>
      <c r="Q1254" t="s">
        <v>8293</v>
      </c>
      <c r="R1254" t="s">
        <v>8308</v>
      </c>
      <c r="S1254" t="s">
        <v>8309</v>
      </c>
      <c r="T1254" s="9">
        <f t="shared" si="79"/>
        <v>219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s="17" t="s">
        <v>8218</v>
      </c>
      <c r="G1255" t="s">
        <v>8223</v>
      </c>
      <c r="H1255" t="s">
        <v>8245</v>
      </c>
      <c r="I1255">
        <v>1428390000</v>
      </c>
      <c r="J1255" s="12">
        <v>1425224391</v>
      </c>
      <c r="K1255" s="10">
        <f t="shared" si="76"/>
        <v>42101.291666666672</v>
      </c>
      <c r="L1255" s="10">
        <f t="shared" si="77"/>
        <v>42064.652673611112</v>
      </c>
      <c r="M1255" s="15">
        <f t="shared" si="78"/>
        <v>2015</v>
      </c>
      <c r="N1255" t="b">
        <v>0</v>
      </c>
      <c r="O1255">
        <v>42</v>
      </c>
      <c r="P1255" t="b">
        <v>1</v>
      </c>
      <c r="Q1255" t="s">
        <v>8269</v>
      </c>
      <c r="R1255" t="s">
        <v>8323</v>
      </c>
      <c r="S1255" t="s">
        <v>8326</v>
      </c>
      <c r="T1255" s="9">
        <f t="shared" si="79"/>
        <v>146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s="17" t="s">
        <v>8219</v>
      </c>
      <c r="G1256" t="s">
        <v>8223</v>
      </c>
      <c r="H1256" t="s">
        <v>8245</v>
      </c>
      <c r="I1256">
        <v>1439644920</v>
      </c>
      <c r="J1256" s="12">
        <v>1436793939</v>
      </c>
      <c r="K1256" s="10">
        <f t="shared" si="76"/>
        <v>42231.556944444441</v>
      </c>
      <c r="L1256" s="10">
        <f t="shared" si="77"/>
        <v>42198.559479166666</v>
      </c>
      <c r="M1256" s="15">
        <f t="shared" si="78"/>
        <v>2015</v>
      </c>
      <c r="N1256" t="b">
        <v>0</v>
      </c>
      <c r="O1256">
        <v>39</v>
      </c>
      <c r="P1256" t="b">
        <v>0</v>
      </c>
      <c r="Q1256" t="s">
        <v>8270</v>
      </c>
      <c r="R1256" t="s">
        <v>8308</v>
      </c>
      <c r="S1256" t="s">
        <v>8342</v>
      </c>
      <c r="T1256" s="9">
        <f t="shared" si="79"/>
        <v>17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s="17" t="s">
        <v>8218</v>
      </c>
      <c r="G1257" t="s">
        <v>8223</v>
      </c>
      <c r="H1257" t="s">
        <v>8245</v>
      </c>
      <c r="I1257">
        <v>1436117922</v>
      </c>
      <c r="J1257" s="12">
        <v>1433525922</v>
      </c>
      <c r="K1257" s="10">
        <f t="shared" si="76"/>
        <v>42190.735208333332</v>
      </c>
      <c r="L1257" s="10">
        <f t="shared" si="77"/>
        <v>42160.735208333332</v>
      </c>
      <c r="M1257" s="15">
        <f t="shared" si="78"/>
        <v>2015</v>
      </c>
      <c r="N1257" t="b">
        <v>0</v>
      </c>
      <c r="O1257">
        <v>63</v>
      </c>
      <c r="P1257" t="b">
        <v>1</v>
      </c>
      <c r="Q1257" t="s">
        <v>8274</v>
      </c>
      <c r="R1257" t="s">
        <v>8327</v>
      </c>
      <c r="S1257" t="s">
        <v>8331</v>
      </c>
      <c r="T1257" s="9">
        <f t="shared" si="79"/>
        <v>124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s="17" t="s">
        <v>8218</v>
      </c>
      <c r="G1258" t="s">
        <v>8223</v>
      </c>
      <c r="H1258" t="s">
        <v>8245</v>
      </c>
      <c r="I1258">
        <v>1365609271</v>
      </c>
      <c r="J1258" s="12">
        <v>1363017271</v>
      </c>
      <c r="K1258" s="10">
        <f t="shared" si="76"/>
        <v>41374.662858796299</v>
      </c>
      <c r="L1258" s="10">
        <f t="shared" si="77"/>
        <v>41344.662858796299</v>
      </c>
      <c r="M1258" s="15">
        <f t="shared" si="78"/>
        <v>2013</v>
      </c>
      <c r="N1258" t="b">
        <v>1</v>
      </c>
      <c r="O1258">
        <v>150</v>
      </c>
      <c r="P1258" t="b">
        <v>1</v>
      </c>
      <c r="Q1258" t="s">
        <v>8286</v>
      </c>
      <c r="R1258" t="s">
        <v>8311</v>
      </c>
      <c r="S1258" t="s">
        <v>8312</v>
      </c>
      <c r="T1258" s="9">
        <f t="shared" si="79"/>
        <v>109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s="17" t="s">
        <v>8218</v>
      </c>
      <c r="G1259" t="s">
        <v>8223</v>
      </c>
      <c r="H1259" t="s">
        <v>8245</v>
      </c>
      <c r="I1259">
        <v>1436902359</v>
      </c>
      <c r="J1259" s="12">
        <v>1434310359</v>
      </c>
      <c r="K1259" s="10">
        <f t="shared" si="76"/>
        <v>42199.814340277779</v>
      </c>
      <c r="L1259" s="10">
        <f t="shared" si="77"/>
        <v>42169.814340277779</v>
      </c>
      <c r="M1259" s="15">
        <f t="shared" si="78"/>
        <v>2015</v>
      </c>
      <c r="N1259" t="b">
        <v>0</v>
      </c>
      <c r="O1259">
        <v>32</v>
      </c>
      <c r="P1259" t="b">
        <v>1</v>
      </c>
      <c r="Q1259" t="s">
        <v>8269</v>
      </c>
      <c r="R1259" t="s">
        <v>8323</v>
      </c>
      <c r="S1259" t="s">
        <v>8326</v>
      </c>
      <c r="T1259" s="9">
        <f t="shared" si="79"/>
        <v>124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s="17" t="s">
        <v>8218</v>
      </c>
      <c r="G1260" t="s">
        <v>8223</v>
      </c>
      <c r="H1260" t="s">
        <v>8245</v>
      </c>
      <c r="I1260">
        <v>1335153600</v>
      </c>
      <c r="J1260" s="12">
        <v>1332199618</v>
      </c>
      <c r="K1260" s="10">
        <f t="shared" si="76"/>
        <v>41022.166666666664</v>
      </c>
      <c r="L1260" s="10">
        <f t="shared" si="77"/>
        <v>40987.977060185185</v>
      </c>
      <c r="M1260" s="15">
        <f t="shared" si="78"/>
        <v>2012</v>
      </c>
      <c r="N1260" t="b">
        <v>0</v>
      </c>
      <c r="O1260">
        <v>43</v>
      </c>
      <c r="P1260" t="b">
        <v>1</v>
      </c>
      <c r="Q1260" t="s">
        <v>8274</v>
      </c>
      <c r="R1260" t="s">
        <v>8327</v>
      </c>
      <c r="S1260" t="s">
        <v>8331</v>
      </c>
      <c r="T1260" s="9">
        <f t="shared" si="79"/>
        <v>173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s="17" t="s">
        <v>8220</v>
      </c>
      <c r="G1261" t="s">
        <v>8223</v>
      </c>
      <c r="H1261" t="s">
        <v>8245</v>
      </c>
      <c r="I1261">
        <v>1348849134</v>
      </c>
      <c r="J1261" s="12">
        <v>1344961134</v>
      </c>
      <c r="K1261" s="10">
        <f t="shared" si="76"/>
        <v>41180.679791666669</v>
      </c>
      <c r="L1261" s="10">
        <f t="shared" si="77"/>
        <v>41135.679791666669</v>
      </c>
      <c r="M1261" s="15">
        <f t="shared" si="78"/>
        <v>2012</v>
      </c>
      <c r="N1261" t="b">
        <v>0</v>
      </c>
      <c r="O1261">
        <v>39</v>
      </c>
      <c r="P1261" t="b">
        <v>0</v>
      </c>
      <c r="Q1261" t="s">
        <v>8268</v>
      </c>
      <c r="R1261" t="s">
        <v>8321</v>
      </c>
      <c r="S1261" t="s">
        <v>8339</v>
      </c>
      <c r="T1261" s="9">
        <f t="shared" si="79"/>
        <v>22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s="17" t="s">
        <v>8218</v>
      </c>
      <c r="G1262" t="s">
        <v>8223</v>
      </c>
      <c r="H1262" t="s">
        <v>8245</v>
      </c>
      <c r="I1262">
        <v>1394521140</v>
      </c>
      <c r="J1262" s="12">
        <v>1392169298</v>
      </c>
      <c r="K1262" s="10">
        <f t="shared" si="76"/>
        <v>41709.290972222225</v>
      </c>
      <c r="L1262" s="10">
        <f t="shared" si="77"/>
        <v>41682.0705787037</v>
      </c>
      <c r="M1262" s="15">
        <f t="shared" si="78"/>
        <v>2014</v>
      </c>
      <c r="N1262" t="b">
        <v>0</v>
      </c>
      <c r="O1262">
        <v>82</v>
      </c>
      <c r="P1262" t="b">
        <v>1</v>
      </c>
      <c r="Q1262" t="s">
        <v>8290</v>
      </c>
      <c r="R1262" t="s">
        <v>8327</v>
      </c>
      <c r="S1262" t="s">
        <v>8338</v>
      </c>
      <c r="T1262" s="9">
        <f t="shared" si="79"/>
        <v>127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s="17" t="s">
        <v>8218</v>
      </c>
      <c r="G1263" t="s">
        <v>8223</v>
      </c>
      <c r="H1263" t="s">
        <v>8245</v>
      </c>
      <c r="I1263">
        <v>1430774974</v>
      </c>
      <c r="J1263" s="12">
        <v>1426886974</v>
      </c>
      <c r="K1263" s="10">
        <f t="shared" si="76"/>
        <v>42128.895532407405</v>
      </c>
      <c r="L1263" s="10">
        <f t="shared" si="77"/>
        <v>42083.895532407405</v>
      </c>
      <c r="M1263" s="15">
        <f t="shared" si="78"/>
        <v>2015</v>
      </c>
      <c r="N1263" t="b">
        <v>0</v>
      </c>
      <c r="O1263">
        <v>46</v>
      </c>
      <c r="P1263" t="b">
        <v>1</v>
      </c>
      <c r="Q1263" t="s">
        <v>8300</v>
      </c>
      <c r="R1263" t="s">
        <v>8308</v>
      </c>
      <c r="S1263" t="s">
        <v>8340</v>
      </c>
      <c r="T1263" s="9">
        <f t="shared" si="79"/>
        <v>123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s="17" t="s">
        <v>8218</v>
      </c>
      <c r="G1264" t="s">
        <v>8224</v>
      </c>
      <c r="H1264" t="s">
        <v>8246</v>
      </c>
      <c r="I1264">
        <v>1425326400</v>
      </c>
      <c r="J1264" s="12">
        <v>1421916830</v>
      </c>
      <c r="K1264" s="10">
        <f t="shared" si="76"/>
        <v>42065.833333333328</v>
      </c>
      <c r="L1264" s="10">
        <f t="shared" si="77"/>
        <v>42026.370717592596</v>
      </c>
      <c r="M1264" s="15">
        <f t="shared" si="78"/>
        <v>2015</v>
      </c>
      <c r="N1264" t="b">
        <v>0</v>
      </c>
      <c r="O1264">
        <v>410</v>
      </c>
      <c r="P1264" t="b">
        <v>1</v>
      </c>
      <c r="Q1264" t="s">
        <v>8293</v>
      </c>
      <c r="R1264" t="s">
        <v>8308</v>
      </c>
      <c r="S1264" t="s">
        <v>8309</v>
      </c>
      <c r="T1264" s="9">
        <f t="shared" si="79"/>
        <v>168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s="17" t="s">
        <v>8218</v>
      </c>
      <c r="G1265" t="s">
        <v>8223</v>
      </c>
      <c r="H1265" t="s">
        <v>8245</v>
      </c>
      <c r="I1265">
        <v>1402594090</v>
      </c>
      <c r="J1265" s="12">
        <v>1400002090</v>
      </c>
      <c r="K1265" s="10">
        <f t="shared" si="76"/>
        <v>41802.727893518517</v>
      </c>
      <c r="L1265" s="10">
        <f t="shared" si="77"/>
        <v>41772.727893518517</v>
      </c>
      <c r="M1265" s="15">
        <f t="shared" si="78"/>
        <v>2014</v>
      </c>
      <c r="N1265" t="b">
        <v>0</v>
      </c>
      <c r="O1265">
        <v>58</v>
      </c>
      <c r="P1265" t="b">
        <v>1</v>
      </c>
      <c r="Q1265" t="s">
        <v>8303</v>
      </c>
      <c r="R1265" t="s">
        <v>8323</v>
      </c>
      <c r="S1265" t="s">
        <v>8335</v>
      </c>
      <c r="T1265" s="9">
        <f t="shared" si="79"/>
        <v>108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s="17" t="s">
        <v>8220</v>
      </c>
      <c r="G1266" t="s">
        <v>8224</v>
      </c>
      <c r="H1266" t="s">
        <v>8246</v>
      </c>
      <c r="I1266">
        <v>1445468400</v>
      </c>
      <c r="J1266" s="12">
        <v>1443042061</v>
      </c>
      <c r="K1266" s="10">
        <f t="shared" si="76"/>
        <v>42298.958333333328</v>
      </c>
      <c r="L1266" s="10">
        <f t="shared" si="77"/>
        <v>42270.875706018516</v>
      </c>
      <c r="M1266" s="15">
        <f t="shared" si="78"/>
        <v>2015</v>
      </c>
      <c r="N1266" t="b">
        <v>0</v>
      </c>
      <c r="O1266">
        <v>105</v>
      </c>
      <c r="P1266" t="b">
        <v>0</v>
      </c>
      <c r="Q1266" t="s">
        <v>8292</v>
      </c>
      <c r="R1266" t="s">
        <v>8308</v>
      </c>
      <c r="S1266" t="s">
        <v>8318</v>
      </c>
      <c r="T1266" s="9">
        <f t="shared" si="79"/>
        <v>43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s="17" t="s">
        <v>8218</v>
      </c>
      <c r="G1267" t="s">
        <v>8223</v>
      </c>
      <c r="H1267" t="s">
        <v>8245</v>
      </c>
      <c r="I1267">
        <v>1473879600</v>
      </c>
      <c r="J1267" s="12">
        <v>1472498042</v>
      </c>
      <c r="K1267" s="10">
        <f t="shared" si="76"/>
        <v>42627.791666666672</v>
      </c>
      <c r="L1267" s="10">
        <f t="shared" si="77"/>
        <v>42611.801412037035</v>
      </c>
      <c r="M1267" s="15">
        <f t="shared" si="78"/>
        <v>2016</v>
      </c>
      <c r="N1267" t="b">
        <v>1</v>
      </c>
      <c r="O1267">
        <v>21</v>
      </c>
      <c r="P1267" t="b">
        <v>1</v>
      </c>
      <c r="Q1267" t="s">
        <v>8269</v>
      </c>
      <c r="R1267" t="s">
        <v>8323</v>
      </c>
      <c r="S1267" t="s">
        <v>8326</v>
      </c>
      <c r="T1267" s="9">
        <f t="shared" si="79"/>
        <v>107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s="17" t="s">
        <v>8218</v>
      </c>
      <c r="G1268" t="s">
        <v>8224</v>
      </c>
      <c r="H1268" t="s">
        <v>8246</v>
      </c>
      <c r="I1268">
        <v>1440068400</v>
      </c>
      <c r="J1268" s="12">
        <v>1438459303</v>
      </c>
      <c r="K1268" s="10">
        <f t="shared" si="76"/>
        <v>42236.458333333328</v>
      </c>
      <c r="L1268" s="10">
        <f t="shared" si="77"/>
        <v>42217.834525462968</v>
      </c>
      <c r="M1268" s="15">
        <f t="shared" si="78"/>
        <v>2015</v>
      </c>
      <c r="N1268" t="b">
        <v>0</v>
      </c>
      <c r="O1268">
        <v>81</v>
      </c>
      <c r="P1268" t="b">
        <v>1</v>
      </c>
      <c r="Q1268" t="s">
        <v>8298</v>
      </c>
      <c r="R1268" t="s">
        <v>8327</v>
      </c>
      <c r="S1268" t="s">
        <v>8341</v>
      </c>
      <c r="T1268" s="9">
        <f t="shared" si="79"/>
        <v>107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s="17" t="s">
        <v>8218</v>
      </c>
      <c r="G1269" t="s">
        <v>8223</v>
      </c>
      <c r="H1269" t="s">
        <v>8245</v>
      </c>
      <c r="I1269">
        <v>1414879303</v>
      </c>
      <c r="J1269" s="12">
        <v>1412287303</v>
      </c>
      <c r="K1269" s="10">
        <f t="shared" si="76"/>
        <v>41944.917858796296</v>
      </c>
      <c r="L1269" s="10">
        <f t="shared" si="77"/>
        <v>41914.917858796296</v>
      </c>
      <c r="M1269" s="15">
        <f t="shared" si="78"/>
        <v>2014</v>
      </c>
      <c r="N1269" t="b">
        <v>0</v>
      </c>
      <c r="O1269">
        <v>43</v>
      </c>
      <c r="P1269" t="b">
        <v>1</v>
      </c>
      <c r="Q1269" t="s">
        <v>8274</v>
      </c>
      <c r="R1269" t="s">
        <v>8327</v>
      </c>
      <c r="S1269" t="s">
        <v>8331</v>
      </c>
      <c r="T1269" s="9">
        <f t="shared" si="79"/>
        <v>107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s="17" t="s">
        <v>8218</v>
      </c>
      <c r="G1270" t="s">
        <v>8223</v>
      </c>
      <c r="H1270" t="s">
        <v>8245</v>
      </c>
      <c r="I1270">
        <v>1460581365</v>
      </c>
      <c r="J1270" s="12">
        <v>1458766965</v>
      </c>
      <c r="K1270" s="10">
        <f t="shared" si="76"/>
        <v>42473.876909722225</v>
      </c>
      <c r="L1270" s="10">
        <f t="shared" si="77"/>
        <v>42452.876909722225</v>
      </c>
      <c r="M1270" s="15">
        <f t="shared" si="78"/>
        <v>2016</v>
      </c>
      <c r="N1270" t="b">
        <v>0</v>
      </c>
      <c r="O1270">
        <v>57</v>
      </c>
      <c r="P1270" t="b">
        <v>1</v>
      </c>
      <c r="Q1270" t="s">
        <v>8269</v>
      </c>
      <c r="R1270" t="s">
        <v>8323</v>
      </c>
      <c r="S1270" t="s">
        <v>8326</v>
      </c>
      <c r="T1270" s="9">
        <f t="shared" si="79"/>
        <v>122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s="17" t="s">
        <v>8218</v>
      </c>
      <c r="G1271" t="s">
        <v>8223</v>
      </c>
      <c r="H1271" t="s">
        <v>8245</v>
      </c>
      <c r="I1271">
        <v>1367823655</v>
      </c>
      <c r="J1271" s="12">
        <v>1365231655</v>
      </c>
      <c r="K1271" s="10">
        <f t="shared" si="76"/>
        <v>41400.292303240742</v>
      </c>
      <c r="L1271" s="10">
        <f t="shared" si="77"/>
        <v>41370.292303240742</v>
      </c>
      <c r="M1271" s="15">
        <f t="shared" si="78"/>
        <v>2013</v>
      </c>
      <c r="N1271" t="b">
        <v>1</v>
      </c>
      <c r="O1271">
        <v>50</v>
      </c>
      <c r="P1271" t="b">
        <v>1</v>
      </c>
      <c r="Q1271" t="s">
        <v>8274</v>
      </c>
      <c r="R1271" t="s">
        <v>8327</v>
      </c>
      <c r="S1271" t="s">
        <v>8331</v>
      </c>
      <c r="T1271" s="9">
        <f t="shared" si="79"/>
        <v>122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s="17" t="s">
        <v>8218</v>
      </c>
      <c r="G1272" t="s">
        <v>8223</v>
      </c>
      <c r="H1272" t="s">
        <v>8245</v>
      </c>
      <c r="I1272">
        <v>1436115617</v>
      </c>
      <c r="J1272" s="12">
        <v>1433523617</v>
      </c>
      <c r="K1272" s="10">
        <f t="shared" si="76"/>
        <v>42190.708530092597</v>
      </c>
      <c r="L1272" s="10">
        <f t="shared" si="77"/>
        <v>42160.708530092597</v>
      </c>
      <c r="M1272" s="15">
        <f t="shared" si="78"/>
        <v>2015</v>
      </c>
      <c r="N1272" t="b">
        <v>0</v>
      </c>
      <c r="O1272">
        <v>40</v>
      </c>
      <c r="P1272" t="b">
        <v>1</v>
      </c>
      <c r="Q1272" t="s">
        <v>8277</v>
      </c>
      <c r="R1272" t="s">
        <v>8327</v>
      </c>
      <c r="S1272" t="s">
        <v>8328</v>
      </c>
      <c r="T1272" s="9">
        <f t="shared" si="79"/>
        <v>107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s="17" t="s">
        <v>8218</v>
      </c>
      <c r="G1273" t="s">
        <v>8223</v>
      </c>
      <c r="H1273" t="s">
        <v>8245</v>
      </c>
      <c r="I1273">
        <v>1487985734</v>
      </c>
      <c r="J1273" s="12">
        <v>1484097734</v>
      </c>
      <c r="K1273" s="10">
        <f t="shared" si="76"/>
        <v>42791.057106481487</v>
      </c>
      <c r="L1273" s="10">
        <f t="shared" si="77"/>
        <v>42746.057106481487</v>
      </c>
      <c r="M1273" s="15">
        <f t="shared" si="78"/>
        <v>2017</v>
      </c>
      <c r="N1273" t="b">
        <v>0</v>
      </c>
      <c r="O1273">
        <v>23</v>
      </c>
      <c r="P1273" t="b">
        <v>1</v>
      </c>
      <c r="Q1273" t="s">
        <v>8269</v>
      </c>
      <c r="R1273" t="s">
        <v>8323</v>
      </c>
      <c r="S1273" t="s">
        <v>8326</v>
      </c>
      <c r="T1273" s="9">
        <f t="shared" si="79"/>
        <v>106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s="17" t="s">
        <v>8218</v>
      </c>
      <c r="G1274" t="s">
        <v>8224</v>
      </c>
      <c r="H1274" t="s">
        <v>8246</v>
      </c>
      <c r="I1274">
        <v>1438531200</v>
      </c>
      <c r="J1274" s="12">
        <v>1435921992</v>
      </c>
      <c r="K1274" s="10">
        <f t="shared" si="76"/>
        <v>42218.666666666672</v>
      </c>
      <c r="L1274" s="10">
        <f t="shared" si="77"/>
        <v>42188.467499999999</v>
      </c>
      <c r="M1274" s="15">
        <f t="shared" si="78"/>
        <v>2015</v>
      </c>
      <c r="N1274" t="b">
        <v>0</v>
      </c>
      <c r="O1274">
        <v>169</v>
      </c>
      <c r="P1274" t="b">
        <v>1</v>
      </c>
      <c r="Q1274" t="s">
        <v>8269</v>
      </c>
      <c r="R1274" t="s">
        <v>8323</v>
      </c>
      <c r="S1274" t="s">
        <v>8326</v>
      </c>
      <c r="T1274" s="9">
        <f t="shared" si="79"/>
        <v>142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s="17" t="s">
        <v>8218</v>
      </c>
      <c r="G1275" t="s">
        <v>8223</v>
      </c>
      <c r="H1275" t="s">
        <v>8245</v>
      </c>
      <c r="I1275">
        <v>1434949200</v>
      </c>
      <c r="J1275" s="12">
        <v>1431903495</v>
      </c>
      <c r="K1275" s="10">
        <f t="shared" si="76"/>
        <v>42177.208333333328</v>
      </c>
      <c r="L1275" s="10">
        <f t="shared" si="77"/>
        <v>42141.95711805555</v>
      </c>
      <c r="M1275" s="15">
        <f t="shared" si="78"/>
        <v>2015</v>
      </c>
      <c r="N1275" t="b">
        <v>0</v>
      </c>
      <c r="O1275">
        <v>47</v>
      </c>
      <c r="P1275" t="b">
        <v>1</v>
      </c>
      <c r="Q1275" t="s">
        <v>8274</v>
      </c>
      <c r="R1275" t="s">
        <v>8327</v>
      </c>
      <c r="S1275" t="s">
        <v>8331</v>
      </c>
      <c r="T1275" s="9">
        <f t="shared" si="79"/>
        <v>106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s="17" t="s">
        <v>8218</v>
      </c>
      <c r="G1276" t="s">
        <v>8229</v>
      </c>
      <c r="H1276" t="s">
        <v>8248</v>
      </c>
      <c r="I1276">
        <v>1437429600</v>
      </c>
      <c r="J1276" s="12">
        <v>1433747376</v>
      </c>
      <c r="K1276" s="10">
        <f t="shared" si="76"/>
        <v>42205.916666666672</v>
      </c>
      <c r="L1276" s="10">
        <f t="shared" si="77"/>
        <v>42163.298333333332</v>
      </c>
      <c r="M1276" s="15">
        <f t="shared" si="78"/>
        <v>2015</v>
      </c>
      <c r="N1276" t="b">
        <v>0</v>
      </c>
      <c r="O1276">
        <v>41</v>
      </c>
      <c r="P1276" t="b">
        <v>1</v>
      </c>
      <c r="Q1276" t="s">
        <v>8301</v>
      </c>
      <c r="R1276" t="s">
        <v>8323</v>
      </c>
      <c r="S1276" t="s">
        <v>8324</v>
      </c>
      <c r="T1276" s="9">
        <f t="shared" si="79"/>
        <v>101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s="17" t="s">
        <v>8218</v>
      </c>
      <c r="G1277" t="s">
        <v>8224</v>
      </c>
      <c r="H1277" t="s">
        <v>8246</v>
      </c>
      <c r="I1277">
        <v>1399324717</v>
      </c>
      <c r="J1277" s="12">
        <v>1395436717</v>
      </c>
      <c r="K1277" s="10">
        <f t="shared" si="76"/>
        <v>41764.887928240743</v>
      </c>
      <c r="L1277" s="10">
        <f t="shared" si="77"/>
        <v>41719.887928240743</v>
      </c>
      <c r="M1277" s="15">
        <f t="shared" si="78"/>
        <v>2014</v>
      </c>
      <c r="N1277" t="b">
        <v>0</v>
      </c>
      <c r="O1277">
        <v>191</v>
      </c>
      <c r="P1277" t="b">
        <v>1</v>
      </c>
      <c r="Q1277" t="s">
        <v>8293</v>
      </c>
      <c r="R1277" t="s">
        <v>8308</v>
      </c>
      <c r="S1277" t="s">
        <v>8309</v>
      </c>
      <c r="T1277" s="9">
        <f t="shared" si="79"/>
        <v>384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s="17" t="s">
        <v>8218</v>
      </c>
      <c r="G1278" t="s">
        <v>8223</v>
      </c>
      <c r="H1278" t="s">
        <v>8245</v>
      </c>
      <c r="I1278">
        <v>1330916400</v>
      </c>
      <c r="J1278" s="12">
        <v>1327969730</v>
      </c>
      <c r="K1278" s="10">
        <f t="shared" si="76"/>
        <v>40973.125</v>
      </c>
      <c r="L1278" s="10">
        <f t="shared" si="77"/>
        <v>40939.02002314815</v>
      </c>
      <c r="M1278" s="15">
        <f t="shared" si="78"/>
        <v>2012</v>
      </c>
      <c r="N1278" t="b">
        <v>0</v>
      </c>
      <c r="O1278">
        <v>72</v>
      </c>
      <c r="P1278" t="b">
        <v>1</v>
      </c>
      <c r="Q1278" t="s">
        <v>8277</v>
      </c>
      <c r="R1278" t="s">
        <v>8327</v>
      </c>
      <c r="S1278" t="s">
        <v>8328</v>
      </c>
      <c r="T1278" s="9">
        <f t="shared" si="79"/>
        <v>121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s="17" t="s">
        <v>8218</v>
      </c>
      <c r="G1279" t="s">
        <v>8223</v>
      </c>
      <c r="H1279" t="s">
        <v>8245</v>
      </c>
      <c r="I1279">
        <v>1458100740</v>
      </c>
      <c r="J1279" s="12">
        <v>1456862924</v>
      </c>
      <c r="K1279" s="10">
        <f t="shared" si="76"/>
        <v>42445.165972222225</v>
      </c>
      <c r="L1279" s="10">
        <f t="shared" si="77"/>
        <v>42430.839398148149</v>
      </c>
      <c r="M1279" s="15">
        <f t="shared" si="78"/>
        <v>2016</v>
      </c>
      <c r="N1279" t="b">
        <v>0</v>
      </c>
      <c r="O1279">
        <v>31</v>
      </c>
      <c r="P1279" t="b">
        <v>1</v>
      </c>
      <c r="Q1279" t="s">
        <v>8269</v>
      </c>
      <c r="R1279" t="s">
        <v>8323</v>
      </c>
      <c r="S1279" t="s">
        <v>8326</v>
      </c>
      <c r="T1279" s="9">
        <f t="shared" si="79"/>
        <v>105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s="17" t="s">
        <v>8218</v>
      </c>
      <c r="G1280" t="s">
        <v>8223</v>
      </c>
      <c r="H1280" t="s">
        <v>8245</v>
      </c>
      <c r="I1280">
        <v>1488333600</v>
      </c>
      <c r="J1280" s="12">
        <v>1485270311</v>
      </c>
      <c r="K1280" s="10">
        <f t="shared" si="76"/>
        <v>42795.083333333328</v>
      </c>
      <c r="L1280" s="10">
        <f t="shared" si="77"/>
        <v>42759.628599537042</v>
      </c>
      <c r="M1280" s="15">
        <f t="shared" si="78"/>
        <v>2017</v>
      </c>
      <c r="N1280" t="b">
        <v>0</v>
      </c>
      <c r="O1280">
        <v>57</v>
      </c>
      <c r="P1280" t="b">
        <v>1</v>
      </c>
      <c r="Q1280" t="s">
        <v>8274</v>
      </c>
      <c r="R1280" t="s">
        <v>8327</v>
      </c>
      <c r="S1280" t="s">
        <v>8331</v>
      </c>
      <c r="T1280" s="9">
        <f t="shared" si="79"/>
        <v>105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s="17" t="s">
        <v>8220</v>
      </c>
      <c r="G1281" t="s">
        <v>8224</v>
      </c>
      <c r="H1281" t="s">
        <v>8246</v>
      </c>
      <c r="I1281">
        <v>1469356366</v>
      </c>
      <c r="J1281" s="12">
        <v>1464172366</v>
      </c>
      <c r="K1281" s="10">
        <f t="shared" si="76"/>
        <v>42575.439421296294</v>
      </c>
      <c r="L1281" s="10">
        <f t="shared" si="77"/>
        <v>42515.439421296294</v>
      </c>
      <c r="M1281" s="15">
        <f t="shared" si="78"/>
        <v>2016</v>
      </c>
      <c r="N1281" t="b">
        <v>1</v>
      </c>
      <c r="O1281">
        <v>86</v>
      </c>
      <c r="P1281" t="b">
        <v>0</v>
      </c>
      <c r="Q1281" t="s">
        <v>8283</v>
      </c>
      <c r="R1281" t="s">
        <v>8313</v>
      </c>
      <c r="S1281" t="s">
        <v>8314</v>
      </c>
      <c r="T1281" s="9">
        <f t="shared" si="79"/>
        <v>22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s="17" t="s">
        <v>8218</v>
      </c>
      <c r="G1282" t="s">
        <v>8223</v>
      </c>
      <c r="H1282" t="s">
        <v>8245</v>
      </c>
      <c r="I1282">
        <v>1433376000</v>
      </c>
      <c r="J1282" s="12">
        <v>1430768468</v>
      </c>
      <c r="K1282" s="10">
        <f t="shared" si="76"/>
        <v>42159</v>
      </c>
      <c r="L1282" s="10">
        <f t="shared" si="77"/>
        <v>42128.820231481484</v>
      </c>
      <c r="M1282" s="15">
        <f t="shared" si="78"/>
        <v>2015</v>
      </c>
      <c r="N1282" t="b">
        <v>0</v>
      </c>
      <c r="O1282">
        <v>98</v>
      </c>
      <c r="P1282" t="b">
        <v>1</v>
      </c>
      <c r="Q1282" t="s">
        <v>8275</v>
      </c>
      <c r="R1282" t="s">
        <v>8327</v>
      </c>
      <c r="S1282" t="s">
        <v>8336</v>
      </c>
      <c r="T1282" s="9">
        <f t="shared" si="79"/>
        <v>105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s="17" t="s">
        <v>8218</v>
      </c>
      <c r="G1283" t="s">
        <v>8223</v>
      </c>
      <c r="H1283" t="s">
        <v>8245</v>
      </c>
      <c r="I1283">
        <v>1298343600</v>
      </c>
      <c r="J1283" s="12">
        <v>1295624113</v>
      </c>
      <c r="K1283" s="10">
        <f t="shared" ref="K1283:K1346" si="80">(I1283/86400)+DATE(1970,1,1)</f>
        <v>40596.125</v>
      </c>
      <c r="L1283" s="10">
        <f t="shared" ref="L1283:L1346" si="81">(J1283/86400)+DATE(1970,1,1)</f>
        <v>40564.649456018517</v>
      </c>
      <c r="M1283" s="15">
        <f t="shared" ref="M1283:M1346" si="82">+YEAR(K1283)</f>
        <v>2011</v>
      </c>
      <c r="N1283" t="b">
        <v>0</v>
      </c>
      <c r="O1283">
        <v>93</v>
      </c>
      <c r="P1283" t="b">
        <v>1</v>
      </c>
      <c r="Q1283" t="s">
        <v>8290</v>
      </c>
      <c r="R1283" t="s">
        <v>8327</v>
      </c>
      <c r="S1283" t="s">
        <v>8338</v>
      </c>
      <c r="T1283" s="9">
        <f t="shared" ref="T1283:T1346" si="83">ROUND(E1283/D1283*100,0)</f>
        <v>119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s="17" t="s">
        <v>8218</v>
      </c>
      <c r="G1284" t="s">
        <v>8223</v>
      </c>
      <c r="H1284" t="s">
        <v>8245</v>
      </c>
      <c r="I1284">
        <v>1316124003</v>
      </c>
      <c r="J1284" s="12">
        <v>1313532003</v>
      </c>
      <c r="K1284" s="10">
        <f t="shared" si="80"/>
        <v>40801.916701388887</v>
      </c>
      <c r="L1284" s="10">
        <f t="shared" si="81"/>
        <v>40771.916701388887</v>
      </c>
      <c r="M1284" s="15">
        <f t="shared" si="82"/>
        <v>2011</v>
      </c>
      <c r="N1284" t="b">
        <v>0</v>
      </c>
      <c r="O1284">
        <v>90</v>
      </c>
      <c r="P1284" t="b">
        <v>1</v>
      </c>
      <c r="Q1284" t="s">
        <v>8277</v>
      </c>
      <c r="R1284" t="s">
        <v>8327</v>
      </c>
      <c r="S1284" t="s">
        <v>8328</v>
      </c>
      <c r="T1284" s="9">
        <f t="shared" si="83"/>
        <v>119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s="17" t="s">
        <v>8218</v>
      </c>
      <c r="G1285" t="s">
        <v>8223</v>
      </c>
      <c r="H1285" t="s">
        <v>8245</v>
      </c>
      <c r="I1285">
        <v>1402901940</v>
      </c>
      <c r="J1285" s="12">
        <v>1399998418</v>
      </c>
      <c r="K1285" s="10">
        <f t="shared" si="80"/>
        <v>41806.290972222225</v>
      </c>
      <c r="L1285" s="10">
        <f t="shared" si="81"/>
        <v>41772.685393518521</v>
      </c>
      <c r="M1285" s="15">
        <f t="shared" si="82"/>
        <v>2014</v>
      </c>
      <c r="N1285" t="b">
        <v>0</v>
      </c>
      <c r="O1285">
        <v>67</v>
      </c>
      <c r="P1285" t="b">
        <v>1</v>
      </c>
      <c r="Q1285" t="s">
        <v>8269</v>
      </c>
      <c r="R1285" t="s">
        <v>8323</v>
      </c>
      <c r="S1285" t="s">
        <v>8326</v>
      </c>
      <c r="T1285" s="9">
        <f t="shared" si="83"/>
        <v>139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s="17" t="s">
        <v>8220</v>
      </c>
      <c r="G1286" t="s">
        <v>8223</v>
      </c>
      <c r="H1286" t="s">
        <v>8245</v>
      </c>
      <c r="I1286">
        <v>1418769129</v>
      </c>
      <c r="J1286" s="12">
        <v>1416954729</v>
      </c>
      <c r="K1286" s="10">
        <f t="shared" si="80"/>
        <v>41989.938993055555</v>
      </c>
      <c r="L1286" s="10">
        <f t="shared" si="81"/>
        <v>41968.938993055555</v>
      </c>
      <c r="M1286" s="15">
        <f t="shared" si="82"/>
        <v>2014</v>
      </c>
      <c r="N1286" t="b">
        <v>0</v>
      </c>
      <c r="O1286">
        <v>24</v>
      </c>
      <c r="P1286" t="b">
        <v>0</v>
      </c>
      <c r="Q1286" t="s">
        <v>8303</v>
      </c>
      <c r="R1286" t="s">
        <v>8323</v>
      </c>
      <c r="S1286" t="s">
        <v>8335</v>
      </c>
      <c r="T1286" s="9">
        <f t="shared" si="83"/>
        <v>60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s="17" t="s">
        <v>8218</v>
      </c>
      <c r="G1287" t="s">
        <v>8223</v>
      </c>
      <c r="H1287" t="s">
        <v>8245</v>
      </c>
      <c r="I1287">
        <v>1291131815</v>
      </c>
      <c r="J1287" s="12">
        <v>1287071015</v>
      </c>
      <c r="K1287" s="10">
        <f t="shared" si="80"/>
        <v>40512.655266203699</v>
      </c>
      <c r="L1287" s="10">
        <f t="shared" si="81"/>
        <v>40465.655266203699</v>
      </c>
      <c r="M1287" s="15">
        <f t="shared" si="82"/>
        <v>2010</v>
      </c>
      <c r="N1287" t="b">
        <v>1</v>
      </c>
      <c r="O1287">
        <v>66</v>
      </c>
      <c r="P1287" t="b">
        <v>1</v>
      </c>
      <c r="Q1287" t="s">
        <v>8274</v>
      </c>
      <c r="R1287" t="s">
        <v>8327</v>
      </c>
      <c r="S1287" t="s">
        <v>8331</v>
      </c>
      <c r="T1287" s="9">
        <f t="shared" si="83"/>
        <v>119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s="17" t="s">
        <v>8218</v>
      </c>
      <c r="G1288" t="s">
        <v>8223</v>
      </c>
      <c r="H1288" t="s">
        <v>8245</v>
      </c>
      <c r="I1288">
        <v>1275368340</v>
      </c>
      <c r="J1288" s="12">
        <v>1272692732</v>
      </c>
      <c r="K1288" s="10">
        <f t="shared" si="80"/>
        <v>40330.207638888889</v>
      </c>
      <c r="L1288" s="10">
        <f t="shared" si="81"/>
        <v>40299.239953703705</v>
      </c>
      <c r="M1288" s="15">
        <f t="shared" si="82"/>
        <v>2010</v>
      </c>
      <c r="N1288" t="b">
        <v>0</v>
      </c>
      <c r="O1288">
        <v>89</v>
      </c>
      <c r="P1288" t="b">
        <v>1</v>
      </c>
      <c r="Q1288" t="s">
        <v>8277</v>
      </c>
      <c r="R1288" t="s">
        <v>8327</v>
      </c>
      <c r="S1288" t="s">
        <v>8328</v>
      </c>
      <c r="T1288" s="9">
        <f t="shared" si="83"/>
        <v>166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s="17" t="s">
        <v>8218</v>
      </c>
      <c r="G1289" t="s">
        <v>8223</v>
      </c>
      <c r="H1289" t="s">
        <v>8245</v>
      </c>
      <c r="I1289">
        <v>1390161630</v>
      </c>
      <c r="J1289" s="12">
        <v>1387569630</v>
      </c>
      <c r="K1289" s="10">
        <f t="shared" si="80"/>
        <v>41658.833680555559</v>
      </c>
      <c r="L1289" s="10">
        <f t="shared" si="81"/>
        <v>41628.833680555559</v>
      </c>
      <c r="M1289" s="15">
        <f t="shared" si="82"/>
        <v>2014</v>
      </c>
      <c r="N1289" t="b">
        <v>0</v>
      </c>
      <c r="O1289">
        <v>52</v>
      </c>
      <c r="P1289" t="b">
        <v>1</v>
      </c>
      <c r="Q1289" t="s">
        <v>8274</v>
      </c>
      <c r="R1289" t="s">
        <v>8327</v>
      </c>
      <c r="S1289" t="s">
        <v>8331</v>
      </c>
      <c r="T1289" s="9">
        <f t="shared" si="83"/>
        <v>104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s="17" t="s">
        <v>8218</v>
      </c>
      <c r="G1290" t="s">
        <v>8224</v>
      </c>
      <c r="H1290" t="s">
        <v>8246</v>
      </c>
      <c r="I1290">
        <v>1404671466</v>
      </c>
      <c r="J1290" s="12">
        <v>1402079466</v>
      </c>
      <c r="K1290" s="10">
        <f t="shared" si="80"/>
        <v>41826.771597222221</v>
      </c>
      <c r="L1290" s="10">
        <f t="shared" si="81"/>
        <v>41796.771597222221</v>
      </c>
      <c r="M1290" s="15">
        <f t="shared" si="82"/>
        <v>2014</v>
      </c>
      <c r="N1290" t="b">
        <v>0</v>
      </c>
      <c r="O1290">
        <v>80</v>
      </c>
      <c r="P1290" t="b">
        <v>1</v>
      </c>
      <c r="Q1290" t="s">
        <v>8269</v>
      </c>
      <c r="R1290" t="s">
        <v>8323</v>
      </c>
      <c r="S1290" t="s">
        <v>8326</v>
      </c>
      <c r="T1290" s="9">
        <f t="shared" si="83"/>
        <v>138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s="17" t="s">
        <v>8218</v>
      </c>
      <c r="G1291" t="s">
        <v>8223</v>
      </c>
      <c r="H1291" t="s">
        <v>8245</v>
      </c>
      <c r="I1291">
        <v>1481066554</v>
      </c>
      <c r="J1291" s="12">
        <v>1478906554</v>
      </c>
      <c r="K1291" s="10">
        <f t="shared" si="80"/>
        <v>42710.974004629628</v>
      </c>
      <c r="L1291" s="10">
        <f t="shared" si="81"/>
        <v>42685.974004629628</v>
      </c>
      <c r="M1291" s="15">
        <f t="shared" si="82"/>
        <v>2016</v>
      </c>
      <c r="N1291" t="b">
        <v>0</v>
      </c>
      <c r="O1291">
        <v>38</v>
      </c>
      <c r="P1291" t="b">
        <v>1</v>
      </c>
      <c r="Q1291" t="s">
        <v>8269</v>
      </c>
      <c r="R1291" t="s">
        <v>8323</v>
      </c>
      <c r="S1291" t="s">
        <v>8326</v>
      </c>
      <c r="T1291" s="9">
        <f t="shared" si="83"/>
        <v>138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s="17" t="s">
        <v>8218</v>
      </c>
      <c r="G1292" t="s">
        <v>8228</v>
      </c>
      <c r="H1292" t="s">
        <v>8250</v>
      </c>
      <c r="I1292">
        <v>1409506291</v>
      </c>
      <c r="J1292" s="12">
        <v>1406914291</v>
      </c>
      <c r="K1292" s="10">
        <f t="shared" si="80"/>
        <v>41882.730219907404</v>
      </c>
      <c r="L1292" s="10">
        <f t="shared" si="81"/>
        <v>41852.730219907404</v>
      </c>
      <c r="M1292" s="15">
        <f t="shared" si="82"/>
        <v>2014</v>
      </c>
      <c r="N1292" t="b">
        <v>1</v>
      </c>
      <c r="O1292">
        <v>54</v>
      </c>
      <c r="P1292" t="b">
        <v>1</v>
      </c>
      <c r="Q1292" t="s">
        <v>8274</v>
      </c>
      <c r="R1292" t="s">
        <v>8327</v>
      </c>
      <c r="S1292" t="s">
        <v>8331</v>
      </c>
      <c r="T1292" s="9">
        <f t="shared" si="83"/>
        <v>104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s="17" t="s">
        <v>8218</v>
      </c>
      <c r="G1293" t="s">
        <v>8224</v>
      </c>
      <c r="H1293" t="s">
        <v>8246</v>
      </c>
      <c r="I1293">
        <v>1436114603</v>
      </c>
      <c r="J1293" s="12">
        <v>1433090603</v>
      </c>
      <c r="K1293" s="10">
        <f t="shared" si="80"/>
        <v>42190.696793981479</v>
      </c>
      <c r="L1293" s="10">
        <f t="shared" si="81"/>
        <v>42155.696793981479</v>
      </c>
      <c r="M1293" s="15">
        <f t="shared" si="82"/>
        <v>2015</v>
      </c>
      <c r="N1293" t="b">
        <v>1</v>
      </c>
      <c r="O1293">
        <v>113</v>
      </c>
      <c r="P1293" t="b">
        <v>1</v>
      </c>
      <c r="Q1293" t="s">
        <v>8269</v>
      </c>
      <c r="R1293" t="s">
        <v>8323</v>
      </c>
      <c r="S1293" t="s">
        <v>8326</v>
      </c>
      <c r="T1293" s="9">
        <f t="shared" si="83"/>
        <v>103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s="17" t="s">
        <v>8218</v>
      </c>
      <c r="G1294" t="s">
        <v>8223</v>
      </c>
      <c r="H1294" t="s">
        <v>8245</v>
      </c>
      <c r="I1294">
        <v>1417402800</v>
      </c>
      <c r="J1294" s="12">
        <v>1414610126</v>
      </c>
      <c r="K1294" s="10">
        <f t="shared" si="80"/>
        <v>41974.125</v>
      </c>
      <c r="L1294" s="10">
        <f t="shared" si="81"/>
        <v>41941.802384259259</v>
      </c>
      <c r="M1294" s="15">
        <f t="shared" si="82"/>
        <v>2014</v>
      </c>
      <c r="N1294" t="b">
        <v>1</v>
      </c>
      <c r="O1294">
        <v>73</v>
      </c>
      <c r="P1294" t="b">
        <v>1</v>
      </c>
      <c r="Q1294" t="s">
        <v>8283</v>
      </c>
      <c r="R1294" t="s">
        <v>8313</v>
      </c>
      <c r="S1294" t="s">
        <v>8314</v>
      </c>
      <c r="T1294" s="9">
        <f t="shared" si="83"/>
        <v>176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s="17" t="s">
        <v>8221</v>
      </c>
      <c r="G1295" t="s">
        <v>8238</v>
      </c>
      <c r="H1295" t="s">
        <v>8248</v>
      </c>
      <c r="I1295">
        <v>1491282901</v>
      </c>
      <c r="J1295" s="12">
        <v>1488694501</v>
      </c>
      <c r="K1295" s="10">
        <f t="shared" si="80"/>
        <v>42829.21876157407</v>
      </c>
      <c r="L1295" s="10">
        <f t="shared" si="81"/>
        <v>42799.260428240741</v>
      </c>
      <c r="M1295" s="15">
        <f t="shared" si="82"/>
        <v>2017</v>
      </c>
      <c r="N1295" t="b">
        <v>0</v>
      </c>
      <c r="O1295">
        <v>64</v>
      </c>
      <c r="P1295" t="b">
        <v>0</v>
      </c>
      <c r="Q1295" t="s">
        <v>8296</v>
      </c>
      <c r="R1295" t="s">
        <v>8319</v>
      </c>
      <c r="S1295" t="s">
        <v>8320</v>
      </c>
      <c r="T1295" s="9">
        <f t="shared" si="83"/>
        <v>39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s="17" t="s">
        <v>8218</v>
      </c>
      <c r="G1296" t="s">
        <v>8223</v>
      </c>
      <c r="H1296" t="s">
        <v>8245</v>
      </c>
      <c r="I1296">
        <v>1338601346</v>
      </c>
      <c r="J1296" s="12">
        <v>1336009346</v>
      </c>
      <c r="K1296" s="10">
        <f t="shared" si="80"/>
        <v>41062.071134259255</v>
      </c>
      <c r="L1296" s="10">
        <f t="shared" si="81"/>
        <v>41032.071134259255</v>
      </c>
      <c r="M1296" s="15">
        <f t="shared" si="82"/>
        <v>2012</v>
      </c>
      <c r="N1296" t="b">
        <v>1</v>
      </c>
      <c r="O1296">
        <v>82</v>
      </c>
      <c r="P1296" t="b">
        <v>1</v>
      </c>
      <c r="Q1296" t="s">
        <v>8267</v>
      </c>
      <c r="R1296" t="s">
        <v>8321</v>
      </c>
      <c r="S1296" t="s">
        <v>8322</v>
      </c>
      <c r="T1296" s="9">
        <f t="shared" si="83"/>
        <v>137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s="17" t="s">
        <v>8218</v>
      </c>
      <c r="G1297" t="s">
        <v>8224</v>
      </c>
      <c r="H1297" t="s">
        <v>8246</v>
      </c>
      <c r="I1297">
        <v>1462453307</v>
      </c>
      <c r="J1297" s="12">
        <v>1459861307</v>
      </c>
      <c r="K1297" s="10">
        <f t="shared" si="80"/>
        <v>42495.542905092589</v>
      </c>
      <c r="L1297" s="10">
        <f t="shared" si="81"/>
        <v>42465.542905092589</v>
      </c>
      <c r="M1297" s="15">
        <f t="shared" si="82"/>
        <v>2016</v>
      </c>
      <c r="N1297" t="b">
        <v>0</v>
      </c>
      <c r="O1297">
        <v>63</v>
      </c>
      <c r="P1297" t="b">
        <v>1</v>
      </c>
      <c r="Q1297" t="s">
        <v>8274</v>
      </c>
      <c r="R1297" t="s">
        <v>8327</v>
      </c>
      <c r="S1297" t="s">
        <v>8331</v>
      </c>
      <c r="T1297" s="9">
        <f t="shared" si="83"/>
        <v>103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s="17" t="s">
        <v>8218</v>
      </c>
      <c r="G1298" t="s">
        <v>8223</v>
      </c>
      <c r="H1298" t="s">
        <v>8245</v>
      </c>
      <c r="I1298">
        <v>1374802235</v>
      </c>
      <c r="J1298" s="12">
        <v>1372210235</v>
      </c>
      <c r="K1298" s="10">
        <f t="shared" si="80"/>
        <v>41481.062905092593</v>
      </c>
      <c r="L1298" s="10">
        <f t="shared" si="81"/>
        <v>41451.062905092593</v>
      </c>
      <c r="M1298" s="15">
        <f t="shared" si="82"/>
        <v>2013</v>
      </c>
      <c r="N1298" t="b">
        <v>0</v>
      </c>
      <c r="O1298">
        <v>66</v>
      </c>
      <c r="P1298" t="b">
        <v>1</v>
      </c>
      <c r="Q1298" t="s">
        <v>8274</v>
      </c>
      <c r="R1298" t="s">
        <v>8327</v>
      </c>
      <c r="S1298" t="s">
        <v>8331</v>
      </c>
      <c r="T1298" s="9">
        <f t="shared" si="83"/>
        <v>103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s="17" t="s">
        <v>8220</v>
      </c>
      <c r="G1299" t="s">
        <v>8224</v>
      </c>
      <c r="H1299" t="s">
        <v>8246</v>
      </c>
      <c r="I1299">
        <v>1459700741</v>
      </c>
      <c r="J1299" s="12">
        <v>1457112341</v>
      </c>
      <c r="K1299" s="10">
        <f t="shared" si="80"/>
        <v>42463.68450231482</v>
      </c>
      <c r="L1299" s="10">
        <f t="shared" si="81"/>
        <v>42433.726168981477</v>
      </c>
      <c r="M1299" s="15">
        <f t="shared" si="82"/>
        <v>2016</v>
      </c>
      <c r="N1299" t="b">
        <v>0</v>
      </c>
      <c r="O1299">
        <v>92</v>
      </c>
      <c r="P1299" t="b">
        <v>0</v>
      </c>
      <c r="Q1299" t="s">
        <v>8289</v>
      </c>
      <c r="R1299" t="s">
        <v>8313</v>
      </c>
      <c r="S1299" t="s">
        <v>8351</v>
      </c>
      <c r="T1299" s="9">
        <f t="shared" si="83"/>
        <v>29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s="17" t="s">
        <v>8218</v>
      </c>
      <c r="G1300" t="s">
        <v>8223</v>
      </c>
      <c r="H1300" t="s">
        <v>8245</v>
      </c>
      <c r="I1300">
        <v>1426044383</v>
      </c>
      <c r="J1300" s="12">
        <v>1423455983</v>
      </c>
      <c r="K1300" s="10">
        <f t="shared" si="80"/>
        <v>42074.143321759257</v>
      </c>
      <c r="L1300" s="10">
        <f t="shared" si="81"/>
        <v>42044.184988425928</v>
      </c>
      <c r="M1300" s="15">
        <f t="shared" si="82"/>
        <v>2015</v>
      </c>
      <c r="N1300" t="b">
        <v>0</v>
      </c>
      <c r="O1300">
        <v>48</v>
      </c>
      <c r="P1300" t="b">
        <v>1</v>
      </c>
      <c r="Q1300" t="s">
        <v>8269</v>
      </c>
      <c r="R1300" t="s">
        <v>8323</v>
      </c>
      <c r="S1300" t="s">
        <v>8326</v>
      </c>
      <c r="T1300" s="9">
        <f t="shared" si="83"/>
        <v>102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s="17" t="s">
        <v>8218</v>
      </c>
      <c r="G1301" t="s">
        <v>8223</v>
      </c>
      <c r="H1301" t="s">
        <v>8245</v>
      </c>
      <c r="I1301">
        <v>1382068740</v>
      </c>
      <c r="J1301" s="12">
        <v>1380477691</v>
      </c>
      <c r="K1301" s="10">
        <f t="shared" si="80"/>
        <v>41565.165972222225</v>
      </c>
      <c r="L1301" s="10">
        <f t="shared" si="81"/>
        <v>41546.75105324074</v>
      </c>
      <c r="M1301" s="15">
        <f t="shared" si="82"/>
        <v>2013</v>
      </c>
      <c r="N1301" t="b">
        <v>0</v>
      </c>
      <c r="O1301">
        <v>71</v>
      </c>
      <c r="P1301" t="b">
        <v>1</v>
      </c>
      <c r="Q1301" t="s">
        <v>8298</v>
      </c>
      <c r="R1301" t="s">
        <v>8327</v>
      </c>
      <c r="S1301" t="s">
        <v>8341</v>
      </c>
      <c r="T1301" s="9">
        <f t="shared" si="83"/>
        <v>102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s="17" t="s">
        <v>8218</v>
      </c>
      <c r="G1302" t="s">
        <v>8223</v>
      </c>
      <c r="H1302" t="s">
        <v>8245</v>
      </c>
      <c r="I1302">
        <v>1430329862</v>
      </c>
      <c r="J1302" s="12">
        <v>1428515462</v>
      </c>
      <c r="K1302" s="10">
        <f t="shared" si="80"/>
        <v>42123.743773148148</v>
      </c>
      <c r="L1302" s="10">
        <f t="shared" si="81"/>
        <v>42102.743773148148</v>
      </c>
      <c r="M1302" s="15">
        <f t="shared" si="82"/>
        <v>2015</v>
      </c>
      <c r="N1302" t="b">
        <v>0</v>
      </c>
      <c r="O1302">
        <v>88</v>
      </c>
      <c r="P1302" t="b">
        <v>1</v>
      </c>
      <c r="Q1302" t="s">
        <v>8269</v>
      </c>
      <c r="R1302" t="s">
        <v>8323</v>
      </c>
      <c r="S1302" t="s">
        <v>8326</v>
      </c>
      <c r="T1302" s="9">
        <f t="shared" si="83"/>
        <v>136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s="17" t="s">
        <v>8218</v>
      </c>
      <c r="G1303" t="s">
        <v>8223</v>
      </c>
      <c r="H1303" t="s">
        <v>8245</v>
      </c>
      <c r="I1303">
        <v>1438374748</v>
      </c>
      <c r="J1303" s="12">
        <v>1435782748</v>
      </c>
      <c r="K1303" s="10">
        <f t="shared" si="80"/>
        <v>42216.855879629627</v>
      </c>
      <c r="L1303" s="10">
        <f t="shared" si="81"/>
        <v>42186.855879629627</v>
      </c>
      <c r="M1303" s="15">
        <f t="shared" si="82"/>
        <v>2015</v>
      </c>
      <c r="N1303" t="b">
        <v>0</v>
      </c>
      <c r="O1303">
        <v>20</v>
      </c>
      <c r="P1303" t="b">
        <v>1</v>
      </c>
      <c r="Q1303" t="s">
        <v>8269</v>
      </c>
      <c r="R1303" t="s">
        <v>8323</v>
      </c>
      <c r="S1303" t="s">
        <v>8326</v>
      </c>
      <c r="T1303" s="9">
        <f t="shared" si="83"/>
        <v>102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s="17" t="s">
        <v>8218</v>
      </c>
      <c r="G1304" t="s">
        <v>8223</v>
      </c>
      <c r="H1304" t="s">
        <v>8245</v>
      </c>
      <c r="I1304">
        <v>1415208840</v>
      </c>
      <c r="J1304" s="12">
        <v>1412611498</v>
      </c>
      <c r="K1304" s="10">
        <f t="shared" si="80"/>
        <v>41948.731944444444</v>
      </c>
      <c r="L1304" s="10">
        <f t="shared" si="81"/>
        <v>41918.670115740737</v>
      </c>
      <c r="M1304" s="15">
        <f t="shared" si="82"/>
        <v>2014</v>
      </c>
      <c r="N1304" t="b">
        <v>1</v>
      </c>
      <c r="O1304">
        <v>67</v>
      </c>
      <c r="P1304" t="b">
        <v>1</v>
      </c>
      <c r="Q1304" t="s">
        <v>8296</v>
      </c>
      <c r="R1304" t="s">
        <v>8319</v>
      </c>
      <c r="S1304" t="s">
        <v>8320</v>
      </c>
      <c r="T1304" s="9">
        <f t="shared" si="83"/>
        <v>102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s="17" t="s">
        <v>8218</v>
      </c>
      <c r="G1305" t="s">
        <v>8224</v>
      </c>
      <c r="H1305" t="s">
        <v>8246</v>
      </c>
      <c r="I1305">
        <v>1408204857</v>
      </c>
      <c r="J1305" s="12">
        <v>1406390457</v>
      </c>
      <c r="K1305" s="10">
        <f t="shared" si="80"/>
        <v>41867.667326388888</v>
      </c>
      <c r="L1305" s="10">
        <f t="shared" si="81"/>
        <v>41846.667326388888</v>
      </c>
      <c r="M1305" s="15">
        <f t="shared" si="82"/>
        <v>2014</v>
      </c>
      <c r="N1305" t="b">
        <v>0</v>
      </c>
      <c r="O1305">
        <v>48</v>
      </c>
      <c r="P1305" t="b">
        <v>1</v>
      </c>
      <c r="Q1305" t="s">
        <v>8269</v>
      </c>
      <c r="R1305" t="s">
        <v>8323</v>
      </c>
      <c r="S1305" t="s">
        <v>8326</v>
      </c>
      <c r="T1305" s="9">
        <f t="shared" si="83"/>
        <v>102</v>
      </c>
    </row>
    <row r="1306" spans="1:20" ht="15.75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s="17" t="s">
        <v>8218</v>
      </c>
      <c r="G1306" t="s">
        <v>8224</v>
      </c>
      <c r="H1306" t="s">
        <v>8246</v>
      </c>
      <c r="I1306">
        <v>1470075210</v>
      </c>
      <c r="J1306" s="12">
        <v>1468779210</v>
      </c>
      <c r="K1306" s="10">
        <f t="shared" si="80"/>
        <v>42583.759375000001</v>
      </c>
      <c r="L1306" s="10">
        <f t="shared" si="81"/>
        <v>42568.759375000001</v>
      </c>
      <c r="M1306" s="15">
        <f t="shared" si="82"/>
        <v>2016</v>
      </c>
      <c r="N1306" t="b">
        <v>0</v>
      </c>
      <c r="O1306">
        <v>133</v>
      </c>
      <c r="P1306" t="b">
        <v>1</v>
      </c>
      <c r="Q1306" t="s">
        <v>8274</v>
      </c>
      <c r="R1306" t="s">
        <v>8327</v>
      </c>
      <c r="S1306" t="s">
        <v>8331</v>
      </c>
      <c r="T1306" s="9">
        <f t="shared" si="83"/>
        <v>203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s="17" t="s">
        <v>8220</v>
      </c>
      <c r="G1307" t="s">
        <v>8223</v>
      </c>
      <c r="H1307" t="s">
        <v>8245</v>
      </c>
      <c r="I1307">
        <v>1401778740</v>
      </c>
      <c r="J1307" s="12">
        <v>1399474134</v>
      </c>
      <c r="K1307" s="10">
        <f t="shared" si="80"/>
        <v>41793.290972222225</v>
      </c>
      <c r="L1307" s="10">
        <f t="shared" si="81"/>
        <v>41766.617291666669</v>
      </c>
      <c r="M1307" s="15">
        <f t="shared" si="82"/>
        <v>2014</v>
      </c>
      <c r="N1307" t="b">
        <v>1</v>
      </c>
      <c r="O1307">
        <v>50</v>
      </c>
      <c r="P1307" t="b">
        <v>0</v>
      </c>
      <c r="Q1307" t="s">
        <v>8269</v>
      </c>
      <c r="R1307" t="s">
        <v>8323</v>
      </c>
      <c r="S1307" t="s">
        <v>8326</v>
      </c>
      <c r="T1307" s="9">
        <f t="shared" si="83"/>
        <v>41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s="17" t="s">
        <v>8218</v>
      </c>
      <c r="G1308" t="s">
        <v>8223</v>
      </c>
      <c r="H1308" t="s">
        <v>8245</v>
      </c>
      <c r="I1308">
        <v>1316851854</v>
      </c>
      <c r="J1308" s="12">
        <v>1311667854</v>
      </c>
      <c r="K1308" s="10">
        <f t="shared" si="80"/>
        <v>40810.340902777782</v>
      </c>
      <c r="L1308" s="10">
        <f t="shared" si="81"/>
        <v>40750.340902777782</v>
      </c>
      <c r="M1308" s="15">
        <f t="shared" si="82"/>
        <v>2011</v>
      </c>
      <c r="N1308" t="b">
        <v>0</v>
      </c>
      <c r="O1308">
        <v>47</v>
      </c>
      <c r="P1308" t="b">
        <v>1</v>
      </c>
      <c r="Q1308" t="s">
        <v>8274</v>
      </c>
      <c r="R1308" t="s">
        <v>8327</v>
      </c>
      <c r="S1308" t="s">
        <v>8331</v>
      </c>
      <c r="T1308" s="9">
        <f t="shared" si="83"/>
        <v>102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s="17" t="s">
        <v>8218</v>
      </c>
      <c r="G1309" t="s">
        <v>8223</v>
      </c>
      <c r="H1309" t="s">
        <v>8245</v>
      </c>
      <c r="I1309">
        <v>1422636814</v>
      </c>
      <c r="J1309" s="12">
        <v>1420044814</v>
      </c>
      <c r="K1309" s="10">
        <f t="shared" si="80"/>
        <v>42034.703865740739</v>
      </c>
      <c r="L1309" s="10">
        <f t="shared" si="81"/>
        <v>42004.703865740739</v>
      </c>
      <c r="M1309" s="15">
        <f t="shared" si="82"/>
        <v>2015</v>
      </c>
      <c r="N1309" t="b">
        <v>0</v>
      </c>
      <c r="O1309">
        <v>32</v>
      </c>
      <c r="P1309" t="b">
        <v>1</v>
      </c>
      <c r="Q1309" t="s">
        <v>8303</v>
      </c>
      <c r="R1309" t="s">
        <v>8323</v>
      </c>
      <c r="S1309" t="s">
        <v>8335</v>
      </c>
      <c r="T1309" s="9">
        <f t="shared" si="83"/>
        <v>101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s="17" t="s">
        <v>8218</v>
      </c>
      <c r="G1310" t="s">
        <v>8223</v>
      </c>
      <c r="H1310" t="s">
        <v>8245</v>
      </c>
      <c r="I1310">
        <v>1411264800</v>
      </c>
      <c r="J1310" s="12">
        <v>1409620903</v>
      </c>
      <c r="K1310" s="10">
        <f t="shared" si="80"/>
        <v>41903.083333333336</v>
      </c>
      <c r="L1310" s="10">
        <f t="shared" si="81"/>
        <v>41884.056747685187</v>
      </c>
      <c r="M1310" s="15">
        <f t="shared" si="82"/>
        <v>2014</v>
      </c>
      <c r="N1310" t="b">
        <v>0</v>
      </c>
      <c r="O1310">
        <v>87</v>
      </c>
      <c r="P1310" t="b">
        <v>1</v>
      </c>
      <c r="Q1310" t="s">
        <v>8269</v>
      </c>
      <c r="R1310" t="s">
        <v>8323</v>
      </c>
      <c r="S1310" t="s">
        <v>8326</v>
      </c>
      <c r="T1310" s="9">
        <f t="shared" si="83"/>
        <v>108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s="17" t="s">
        <v>8218</v>
      </c>
      <c r="G1311" t="s">
        <v>8223</v>
      </c>
      <c r="H1311" t="s">
        <v>8245</v>
      </c>
      <c r="I1311">
        <v>1408604515</v>
      </c>
      <c r="J1311" s="12">
        <v>1406012515</v>
      </c>
      <c r="K1311" s="10">
        <f t="shared" si="80"/>
        <v>41872.292997685188</v>
      </c>
      <c r="L1311" s="10">
        <f t="shared" si="81"/>
        <v>41842.292997685188</v>
      </c>
      <c r="M1311" s="15">
        <f t="shared" si="82"/>
        <v>2014</v>
      </c>
      <c r="N1311" t="b">
        <v>0</v>
      </c>
      <c r="O1311">
        <v>53</v>
      </c>
      <c r="P1311" t="b">
        <v>1</v>
      </c>
      <c r="Q1311" t="s">
        <v>8263</v>
      </c>
      <c r="R1311" t="s">
        <v>8321</v>
      </c>
      <c r="S1311" t="s">
        <v>8332</v>
      </c>
      <c r="T1311" s="9">
        <f t="shared" si="83"/>
        <v>101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s="17" t="s">
        <v>8218</v>
      </c>
      <c r="G1312" t="s">
        <v>8223</v>
      </c>
      <c r="H1312" t="s">
        <v>8245</v>
      </c>
      <c r="I1312">
        <v>1464807420</v>
      </c>
      <c r="J1312" s="12">
        <v>1461427938</v>
      </c>
      <c r="K1312" s="10">
        <f t="shared" si="80"/>
        <v>42522.789583333331</v>
      </c>
      <c r="L1312" s="10">
        <f t="shared" si="81"/>
        <v>42483.675208333334</v>
      </c>
      <c r="M1312" s="15">
        <f t="shared" si="82"/>
        <v>2016</v>
      </c>
      <c r="N1312" t="b">
        <v>0</v>
      </c>
      <c r="O1312">
        <v>24</v>
      </c>
      <c r="P1312" t="b">
        <v>1</v>
      </c>
      <c r="Q1312" t="s">
        <v>8269</v>
      </c>
      <c r="R1312" t="s">
        <v>8323</v>
      </c>
      <c r="S1312" t="s">
        <v>8326</v>
      </c>
      <c r="T1312" s="9">
        <f t="shared" si="83"/>
        <v>135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s="17" t="s">
        <v>8218</v>
      </c>
      <c r="G1313" t="s">
        <v>8223</v>
      </c>
      <c r="H1313" t="s">
        <v>8245</v>
      </c>
      <c r="I1313">
        <v>1419181890</v>
      </c>
      <c r="J1313" s="12">
        <v>1416589890</v>
      </c>
      <c r="K1313" s="10">
        <f t="shared" si="80"/>
        <v>41994.716319444444</v>
      </c>
      <c r="L1313" s="10">
        <f t="shared" si="81"/>
        <v>41964.716319444444</v>
      </c>
      <c r="M1313" s="15">
        <f t="shared" si="82"/>
        <v>2014</v>
      </c>
      <c r="N1313" t="b">
        <v>0</v>
      </c>
      <c r="O1313">
        <v>23</v>
      </c>
      <c r="P1313" t="b">
        <v>1</v>
      </c>
      <c r="Q1313" t="s">
        <v>8269</v>
      </c>
      <c r="R1313" t="s">
        <v>8323</v>
      </c>
      <c r="S1313" t="s">
        <v>8326</v>
      </c>
      <c r="T1313" s="9">
        <f t="shared" si="83"/>
        <v>119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s="17" t="s">
        <v>8218</v>
      </c>
      <c r="G1314" t="s">
        <v>8241</v>
      </c>
      <c r="H1314" t="s">
        <v>8248</v>
      </c>
      <c r="I1314">
        <v>1477210801</v>
      </c>
      <c r="J1314" s="12">
        <v>1472026801</v>
      </c>
      <c r="K1314" s="10">
        <f t="shared" si="80"/>
        <v>42666.347233796296</v>
      </c>
      <c r="L1314" s="10">
        <f t="shared" si="81"/>
        <v>42606.347233796296</v>
      </c>
      <c r="M1314" s="15">
        <f t="shared" si="82"/>
        <v>2016</v>
      </c>
      <c r="N1314" t="b">
        <v>1</v>
      </c>
      <c r="O1314">
        <v>71</v>
      </c>
      <c r="P1314" t="b">
        <v>1</v>
      </c>
      <c r="Q1314" t="s">
        <v>8283</v>
      </c>
      <c r="R1314" t="s">
        <v>8313</v>
      </c>
      <c r="S1314" t="s">
        <v>8314</v>
      </c>
      <c r="T1314" s="9">
        <f t="shared" si="83"/>
        <v>108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s="17" t="s">
        <v>8218</v>
      </c>
      <c r="G1315" t="s">
        <v>8223</v>
      </c>
      <c r="H1315" t="s">
        <v>8245</v>
      </c>
      <c r="I1315">
        <v>1366693272</v>
      </c>
      <c r="J1315" s="12">
        <v>1364101272</v>
      </c>
      <c r="K1315" s="10">
        <f t="shared" si="80"/>
        <v>41387.209166666667</v>
      </c>
      <c r="L1315" s="10">
        <f t="shared" si="81"/>
        <v>41357.209166666667</v>
      </c>
      <c r="M1315" s="15">
        <f t="shared" si="82"/>
        <v>2013</v>
      </c>
      <c r="N1315" t="b">
        <v>0</v>
      </c>
      <c r="O1315">
        <v>47</v>
      </c>
      <c r="P1315" t="b">
        <v>1</v>
      </c>
      <c r="Q1315" t="s">
        <v>8264</v>
      </c>
      <c r="R1315" t="s">
        <v>8321</v>
      </c>
      <c r="S1315" t="s">
        <v>8343</v>
      </c>
      <c r="T1315" s="9">
        <f t="shared" si="83"/>
        <v>115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s="17" t="s">
        <v>8218</v>
      </c>
      <c r="G1316" t="s">
        <v>8223</v>
      </c>
      <c r="H1316" t="s">
        <v>8245</v>
      </c>
      <c r="I1316">
        <v>1405746000</v>
      </c>
      <c r="J1316" s="12">
        <v>1404932105</v>
      </c>
      <c r="K1316" s="10">
        <f t="shared" si="80"/>
        <v>41839.208333333336</v>
      </c>
      <c r="L1316" s="10">
        <f t="shared" si="81"/>
        <v>41829.788252314815</v>
      </c>
      <c r="M1316" s="15">
        <f t="shared" si="82"/>
        <v>2014</v>
      </c>
      <c r="N1316" t="b">
        <v>1</v>
      </c>
      <c r="O1316">
        <v>41</v>
      </c>
      <c r="P1316" t="b">
        <v>1</v>
      </c>
      <c r="Q1316" t="s">
        <v>8269</v>
      </c>
      <c r="R1316" t="s">
        <v>8323</v>
      </c>
      <c r="S1316" t="s">
        <v>8326</v>
      </c>
      <c r="T1316" s="9">
        <f t="shared" si="83"/>
        <v>101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s="17" t="s">
        <v>8218</v>
      </c>
      <c r="G1317" t="s">
        <v>8223</v>
      </c>
      <c r="H1317" t="s">
        <v>8245</v>
      </c>
      <c r="I1317">
        <v>1403026882</v>
      </c>
      <c r="J1317" s="12">
        <v>1400175682</v>
      </c>
      <c r="K1317" s="10">
        <f t="shared" si="80"/>
        <v>41807.737060185187</v>
      </c>
      <c r="L1317" s="10">
        <f t="shared" si="81"/>
        <v>41774.737060185187</v>
      </c>
      <c r="M1317" s="15">
        <f t="shared" si="82"/>
        <v>2014</v>
      </c>
      <c r="N1317" t="b">
        <v>0</v>
      </c>
      <c r="O1317">
        <v>88</v>
      </c>
      <c r="P1317" t="b">
        <v>1</v>
      </c>
      <c r="Q1317" t="s">
        <v>8274</v>
      </c>
      <c r="R1317" t="s">
        <v>8327</v>
      </c>
      <c r="S1317" t="s">
        <v>8331</v>
      </c>
      <c r="T1317" s="9">
        <f t="shared" si="83"/>
        <v>101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s="17" t="s">
        <v>8218</v>
      </c>
      <c r="G1318" t="s">
        <v>8223</v>
      </c>
      <c r="H1318" t="s">
        <v>8245</v>
      </c>
      <c r="I1318">
        <v>1400875307</v>
      </c>
      <c r="J1318" s="12">
        <v>1398283307</v>
      </c>
      <c r="K1318" s="10">
        <f t="shared" si="80"/>
        <v>41782.83457175926</v>
      </c>
      <c r="L1318" s="10">
        <f t="shared" si="81"/>
        <v>41752.83457175926</v>
      </c>
      <c r="M1318" s="15">
        <f t="shared" si="82"/>
        <v>2014</v>
      </c>
      <c r="N1318" t="b">
        <v>0</v>
      </c>
      <c r="O1318">
        <v>56</v>
      </c>
      <c r="P1318" t="b">
        <v>1</v>
      </c>
      <c r="Q1318" t="s">
        <v>8269</v>
      </c>
      <c r="R1318" t="s">
        <v>8323</v>
      </c>
      <c r="S1318" t="s">
        <v>8326</v>
      </c>
      <c r="T1318" s="9">
        <f t="shared" si="83"/>
        <v>101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s="17" t="s">
        <v>8218</v>
      </c>
      <c r="G1319" t="s">
        <v>8224</v>
      </c>
      <c r="H1319" t="s">
        <v>8246</v>
      </c>
      <c r="I1319">
        <v>1431204449</v>
      </c>
      <c r="J1319" s="12">
        <v>1428526049</v>
      </c>
      <c r="K1319" s="10">
        <f t="shared" si="80"/>
        <v>42133.866307870368</v>
      </c>
      <c r="L1319" s="10">
        <f t="shared" si="81"/>
        <v>42102.866307870368</v>
      </c>
      <c r="M1319" s="15">
        <f t="shared" si="82"/>
        <v>2015</v>
      </c>
      <c r="N1319" t="b">
        <v>0</v>
      </c>
      <c r="O1319">
        <v>13</v>
      </c>
      <c r="P1319" t="b">
        <v>1</v>
      </c>
      <c r="Q1319" t="s">
        <v>8269</v>
      </c>
      <c r="R1319" t="s">
        <v>8323</v>
      </c>
      <c r="S1319" t="s">
        <v>8326</v>
      </c>
      <c r="T1319" s="9">
        <f t="shared" si="83"/>
        <v>101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s="17" t="s">
        <v>8218</v>
      </c>
      <c r="G1320" t="s">
        <v>8223</v>
      </c>
      <c r="H1320" t="s">
        <v>8245</v>
      </c>
      <c r="I1320">
        <v>1323838740</v>
      </c>
      <c r="J1320" s="12">
        <v>1321200332</v>
      </c>
      <c r="K1320" s="10">
        <f t="shared" si="80"/>
        <v>40891.207638888889</v>
      </c>
      <c r="L1320" s="10">
        <f t="shared" si="81"/>
        <v>40860.67050925926</v>
      </c>
      <c r="M1320" s="15">
        <f t="shared" si="82"/>
        <v>2011</v>
      </c>
      <c r="N1320" t="b">
        <v>0</v>
      </c>
      <c r="O1320">
        <v>35</v>
      </c>
      <c r="P1320" t="b">
        <v>1</v>
      </c>
      <c r="Q1320" t="s">
        <v>8277</v>
      </c>
      <c r="R1320" t="s">
        <v>8327</v>
      </c>
      <c r="S1320" t="s">
        <v>8328</v>
      </c>
      <c r="T1320" s="9">
        <f t="shared" si="83"/>
        <v>101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s="17" t="s">
        <v>8218</v>
      </c>
      <c r="G1321" t="s">
        <v>8223</v>
      </c>
      <c r="H1321" t="s">
        <v>8245</v>
      </c>
      <c r="I1321">
        <v>1364447073</v>
      </c>
      <c r="J1321" s="12">
        <v>1361858673</v>
      </c>
      <c r="K1321" s="10">
        <f t="shared" si="80"/>
        <v>41361.211493055554</v>
      </c>
      <c r="L1321" s="10">
        <f t="shared" si="81"/>
        <v>41331.253159722226</v>
      </c>
      <c r="M1321" s="15">
        <f t="shared" si="82"/>
        <v>2013</v>
      </c>
      <c r="N1321" t="b">
        <v>0</v>
      </c>
      <c r="O1321">
        <v>98</v>
      </c>
      <c r="P1321" t="b">
        <v>1</v>
      </c>
      <c r="Q1321" t="s">
        <v>8290</v>
      </c>
      <c r="R1321" t="s">
        <v>8327</v>
      </c>
      <c r="S1321" t="s">
        <v>8338</v>
      </c>
      <c r="T1321" s="9">
        <f t="shared" si="83"/>
        <v>161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s="17" t="s">
        <v>8218</v>
      </c>
      <c r="G1322" t="s">
        <v>8223</v>
      </c>
      <c r="H1322" t="s">
        <v>8245</v>
      </c>
      <c r="I1322">
        <v>1412086187</v>
      </c>
      <c r="J1322" s="12">
        <v>1409494187</v>
      </c>
      <c r="K1322" s="10">
        <f t="shared" si="80"/>
        <v>41912.590127314819</v>
      </c>
      <c r="L1322" s="10">
        <f t="shared" si="81"/>
        <v>41882.590127314819</v>
      </c>
      <c r="M1322" s="15">
        <f t="shared" si="82"/>
        <v>2014</v>
      </c>
      <c r="N1322" t="b">
        <v>0</v>
      </c>
      <c r="O1322">
        <v>87</v>
      </c>
      <c r="P1322" t="b">
        <v>1</v>
      </c>
      <c r="Q1322" t="s">
        <v>8274</v>
      </c>
      <c r="R1322" t="s">
        <v>8327</v>
      </c>
      <c r="S1322" t="s">
        <v>8331</v>
      </c>
      <c r="T1322" s="9">
        <f t="shared" si="83"/>
        <v>115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s="17" t="s">
        <v>8218</v>
      </c>
      <c r="G1323" t="s">
        <v>8223</v>
      </c>
      <c r="H1323" t="s">
        <v>8245</v>
      </c>
      <c r="I1323">
        <v>1470801600</v>
      </c>
      <c r="J1323" s="12">
        <v>1468122163</v>
      </c>
      <c r="K1323" s="10">
        <f t="shared" si="80"/>
        <v>42592.166666666672</v>
      </c>
      <c r="L1323" s="10">
        <f t="shared" si="81"/>
        <v>42561.154664351852</v>
      </c>
      <c r="M1323" s="15">
        <f t="shared" si="82"/>
        <v>2016</v>
      </c>
      <c r="N1323" t="b">
        <v>0</v>
      </c>
      <c r="O1323">
        <v>61</v>
      </c>
      <c r="P1323" t="b">
        <v>1</v>
      </c>
      <c r="Q1323" t="s">
        <v>8269</v>
      </c>
      <c r="R1323" t="s">
        <v>8323</v>
      </c>
      <c r="S1323" t="s">
        <v>8326</v>
      </c>
      <c r="T1323" s="9">
        <f t="shared" si="83"/>
        <v>100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s="17" t="s">
        <v>8218</v>
      </c>
      <c r="G1324" t="s">
        <v>8224</v>
      </c>
      <c r="H1324" t="s">
        <v>8246</v>
      </c>
      <c r="I1324">
        <v>1485991860</v>
      </c>
      <c r="J1324" s="12">
        <v>1483124208</v>
      </c>
      <c r="K1324" s="10">
        <f t="shared" si="80"/>
        <v>42767.979861111111</v>
      </c>
      <c r="L1324" s="10">
        <f t="shared" si="81"/>
        <v>42734.789444444439</v>
      </c>
      <c r="M1324" s="15">
        <f t="shared" si="82"/>
        <v>2017</v>
      </c>
      <c r="N1324" t="b">
        <v>0</v>
      </c>
      <c r="O1324">
        <v>115</v>
      </c>
      <c r="P1324" t="b">
        <v>1</v>
      </c>
      <c r="Q1324" t="s">
        <v>8269</v>
      </c>
      <c r="R1324" t="s">
        <v>8323</v>
      </c>
      <c r="S1324" t="s">
        <v>8326</v>
      </c>
      <c r="T1324" s="9">
        <f t="shared" si="83"/>
        <v>100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s="17" t="s">
        <v>8218</v>
      </c>
      <c r="G1325" t="s">
        <v>8223</v>
      </c>
      <c r="H1325" t="s">
        <v>8245</v>
      </c>
      <c r="I1325">
        <v>1337144340</v>
      </c>
      <c r="J1325" s="12">
        <v>1333597555</v>
      </c>
      <c r="K1325" s="10">
        <f t="shared" si="80"/>
        <v>41045.207638888889</v>
      </c>
      <c r="L1325" s="10">
        <f t="shared" si="81"/>
        <v>41004.15688657407</v>
      </c>
      <c r="M1325" s="15">
        <f t="shared" si="82"/>
        <v>2012</v>
      </c>
      <c r="N1325" t="b">
        <v>0</v>
      </c>
      <c r="O1325">
        <v>55</v>
      </c>
      <c r="P1325" t="b">
        <v>1</v>
      </c>
      <c r="Q1325" t="s">
        <v>8277</v>
      </c>
      <c r="R1325" t="s">
        <v>8327</v>
      </c>
      <c r="S1325" t="s">
        <v>8328</v>
      </c>
      <c r="T1325" s="9">
        <f t="shared" si="83"/>
        <v>115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s="17" t="s">
        <v>8218</v>
      </c>
      <c r="G1326" t="s">
        <v>8223</v>
      </c>
      <c r="H1326" t="s">
        <v>8245</v>
      </c>
      <c r="I1326">
        <v>1421009610</v>
      </c>
      <c r="J1326" s="12">
        <v>1419281610</v>
      </c>
      <c r="K1326" s="10">
        <f t="shared" si="80"/>
        <v>42015.870486111111</v>
      </c>
      <c r="L1326" s="10">
        <f t="shared" si="81"/>
        <v>41995.870486111111</v>
      </c>
      <c r="M1326" s="15">
        <f t="shared" si="82"/>
        <v>2015</v>
      </c>
      <c r="N1326" t="b">
        <v>0</v>
      </c>
      <c r="O1326">
        <v>33</v>
      </c>
      <c r="P1326" t="b">
        <v>1</v>
      </c>
      <c r="Q1326" t="s">
        <v>8269</v>
      </c>
      <c r="R1326" t="s">
        <v>8323</v>
      </c>
      <c r="S1326" t="s">
        <v>8326</v>
      </c>
      <c r="T1326" s="9">
        <f t="shared" si="83"/>
        <v>100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s="17" t="s">
        <v>8218</v>
      </c>
      <c r="G1327" t="s">
        <v>8223</v>
      </c>
      <c r="H1327" t="s">
        <v>8245</v>
      </c>
      <c r="I1327">
        <v>1470034740</v>
      </c>
      <c r="J1327" s="12">
        <v>1466185176</v>
      </c>
      <c r="K1327" s="10">
        <f t="shared" si="80"/>
        <v>42583.290972222225</v>
      </c>
      <c r="L1327" s="10">
        <f t="shared" si="81"/>
        <v>42538.735833333332</v>
      </c>
      <c r="M1327" s="15">
        <f t="shared" si="82"/>
        <v>2016</v>
      </c>
      <c r="N1327" t="b">
        <v>0</v>
      </c>
      <c r="O1327">
        <v>70</v>
      </c>
      <c r="P1327" t="b">
        <v>1</v>
      </c>
      <c r="Q1327" t="s">
        <v>8269</v>
      </c>
      <c r="R1327" t="s">
        <v>8323</v>
      </c>
      <c r="S1327" t="s">
        <v>8326</v>
      </c>
      <c r="T1327" s="9">
        <f t="shared" si="83"/>
        <v>133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s="17" t="s">
        <v>8218</v>
      </c>
      <c r="G1328" t="s">
        <v>8223</v>
      </c>
      <c r="H1328" t="s">
        <v>8245</v>
      </c>
      <c r="I1328">
        <v>1463520479</v>
      </c>
      <c r="J1328" s="12">
        <v>1458336479</v>
      </c>
      <c r="K1328" s="10">
        <f t="shared" si="80"/>
        <v>42507.894432870366</v>
      </c>
      <c r="L1328" s="10">
        <f t="shared" si="81"/>
        <v>42447.894432870366</v>
      </c>
      <c r="M1328" s="15">
        <f t="shared" si="82"/>
        <v>2016</v>
      </c>
      <c r="N1328" t="b">
        <v>0</v>
      </c>
      <c r="O1328">
        <v>49</v>
      </c>
      <c r="P1328" t="b">
        <v>1</v>
      </c>
      <c r="Q1328" t="s">
        <v>8269</v>
      </c>
      <c r="R1328" t="s">
        <v>8323</v>
      </c>
      <c r="S1328" t="s">
        <v>8326</v>
      </c>
      <c r="T1328" s="9">
        <f t="shared" si="83"/>
        <v>100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s="17" t="s">
        <v>8218</v>
      </c>
      <c r="G1329" t="s">
        <v>8223</v>
      </c>
      <c r="H1329" t="s">
        <v>8245</v>
      </c>
      <c r="I1329">
        <v>1318189261</v>
      </c>
      <c r="J1329" s="12">
        <v>1315597261</v>
      </c>
      <c r="K1329" s="10">
        <f t="shared" si="80"/>
        <v>40825.820150462961</v>
      </c>
      <c r="L1329" s="10">
        <f t="shared" si="81"/>
        <v>40795.820150462961</v>
      </c>
      <c r="M1329" s="15">
        <f t="shared" si="82"/>
        <v>2011</v>
      </c>
      <c r="N1329" t="b">
        <v>0</v>
      </c>
      <c r="O1329">
        <v>100</v>
      </c>
      <c r="P1329" t="b">
        <v>1</v>
      </c>
      <c r="Q1329" t="s">
        <v>8264</v>
      </c>
      <c r="R1329" t="s">
        <v>8321</v>
      </c>
      <c r="S1329" t="s">
        <v>8343</v>
      </c>
      <c r="T1329" s="9">
        <f t="shared" si="83"/>
        <v>100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s="17" t="s">
        <v>8218</v>
      </c>
      <c r="G1330" t="s">
        <v>8223</v>
      </c>
      <c r="H1330" t="s">
        <v>8245</v>
      </c>
      <c r="I1330">
        <v>1445818397</v>
      </c>
      <c r="J1330" s="12">
        <v>1442794397</v>
      </c>
      <c r="K1330" s="10">
        <f t="shared" si="80"/>
        <v>42303.009224537032</v>
      </c>
      <c r="L1330" s="10">
        <f t="shared" si="81"/>
        <v>42268.009224537032</v>
      </c>
      <c r="M1330" s="15">
        <f t="shared" si="82"/>
        <v>2015</v>
      </c>
      <c r="N1330" t="b">
        <v>0</v>
      </c>
      <c r="O1330">
        <v>35</v>
      </c>
      <c r="P1330" t="b">
        <v>1</v>
      </c>
      <c r="Q1330" t="s">
        <v>8269</v>
      </c>
      <c r="R1330" t="s">
        <v>8323</v>
      </c>
      <c r="S1330" t="s">
        <v>8326</v>
      </c>
      <c r="T1330" s="9">
        <f t="shared" si="83"/>
        <v>105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s="17" t="s">
        <v>8218</v>
      </c>
      <c r="G1331" t="s">
        <v>8223</v>
      </c>
      <c r="H1331" t="s">
        <v>8245</v>
      </c>
      <c r="I1331">
        <v>1481957940</v>
      </c>
      <c r="J1331" s="12">
        <v>1478050429</v>
      </c>
      <c r="K1331" s="10">
        <f t="shared" si="80"/>
        <v>42721.290972222225</v>
      </c>
      <c r="L1331" s="10">
        <f t="shared" si="81"/>
        <v>42676.065150462964</v>
      </c>
      <c r="M1331" s="15">
        <f t="shared" si="82"/>
        <v>2016</v>
      </c>
      <c r="N1331" t="b">
        <v>0</v>
      </c>
      <c r="O1331">
        <v>31</v>
      </c>
      <c r="P1331" t="b">
        <v>1</v>
      </c>
      <c r="Q1331" t="s">
        <v>8269</v>
      </c>
      <c r="R1331" t="s">
        <v>8323</v>
      </c>
      <c r="S1331" t="s">
        <v>8326</v>
      </c>
      <c r="T1331" s="9">
        <f t="shared" si="83"/>
        <v>100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s="17" t="s">
        <v>8218</v>
      </c>
      <c r="G1332" t="s">
        <v>8223</v>
      </c>
      <c r="H1332" t="s">
        <v>8245</v>
      </c>
      <c r="I1332">
        <v>1434241255</v>
      </c>
      <c r="J1332" s="12">
        <v>1431649255</v>
      </c>
      <c r="K1332" s="10">
        <f t="shared" si="80"/>
        <v>42169.014525462961</v>
      </c>
      <c r="L1332" s="10">
        <f t="shared" si="81"/>
        <v>42139.014525462961</v>
      </c>
      <c r="M1332" s="15">
        <f t="shared" si="82"/>
        <v>2015</v>
      </c>
      <c r="N1332" t="b">
        <v>0</v>
      </c>
      <c r="O1332">
        <v>54</v>
      </c>
      <c r="P1332" t="b">
        <v>1</v>
      </c>
      <c r="Q1332" t="s">
        <v>8301</v>
      </c>
      <c r="R1332" t="s">
        <v>8323</v>
      </c>
      <c r="S1332" t="s">
        <v>8324</v>
      </c>
      <c r="T1332" s="9">
        <f t="shared" si="83"/>
        <v>107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s="17" t="s">
        <v>8218</v>
      </c>
      <c r="G1333" t="s">
        <v>8224</v>
      </c>
      <c r="H1333" t="s">
        <v>8246</v>
      </c>
      <c r="I1333">
        <v>1404471600</v>
      </c>
      <c r="J1333" s="12">
        <v>1401910634</v>
      </c>
      <c r="K1333" s="10">
        <f t="shared" si="80"/>
        <v>41824.458333333336</v>
      </c>
      <c r="L1333" s="10">
        <f t="shared" si="81"/>
        <v>41794.817523148144</v>
      </c>
      <c r="M1333" s="15">
        <f t="shared" si="82"/>
        <v>2014</v>
      </c>
      <c r="N1333" t="b">
        <v>0</v>
      </c>
      <c r="O1333">
        <v>13</v>
      </c>
      <c r="P1333" t="b">
        <v>1</v>
      </c>
      <c r="Q1333" t="s">
        <v>8269</v>
      </c>
      <c r="R1333" t="s">
        <v>8323</v>
      </c>
      <c r="S1333" t="s">
        <v>8326</v>
      </c>
      <c r="T1333" s="9">
        <f t="shared" si="83"/>
        <v>100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s="17" t="s">
        <v>8220</v>
      </c>
      <c r="G1334" t="s">
        <v>8223</v>
      </c>
      <c r="H1334" t="s">
        <v>8245</v>
      </c>
      <c r="I1334">
        <v>1472834180</v>
      </c>
      <c r="J1334" s="12">
        <v>1470242180</v>
      </c>
      <c r="K1334" s="10">
        <f t="shared" si="80"/>
        <v>42615.691898148143</v>
      </c>
      <c r="L1334" s="10">
        <f t="shared" si="81"/>
        <v>42585.691898148143</v>
      </c>
      <c r="M1334" s="15">
        <f t="shared" si="82"/>
        <v>2016</v>
      </c>
      <c r="N1334" t="b">
        <v>1</v>
      </c>
      <c r="O1334">
        <v>38</v>
      </c>
      <c r="P1334" t="b">
        <v>0</v>
      </c>
      <c r="Q1334" t="s">
        <v>8283</v>
      </c>
      <c r="R1334" t="s">
        <v>8313</v>
      </c>
      <c r="S1334" t="s">
        <v>8314</v>
      </c>
      <c r="T1334" s="9">
        <f t="shared" si="83"/>
        <v>36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s="17" t="s">
        <v>8218</v>
      </c>
      <c r="G1335" t="s">
        <v>8223</v>
      </c>
      <c r="H1335" t="s">
        <v>8245</v>
      </c>
      <c r="I1335">
        <v>1268723160</v>
      </c>
      <c r="J1335" s="12">
        <v>1265269559</v>
      </c>
      <c r="K1335" s="10">
        <f t="shared" si="80"/>
        <v>40253.295833333337</v>
      </c>
      <c r="L1335" s="10">
        <f t="shared" si="81"/>
        <v>40213.323599537034</v>
      </c>
      <c r="M1335" s="15">
        <f t="shared" si="82"/>
        <v>2010</v>
      </c>
      <c r="N1335" t="b">
        <v>1</v>
      </c>
      <c r="O1335">
        <v>84</v>
      </c>
      <c r="P1335" t="b">
        <v>1</v>
      </c>
      <c r="Q1335" t="s">
        <v>8267</v>
      </c>
      <c r="R1335" t="s">
        <v>8321</v>
      </c>
      <c r="S1335" t="s">
        <v>8322</v>
      </c>
      <c r="T1335" s="9">
        <f t="shared" si="83"/>
        <v>114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s="17" t="s">
        <v>8218</v>
      </c>
      <c r="G1336" t="s">
        <v>8223</v>
      </c>
      <c r="H1336" t="s">
        <v>8245</v>
      </c>
      <c r="I1336">
        <v>1302260155</v>
      </c>
      <c r="J1336" s="12">
        <v>1298289355</v>
      </c>
      <c r="K1336" s="10">
        <f t="shared" si="80"/>
        <v>40641.455497685187</v>
      </c>
      <c r="L1336" s="10">
        <f t="shared" si="81"/>
        <v>40595.497164351851</v>
      </c>
      <c r="M1336" s="15">
        <f t="shared" si="82"/>
        <v>2011</v>
      </c>
      <c r="N1336" t="b">
        <v>0</v>
      </c>
      <c r="O1336">
        <v>57</v>
      </c>
      <c r="P1336" t="b">
        <v>1</v>
      </c>
      <c r="Q1336" t="s">
        <v>8264</v>
      </c>
      <c r="R1336" t="s">
        <v>8321</v>
      </c>
      <c r="S1336" t="s">
        <v>8343</v>
      </c>
      <c r="T1336" s="9">
        <f t="shared" si="83"/>
        <v>114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s="17" t="s">
        <v>8218</v>
      </c>
      <c r="G1337" t="s">
        <v>8223</v>
      </c>
      <c r="H1337" t="s">
        <v>8245</v>
      </c>
      <c r="I1337">
        <v>1367588645</v>
      </c>
      <c r="J1337" s="12">
        <v>1364996645</v>
      </c>
      <c r="K1337" s="10">
        <f t="shared" si="80"/>
        <v>41397.572280092594</v>
      </c>
      <c r="L1337" s="10">
        <f t="shared" si="81"/>
        <v>41367.572280092594</v>
      </c>
      <c r="M1337" s="15">
        <f t="shared" si="82"/>
        <v>2013</v>
      </c>
      <c r="N1337" t="b">
        <v>0</v>
      </c>
      <c r="O1337">
        <v>74</v>
      </c>
      <c r="P1337" t="b">
        <v>1</v>
      </c>
      <c r="Q1337" t="s">
        <v>8272</v>
      </c>
      <c r="R1337" t="s">
        <v>8311</v>
      </c>
      <c r="S1337" t="s">
        <v>8333</v>
      </c>
      <c r="T1337" s="9">
        <f t="shared" si="83"/>
        <v>179</v>
      </c>
    </row>
    <row r="1338" spans="1:20" ht="15.75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s="17" t="s">
        <v>8218</v>
      </c>
      <c r="G1338" t="s">
        <v>8223</v>
      </c>
      <c r="H1338" t="s">
        <v>8245</v>
      </c>
      <c r="I1338">
        <v>1435808400</v>
      </c>
      <c r="J1338" s="12">
        <v>1434650084</v>
      </c>
      <c r="K1338" s="10">
        <f t="shared" si="80"/>
        <v>42187.152777777781</v>
      </c>
      <c r="L1338" s="10">
        <f t="shared" si="81"/>
        <v>42173.746342592596</v>
      </c>
      <c r="M1338" s="15">
        <f t="shared" si="82"/>
        <v>2015</v>
      </c>
      <c r="N1338" t="b">
        <v>0</v>
      </c>
      <c r="O1338">
        <v>63</v>
      </c>
      <c r="P1338" t="b">
        <v>1</v>
      </c>
      <c r="Q1338" t="s">
        <v>8277</v>
      </c>
      <c r="R1338" t="s">
        <v>8327</v>
      </c>
      <c r="S1338" t="s">
        <v>8328</v>
      </c>
      <c r="T1338" s="9">
        <f t="shared" si="83"/>
        <v>132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s="17" t="s">
        <v>8218</v>
      </c>
      <c r="G1339" t="s">
        <v>8223</v>
      </c>
      <c r="H1339" t="s">
        <v>8245</v>
      </c>
      <c r="I1339">
        <v>1316716129</v>
      </c>
      <c r="J1339" s="12">
        <v>1314124129</v>
      </c>
      <c r="K1339" s="10">
        <f t="shared" si="80"/>
        <v>40808.770011574074</v>
      </c>
      <c r="L1339" s="10">
        <f t="shared" si="81"/>
        <v>40778.770011574074</v>
      </c>
      <c r="M1339" s="15">
        <f t="shared" si="82"/>
        <v>2011</v>
      </c>
      <c r="N1339" t="b">
        <v>0</v>
      </c>
      <c r="O1339">
        <v>56</v>
      </c>
      <c r="P1339" t="b">
        <v>1</v>
      </c>
      <c r="Q1339" t="s">
        <v>8274</v>
      </c>
      <c r="R1339" t="s">
        <v>8327</v>
      </c>
      <c r="S1339" t="s">
        <v>8331</v>
      </c>
      <c r="T1339" s="9">
        <f t="shared" si="83"/>
        <v>132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s="17" t="s">
        <v>8218</v>
      </c>
      <c r="G1340" t="s">
        <v>8224</v>
      </c>
      <c r="H1340" t="s">
        <v>8246</v>
      </c>
      <c r="I1340">
        <v>1403301660</v>
      </c>
      <c r="J1340" s="12">
        <v>1400694790</v>
      </c>
      <c r="K1340" s="10">
        <f t="shared" si="80"/>
        <v>41810.917361111111</v>
      </c>
      <c r="L1340" s="10">
        <f t="shared" si="81"/>
        <v>41780.745254629626</v>
      </c>
      <c r="M1340" s="15">
        <f t="shared" si="82"/>
        <v>2014</v>
      </c>
      <c r="N1340" t="b">
        <v>1</v>
      </c>
      <c r="O1340">
        <v>73</v>
      </c>
      <c r="P1340" t="b">
        <v>1</v>
      </c>
      <c r="Q1340" t="s">
        <v>8301</v>
      </c>
      <c r="R1340" t="s">
        <v>8323</v>
      </c>
      <c r="S1340" t="s">
        <v>8324</v>
      </c>
      <c r="T1340" s="9">
        <f t="shared" si="83"/>
        <v>101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s="17" t="s">
        <v>8218</v>
      </c>
      <c r="G1341" t="s">
        <v>8223</v>
      </c>
      <c r="H1341" t="s">
        <v>8245</v>
      </c>
      <c r="I1341">
        <v>1388473200</v>
      </c>
      <c r="J1341" s="12">
        <v>1385585434</v>
      </c>
      <c r="K1341" s="10">
        <f t="shared" si="80"/>
        <v>41639.291666666664</v>
      </c>
      <c r="L1341" s="10">
        <f t="shared" si="81"/>
        <v>41605.868449074071</v>
      </c>
      <c r="M1341" s="15">
        <f t="shared" si="82"/>
        <v>2013</v>
      </c>
      <c r="N1341" t="b">
        <v>1</v>
      </c>
      <c r="O1341">
        <v>85</v>
      </c>
      <c r="P1341" t="b">
        <v>1</v>
      </c>
      <c r="Q1341" t="s">
        <v>8277</v>
      </c>
      <c r="R1341" t="s">
        <v>8327</v>
      </c>
      <c r="S1341" t="s">
        <v>8328</v>
      </c>
      <c r="T1341" s="9">
        <f t="shared" si="83"/>
        <v>171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s="17" t="s">
        <v>8218</v>
      </c>
      <c r="G1342" t="s">
        <v>8223</v>
      </c>
      <c r="H1342" t="s">
        <v>8245</v>
      </c>
      <c r="I1342">
        <v>1484430481</v>
      </c>
      <c r="J1342" s="12">
        <v>1481838481</v>
      </c>
      <c r="K1342" s="10">
        <f t="shared" si="80"/>
        <v>42749.90834490741</v>
      </c>
      <c r="L1342" s="10">
        <f t="shared" si="81"/>
        <v>42719.90834490741</v>
      </c>
      <c r="M1342" s="15">
        <f t="shared" si="82"/>
        <v>2017</v>
      </c>
      <c r="N1342" t="b">
        <v>0</v>
      </c>
      <c r="O1342">
        <v>82</v>
      </c>
      <c r="P1342" t="b">
        <v>1</v>
      </c>
      <c r="Q1342" t="s">
        <v>8274</v>
      </c>
      <c r="R1342" t="s">
        <v>8327</v>
      </c>
      <c r="S1342" t="s">
        <v>8331</v>
      </c>
      <c r="T1342" s="9">
        <f t="shared" si="83"/>
        <v>112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s="17" t="s">
        <v>8218</v>
      </c>
      <c r="G1343" t="s">
        <v>8223</v>
      </c>
      <c r="H1343" t="s">
        <v>8245</v>
      </c>
      <c r="I1343">
        <v>1380949200</v>
      </c>
      <c r="J1343" s="12">
        <v>1378586179</v>
      </c>
      <c r="K1343" s="10">
        <f t="shared" si="80"/>
        <v>41552.208333333336</v>
      </c>
      <c r="L1343" s="10">
        <f t="shared" si="81"/>
        <v>41524.858553240745</v>
      </c>
      <c r="M1343" s="15">
        <f t="shared" si="82"/>
        <v>2013</v>
      </c>
      <c r="N1343" t="b">
        <v>0</v>
      </c>
      <c r="O1343">
        <v>65</v>
      </c>
      <c r="P1343" t="b">
        <v>1</v>
      </c>
      <c r="Q1343" t="s">
        <v>8298</v>
      </c>
      <c r="R1343" t="s">
        <v>8327</v>
      </c>
      <c r="S1343" t="s">
        <v>8341</v>
      </c>
      <c r="T1343" s="9">
        <f t="shared" si="83"/>
        <v>112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s="17" t="s">
        <v>8218</v>
      </c>
      <c r="G1344" t="s">
        <v>8224</v>
      </c>
      <c r="H1344" t="s">
        <v>8246</v>
      </c>
      <c r="I1344">
        <v>1471185057</v>
      </c>
      <c r="J1344" s="12">
        <v>1468593057</v>
      </c>
      <c r="K1344" s="10">
        <f t="shared" si="80"/>
        <v>42596.604826388888</v>
      </c>
      <c r="L1344" s="10">
        <f t="shared" si="81"/>
        <v>42566.604826388888</v>
      </c>
      <c r="M1344" s="15">
        <f t="shared" si="82"/>
        <v>2016</v>
      </c>
      <c r="N1344" t="b">
        <v>0</v>
      </c>
      <c r="O1344">
        <v>64</v>
      </c>
      <c r="P1344" t="b">
        <v>1</v>
      </c>
      <c r="Q1344" t="s">
        <v>8269</v>
      </c>
      <c r="R1344" t="s">
        <v>8323</v>
      </c>
      <c r="S1344" t="s">
        <v>8326</v>
      </c>
      <c r="T1344" s="9">
        <f t="shared" si="83"/>
        <v>130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s="17" t="s">
        <v>8218</v>
      </c>
      <c r="G1345" t="s">
        <v>8223</v>
      </c>
      <c r="H1345" t="s">
        <v>8245</v>
      </c>
      <c r="I1345">
        <v>1424997000</v>
      </c>
      <c r="J1345" s="12">
        <v>1421983138</v>
      </c>
      <c r="K1345" s="10">
        <f t="shared" si="80"/>
        <v>42062.020833333328</v>
      </c>
      <c r="L1345" s="10">
        <f t="shared" si="81"/>
        <v>42027.138171296298</v>
      </c>
      <c r="M1345" s="15">
        <f t="shared" si="82"/>
        <v>2015</v>
      </c>
      <c r="N1345" t="b">
        <v>0</v>
      </c>
      <c r="O1345">
        <v>61</v>
      </c>
      <c r="P1345" t="b">
        <v>1</v>
      </c>
      <c r="Q1345" t="s">
        <v>8298</v>
      </c>
      <c r="R1345" t="s">
        <v>8327</v>
      </c>
      <c r="S1345" t="s">
        <v>8341</v>
      </c>
      <c r="T1345" s="9">
        <f t="shared" si="83"/>
        <v>195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s="17" t="s">
        <v>8220</v>
      </c>
      <c r="G1346" t="s">
        <v>8223</v>
      </c>
      <c r="H1346" t="s">
        <v>8245</v>
      </c>
      <c r="I1346">
        <v>1462766400</v>
      </c>
      <c r="J1346" s="12">
        <v>1460219110</v>
      </c>
      <c r="K1346" s="10">
        <f t="shared" si="80"/>
        <v>42499.166666666672</v>
      </c>
      <c r="L1346" s="10">
        <f t="shared" si="81"/>
        <v>42469.68414351852</v>
      </c>
      <c r="M1346" s="15">
        <f t="shared" si="82"/>
        <v>2016</v>
      </c>
      <c r="N1346" t="b">
        <v>0</v>
      </c>
      <c r="O1346">
        <v>37</v>
      </c>
      <c r="P1346" t="b">
        <v>0</v>
      </c>
      <c r="Q1346" t="s">
        <v>8269</v>
      </c>
      <c r="R1346" t="s">
        <v>8323</v>
      </c>
      <c r="S1346" t="s">
        <v>8326</v>
      </c>
      <c r="T1346" s="9">
        <f t="shared" si="83"/>
        <v>78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s="17" t="s">
        <v>8218</v>
      </c>
      <c r="G1347" t="s">
        <v>8224</v>
      </c>
      <c r="H1347" t="s">
        <v>8246</v>
      </c>
      <c r="I1347">
        <v>1438624800</v>
      </c>
      <c r="J1347" s="12">
        <v>1435133807</v>
      </c>
      <c r="K1347" s="10">
        <f t="shared" ref="K1347:K1410" si="84">(I1347/86400)+DATE(1970,1,1)</f>
        <v>42219.75</v>
      </c>
      <c r="L1347" s="10">
        <f t="shared" ref="L1347:L1410" si="85">(J1347/86400)+DATE(1970,1,1)</f>
        <v>42179.344988425924</v>
      </c>
      <c r="M1347" s="15">
        <f t="shared" ref="M1347:M1410" si="86">+YEAR(K1347)</f>
        <v>2015</v>
      </c>
      <c r="N1347" t="b">
        <v>0</v>
      </c>
      <c r="O1347">
        <v>39</v>
      </c>
      <c r="P1347" t="b">
        <v>1</v>
      </c>
      <c r="Q1347" t="s">
        <v>8269</v>
      </c>
      <c r="R1347" t="s">
        <v>8323</v>
      </c>
      <c r="S1347" t="s">
        <v>8326</v>
      </c>
      <c r="T1347" s="9">
        <f t="shared" ref="T1347:T1410" si="87">ROUND(E1347/D1347*100,0)</f>
        <v>118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s="17" t="s">
        <v>8218</v>
      </c>
      <c r="G1348" t="s">
        <v>8223</v>
      </c>
      <c r="H1348" t="s">
        <v>8245</v>
      </c>
      <c r="I1348">
        <v>1408942740</v>
      </c>
      <c r="J1348" s="12">
        <v>1406958354</v>
      </c>
      <c r="K1348" s="10">
        <f t="shared" si="84"/>
        <v>41876.207638888889</v>
      </c>
      <c r="L1348" s="10">
        <f t="shared" si="85"/>
        <v>41853.240208333329</v>
      </c>
      <c r="M1348" s="15">
        <f t="shared" si="86"/>
        <v>2014</v>
      </c>
      <c r="N1348" t="b">
        <v>0</v>
      </c>
      <c r="O1348">
        <v>31</v>
      </c>
      <c r="P1348" t="b">
        <v>1</v>
      </c>
      <c r="Q1348" t="s">
        <v>8269</v>
      </c>
      <c r="R1348" t="s">
        <v>8323</v>
      </c>
      <c r="S1348" t="s">
        <v>8326</v>
      </c>
      <c r="T1348" s="9">
        <f t="shared" si="87"/>
        <v>111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s="17" t="s">
        <v>8218</v>
      </c>
      <c r="G1349" t="s">
        <v>8223</v>
      </c>
      <c r="H1349" t="s">
        <v>8245</v>
      </c>
      <c r="I1349">
        <v>1476931696</v>
      </c>
      <c r="J1349" s="12">
        <v>1474339696</v>
      </c>
      <c r="K1349" s="10">
        <f t="shared" si="84"/>
        <v>42663.116851851853</v>
      </c>
      <c r="L1349" s="10">
        <f t="shared" si="85"/>
        <v>42633.116851851853</v>
      </c>
      <c r="M1349" s="15">
        <f t="shared" si="86"/>
        <v>2016</v>
      </c>
      <c r="N1349" t="b">
        <v>0</v>
      </c>
      <c r="O1349">
        <v>66</v>
      </c>
      <c r="P1349" t="b">
        <v>1</v>
      </c>
      <c r="Q1349" t="s">
        <v>8269</v>
      </c>
      <c r="R1349" t="s">
        <v>8323</v>
      </c>
      <c r="S1349" t="s">
        <v>8326</v>
      </c>
      <c r="T1349" s="9">
        <f t="shared" si="87"/>
        <v>111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s="17" t="s">
        <v>8220</v>
      </c>
      <c r="G1350" t="s">
        <v>8223</v>
      </c>
      <c r="H1350" t="s">
        <v>8245</v>
      </c>
      <c r="I1350">
        <v>1400569140</v>
      </c>
      <c r="J1350" s="12">
        <v>1397854356</v>
      </c>
      <c r="K1350" s="10">
        <f t="shared" si="84"/>
        <v>41779.290972222225</v>
      </c>
      <c r="L1350" s="10">
        <f t="shared" si="85"/>
        <v>41747.86986111111</v>
      </c>
      <c r="M1350" s="15">
        <f t="shared" si="86"/>
        <v>2014</v>
      </c>
      <c r="N1350" t="b">
        <v>0</v>
      </c>
      <c r="O1350">
        <v>46</v>
      </c>
      <c r="P1350" t="b">
        <v>0</v>
      </c>
      <c r="Q1350" t="s">
        <v>8269</v>
      </c>
      <c r="R1350" t="s">
        <v>8323</v>
      </c>
      <c r="S1350" t="s">
        <v>8326</v>
      </c>
      <c r="T1350" s="9">
        <f t="shared" si="87"/>
        <v>35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s="17" t="s">
        <v>8218</v>
      </c>
      <c r="G1351" t="s">
        <v>8223</v>
      </c>
      <c r="H1351" t="s">
        <v>8245</v>
      </c>
      <c r="I1351">
        <v>1489497886</v>
      </c>
      <c r="J1351" s="12">
        <v>1487082286</v>
      </c>
      <c r="K1351" s="10">
        <f t="shared" si="84"/>
        <v>42808.558865740742</v>
      </c>
      <c r="L1351" s="10">
        <f t="shared" si="85"/>
        <v>42780.600532407407</v>
      </c>
      <c r="M1351" s="15">
        <f t="shared" si="86"/>
        <v>2017</v>
      </c>
      <c r="N1351" t="b">
        <v>1</v>
      </c>
      <c r="O1351">
        <v>70</v>
      </c>
      <c r="P1351" t="b">
        <v>1</v>
      </c>
      <c r="Q1351" t="s">
        <v>8283</v>
      </c>
      <c r="R1351" t="s">
        <v>8313</v>
      </c>
      <c r="S1351" t="s">
        <v>8314</v>
      </c>
      <c r="T1351" s="9">
        <f t="shared" si="87"/>
        <v>110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s="17" t="s">
        <v>8218</v>
      </c>
      <c r="G1352" t="s">
        <v>8223</v>
      </c>
      <c r="H1352" t="s">
        <v>8245</v>
      </c>
      <c r="I1352">
        <v>1362167988</v>
      </c>
      <c r="J1352" s="12">
        <v>1359575988</v>
      </c>
      <c r="K1352" s="10">
        <f t="shared" si="84"/>
        <v>41334.833194444444</v>
      </c>
      <c r="L1352" s="10">
        <f t="shared" si="85"/>
        <v>41304.833194444444</v>
      </c>
      <c r="M1352" s="15">
        <f t="shared" si="86"/>
        <v>2013</v>
      </c>
      <c r="N1352" t="b">
        <v>1</v>
      </c>
      <c r="O1352">
        <v>120</v>
      </c>
      <c r="P1352" t="b">
        <v>1</v>
      </c>
      <c r="Q1352" t="s">
        <v>8267</v>
      </c>
      <c r="R1352" t="s">
        <v>8321</v>
      </c>
      <c r="S1352" t="s">
        <v>8322</v>
      </c>
      <c r="T1352" s="9">
        <f t="shared" si="87"/>
        <v>385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s="17" t="s">
        <v>8218</v>
      </c>
      <c r="G1353" t="s">
        <v>8223</v>
      </c>
      <c r="H1353" t="s">
        <v>8245</v>
      </c>
      <c r="I1353">
        <v>1400862355</v>
      </c>
      <c r="J1353" s="12">
        <v>1396974355</v>
      </c>
      <c r="K1353" s="10">
        <f t="shared" si="84"/>
        <v>41782.684664351851</v>
      </c>
      <c r="L1353" s="10">
        <f t="shared" si="85"/>
        <v>41737.684664351851</v>
      </c>
      <c r="M1353" s="15">
        <f t="shared" si="86"/>
        <v>2014</v>
      </c>
      <c r="N1353" t="b">
        <v>0</v>
      </c>
      <c r="O1353">
        <v>81</v>
      </c>
      <c r="P1353" t="b">
        <v>1</v>
      </c>
      <c r="Q1353" t="s">
        <v>8290</v>
      </c>
      <c r="R1353" t="s">
        <v>8327</v>
      </c>
      <c r="S1353" t="s">
        <v>8338</v>
      </c>
      <c r="T1353" s="9">
        <f t="shared" si="87"/>
        <v>101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s="17" t="s">
        <v>8218</v>
      </c>
      <c r="G1354" t="s">
        <v>8224</v>
      </c>
      <c r="H1354" t="s">
        <v>8246</v>
      </c>
      <c r="I1354">
        <v>1464801169</v>
      </c>
      <c r="J1354" s="12">
        <v>1462209169</v>
      </c>
      <c r="K1354" s="10">
        <f t="shared" si="84"/>
        <v>42522.717233796298</v>
      </c>
      <c r="L1354" s="10">
        <f t="shared" si="85"/>
        <v>42492.717233796298</v>
      </c>
      <c r="M1354" s="15">
        <f t="shared" si="86"/>
        <v>2016</v>
      </c>
      <c r="N1354" t="b">
        <v>0</v>
      </c>
      <c r="O1354">
        <v>130</v>
      </c>
      <c r="P1354" t="b">
        <v>1</v>
      </c>
      <c r="Q1354" t="s">
        <v>8269</v>
      </c>
      <c r="R1354" t="s">
        <v>8323</v>
      </c>
      <c r="S1354" t="s">
        <v>8326</v>
      </c>
      <c r="T1354" s="9">
        <f t="shared" si="87"/>
        <v>109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s="17" t="s">
        <v>8218</v>
      </c>
      <c r="G1355" t="s">
        <v>8223</v>
      </c>
      <c r="H1355" t="s">
        <v>8245</v>
      </c>
      <c r="I1355">
        <v>1429772340</v>
      </c>
      <c r="J1355" s="12">
        <v>1427121931</v>
      </c>
      <c r="K1355" s="10">
        <f t="shared" si="84"/>
        <v>42117.290972222225</v>
      </c>
      <c r="L1355" s="10">
        <f t="shared" si="85"/>
        <v>42086.614942129629</v>
      </c>
      <c r="M1355" s="15">
        <f t="shared" si="86"/>
        <v>2015</v>
      </c>
      <c r="N1355" t="b">
        <v>0</v>
      </c>
      <c r="O1355">
        <v>86</v>
      </c>
      <c r="P1355" t="b">
        <v>1</v>
      </c>
      <c r="Q1355" t="s">
        <v>8269</v>
      </c>
      <c r="R1355" t="s">
        <v>8323</v>
      </c>
      <c r="S1355" t="s">
        <v>8326</v>
      </c>
      <c r="T1355" s="9">
        <f t="shared" si="87"/>
        <v>109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s="17" t="s">
        <v>8218</v>
      </c>
      <c r="G1356" t="s">
        <v>8223</v>
      </c>
      <c r="H1356" t="s">
        <v>8245</v>
      </c>
      <c r="I1356">
        <v>1417465515</v>
      </c>
      <c r="J1356" s="12">
        <v>1415737515</v>
      </c>
      <c r="K1356" s="10">
        <f t="shared" si="84"/>
        <v>41974.850868055553</v>
      </c>
      <c r="L1356" s="10">
        <f t="shared" si="85"/>
        <v>41954.850868055553</v>
      </c>
      <c r="M1356" s="15">
        <f t="shared" si="86"/>
        <v>2014</v>
      </c>
      <c r="N1356" t="b">
        <v>0</v>
      </c>
      <c r="O1356">
        <v>50</v>
      </c>
      <c r="P1356" t="b">
        <v>1</v>
      </c>
      <c r="Q1356" t="s">
        <v>8303</v>
      </c>
      <c r="R1356" t="s">
        <v>8323</v>
      </c>
      <c r="S1356" t="s">
        <v>8335</v>
      </c>
      <c r="T1356" s="9">
        <f t="shared" si="87"/>
        <v>109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s="17" t="s">
        <v>8218</v>
      </c>
      <c r="G1357" t="s">
        <v>8223</v>
      </c>
      <c r="H1357" t="s">
        <v>8245</v>
      </c>
      <c r="I1357">
        <v>1402642740</v>
      </c>
      <c r="J1357" s="12">
        <v>1399563953</v>
      </c>
      <c r="K1357" s="10">
        <f t="shared" si="84"/>
        <v>41803.290972222225</v>
      </c>
      <c r="L1357" s="10">
        <f t="shared" si="85"/>
        <v>41767.656863425924</v>
      </c>
      <c r="M1357" s="15">
        <f t="shared" si="86"/>
        <v>2014</v>
      </c>
      <c r="N1357" t="b">
        <v>1</v>
      </c>
      <c r="O1357">
        <v>59</v>
      </c>
      <c r="P1357" t="b">
        <v>1</v>
      </c>
      <c r="Q1357" t="s">
        <v>8274</v>
      </c>
      <c r="R1357" t="s">
        <v>8327</v>
      </c>
      <c r="S1357" t="s">
        <v>8331</v>
      </c>
      <c r="T1357" s="9">
        <f t="shared" si="87"/>
        <v>152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s="17" t="s">
        <v>8218</v>
      </c>
      <c r="G1358" t="s">
        <v>8223</v>
      </c>
      <c r="H1358" t="s">
        <v>8245</v>
      </c>
      <c r="I1358">
        <v>1268690100</v>
      </c>
      <c r="J1358" s="12">
        <v>1265493806</v>
      </c>
      <c r="K1358" s="10">
        <f t="shared" si="84"/>
        <v>40252.913194444445</v>
      </c>
      <c r="L1358" s="10">
        <f t="shared" si="85"/>
        <v>40215.919050925928</v>
      </c>
      <c r="M1358" s="15">
        <f t="shared" si="86"/>
        <v>2010</v>
      </c>
      <c r="N1358" t="b">
        <v>1</v>
      </c>
      <c r="O1358">
        <v>79</v>
      </c>
      <c r="P1358" t="b">
        <v>1</v>
      </c>
      <c r="Q1358" t="s">
        <v>8293</v>
      </c>
      <c r="R1358" t="s">
        <v>8308</v>
      </c>
      <c r="S1358" t="s">
        <v>8309</v>
      </c>
      <c r="T1358" s="9">
        <f t="shared" si="87"/>
        <v>126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s="17" t="s">
        <v>8220</v>
      </c>
      <c r="G1359" t="s">
        <v>8223</v>
      </c>
      <c r="H1359" t="s">
        <v>8245</v>
      </c>
      <c r="I1359">
        <v>1438451580</v>
      </c>
      <c r="J1359" s="12">
        <v>1434609424</v>
      </c>
      <c r="K1359" s="10">
        <f t="shared" si="84"/>
        <v>42217.745138888888</v>
      </c>
      <c r="L1359" s="10">
        <f t="shared" si="85"/>
        <v>42173.275740740741</v>
      </c>
      <c r="M1359" s="15">
        <f t="shared" si="86"/>
        <v>2015</v>
      </c>
      <c r="N1359" t="b">
        <v>0</v>
      </c>
      <c r="O1359">
        <v>28</v>
      </c>
      <c r="P1359" t="b">
        <v>0</v>
      </c>
      <c r="Q1359" t="s">
        <v>8270</v>
      </c>
      <c r="R1359" t="s">
        <v>8308</v>
      </c>
      <c r="S1359" t="s">
        <v>8342</v>
      </c>
      <c r="T1359" s="9">
        <f t="shared" si="87"/>
        <v>5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s="17" t="s">
        <v>8218</v>
      </c>
      <c r="G1360" t="s">
        <v>8223</v>
      </c>
      <c r="H1360" t="s">
        <v>8245</v>
      </c>
      <c r="I1360">
        <v>1332362880</v>
      </c>
      <c r="J1360" s="12">
        <v>1329890585</v>
      </c>
      <c r="K1360" s="10">
        <f t="shared" si="84"/>
        <v>40989.866666666669</v>
      </c>
      <c r="L1360" s="10">
        <f t="shared" si="85"/>
        <v>40961.252141203702</v>
      </c>
      <c r="M1360" s="15">
        <f t="shared" si="86"/>
        <v>2012</v>
      </c>
      <c r="N1360" t="b">
        <v>0</v>
      </c>
      <c r="O1360">
        <v>56</v>
      </c>
      <c r="P1360" t="b">
        <v>1</v>
      </c>
      <c r="Q1360" t="s">
        <v>8298</v>
      </c>
      <c r="R1360" t="s">
        <v>8327</v>
      </c>
      <c r="S1360" t="s">
        <v>8341</v>
      </c>
      <c r="T1360" s="9">
        <f t="shared" si="87"/>
        <v>103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s="17" t="s">
        <v>8218</v>
      </c>
      <c r="G1361" t="s">
        <v>8223</v>
      </c>
      <c r="H1361" t="s">
        <v>8245</v>
      </c>
      <c r="I1361">
        <v>1338523140</v>
      </c>
      <c r="J1361" s="12">
        <v>1334442519</v>
      </c>
      <c r="K1361" s="10">
        <f t="shared" si="84"/>
        <v>41061.165972222225</v>
      </c>
      <c r="L1361" s="10">
        <f t="shared" si="85"/>
        <v>41013.936562499999</v>
      </c>
      <c r="M1361" s="15">
        <f t="shared" si="86"/>
        <v>2012</v>
      </c>
      <c r="N1361" t="b">
        <v>1</v>
      </c>
      <c r="O1361">
        <v>60</v>
      </c>
      <c r="P1361" t="b">
        <v>1</v>
      </c>
      <c r="Q1361" t="s">
        <v>8269</v>
      </c>
      <c r="R1361" t="s">
        <v>8323</v>
      </c>
      <c r="S1361" t="s">
        <v>8326</v>
      </c>
      <c r="T1361" s="9">
        <f t="shared" si="87"/>
        <v>126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s="17" t="s">
        <v>8218</v>
      </c>
      <c r="G1362" t="s">
        <v>8223</v>
      </c>
      <c r="H1362" t="s">
        <v>8245</v>
      </c>
      <c r="I1362">
        <v>1465178400</v>
      </c>
      <c r="J1362" s="12">
        <v>1461985967</v>
      </c>
      <c r="K1362" s="10">
        <f t="shared" si="84"/>
        <v>42527.083333333328</v>
      </c>
      <c r="L1362" s="10">
        <f t="shared" si="85"/>
        <v>42490.133877314816</v>
      </c>
      <c r="M1362" s="15">
        <f t="shared" si="86"/>
        <v>2016</v>
      </c>
      <c r="N1362" t="b">
        <v>0</v>
      </c>
      <c r="O1362">
        <v>60</v>
      </c>
      <c r="P1362" t="b">
        <v>1</v>
      </c>
      <c r="Q1362" t="s">
        <v>8269</v>
      </c>
      <c r="R1362" t="s">
        <v>8323</v>
      </c>
      <c r="S1362" t="s">
        <v>8326</v>
      </c>
      <c r="T1362" s="9">
        <f t="shared" si="87"/>
        <v>107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s="17" t="s">
        <v>8218</v>
      </c>
      <c r="G1363" t="s">
        <v>8223</v>
      </c>
      <c r="H1363" t="s">
        <v>8245</v>
      </c>
      <c r="I1363">
        <v>1393445620</v>
      </c>
      <c r="J1363" s="12">
        <v>1390853620</v>
      </c>
      <c r="K1363" s="10">
        <f t="shared" si="84"/>
        <v>41696.842824074076</v>
      </c>
      <c r="L1363" s="10">
        <f t="shared" si="85"/>
        <v>41666.842824074076</v>
      </c>
      <c r="M1363" s="15">
        <f t="shared" si="86"/>
        <v>2014</v>
      </c>
      <c r="N1363" t="b">
        <v>1</v>
      </c>
      <c r="O1363">
        <v>74</v>
      </c>
      <c r="P1363" t="b">
        <v>1</v>
      </c>
      <c r="Q1363" t="s">
        <v>8274</v>
      </c>
      <c r="R1363" t="s">
        <v>8327</v>
      </c>
      <c r="S1363" t="s">
        <v>8331</v>
      </c>
      <c r="T1363" s="9">
        <f t="shared" si="87"/>
        <v>114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s="17" t="s">
        <v>8218</v>
      </c>
      <c r="G1364" t="s">
        <v>8223</v>
      </c>
      <c r="H1364" t="s">
        <v>8245</v>
      </c>
      <c r="I1364">
        <v>1424715779</v>
      </c>
      <c r="J1364" s="12">
        <v>1423506179</v>
      </c>
      <c r="K1364" s="10">
        <f t="shared" si="84"/>
        <v>42058.765960648147</v>
      </c>
      <c r="L1364" s="10">
        <f t="shared" si="85"/>
        <v>42044.765960648147</v>
      </c>
      <c r="M1364" s="15">
        <f t="shared" si="86"/>
        <v>2015</v>
      </c>
      <c r="N1364" t="b">
        <v>0</v>
      </c>
      <c r="O1364">
        <v>50</v>
      </c>
      <c r="P1364" t="b">
        <v>1</v>
      </c>
      <c r="Q1364" t="s">
        <v>8303</v>
      </c>
      <c r="R1364" t="s">
        <v>8323</v>
      </c>
      <c r="S1364" t="s">
        <v>8335</v>
      </c>
      <c r="T1364" s="9">
        <f t="shared" si="87"/>
        <v>125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s="17" t="s">
        <v>8218</v>
      </c>
      <c r="G1365" t="s">
        <v>8224</v>
      </c>
      <c r="H1365" t="s">
        <v>8246</v>
      </c>
      <c r="I1365">
        <v>1380192418</v>
      </c>
      <c r="J1365" s="12">
        <v>1375008418</v>
      </c>
      <c r="K1365" s="10">
        <f t="shared" si="84"/>
        <v>41543.449282407411</v>
      </c>
      <c r="L1365" s="10">
        <f t="shared" si="85"/>
        <v>41483.449282407411</v>
      </c>
      <c r="M1365" s="15">
        <f t="shared" si="86"/>
        <v>2013</v>
      </c>
      <c r="N1365" t="b">
        <v>0</v>
      </c>
      <c r="O1365">
        <v>63</v>
      </c>
      <c r="P1365" t="b">
        <v>1</v>
      </c>
      <c r="Q1365" t="s">
        <v>8298</v>
      </c>
      <c r="R1365" t="s">
        <v>8327</v>
      </c>
      <c r="S1365" t="s">
        <v>8341</v>
      </c>
      <c r="T1365" s="9">
        <f t="shared" si="87"/>
        <v>107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s="17" t="s">
        <v>8218</v>
      </c>
      <c r="G1366" t="s">
        <v>8223</v>
      </c>
      <c r="H1366" t="s">
        <v>8245</v>
      </c>
      <c r="I1366">
        <v>1331352129</v>
      </c>
      <c r="J1366" s="12">
        <v>1328760129</v>
      </c>
      <c r="K1366" s="10">
        <f t="shared" si="84"/>
        <v>40978.16815972222</v>
      </c>
      <c r="L1366" s="10">
        <f t="shared" si="85"/>
        <v>40948.16815972222</v>
      </c>
      <c r="M1366" s="15">
        <f t="shared" si="86"/>
        <v>2012</v>
      </c>
      <c r="N1366" t="b">
        <v>1</v>
      </c>
      <c r="O1366">
        <v>73</v>
      </c>
      <c r="P1366" t="b">
        <v>1</v>
      </c>
      <c r="Q1366" t="s">
        <v>8277</v>
      </c>
      <c r="R1366" t="s">
        <v>8327</v>
      </c>
      <c r="S1366" t="s">
        <v>8328</v>
      </c>
      <c r="T1366" s="9">
        <f t="shared" si="87"/>
        <v>107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s="17" t="s">
        <v>8218</v>
      </c>
      <c r="G1367" t="s">
        <v>8223</v>
      </c>
      <c r="H1367" t="s">
        <v>8245</v>
      </c>
      <c r="I1367">
        <v>1412135940</v>
      </c>
      <c r="J1367" s="12">
        <v>1410555998</v>
      </c>
      <c r="K1367" s="10">
        <f t="shared" si="84"/>
        <v>41913.165972222225</v>
      </c>
      <c r="L1367" s="10">
        <f t="shared" si="85"/>
        <v>41894.879606481481</v>
      </c>
      <c r="M1367" s="15">
        <f t="shared" si="86"/>
        <v>2014</v>
      </c>
      <c r="N1367" t="b">
        <v>1</v>
      </c>
      <c r="O1367">
        <v>55</v>
      </c>
      <c r="P1367" t="b">
        <v>1</v>
      </c>
      <c r="Q1367" t="s">
        <v>8267</v>
      </c>
      <c r="R1367" t="s">
        <v>8321</v>
      </c>
      <c r="S1367" t="s">
        <v>8322</v>
      </c>
      <c r="T1367" s="9">
        <f t="shared" si="87"/>
        <v>107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s="17" t="s">
        <v>8218</v>
      </c>
      <c r="G1368" t="s">
        <v>8223</v>
      </c>
      <c r="H1368" t="s">
        <v>8245</v>
      </c>
      <c r="I1368">
        <v>1473625166</v>
      </c>
      <c r="J1368" s="12">
        <v>1470169166</v>
      </c>
      <c r="K1368" s="10">
        <f t="shared" si="84"/>
        <v>42624.846828703703</v>
      </c>
      <c r="L1368" s="10">
        <f t="shared" si="85"/>
        <v>42584.846828703703</v>
      </c>
      <c r="M1368" s="15">
        <f t="shared" si="86"/>
        <v>2016</v>
      </c>
      <c r="N1368" t="b">
        <v>0</v>
      </c>
      <c r="O1368">
        <v>78</v>
      </c>
      <c r="P1368" t="b">
        <v>1</v>
      </c>
      <c r="Q1368" t="s">
        <v>8269</v>
      </c>
      <c r="R1368" t="s">
        <v>8323</v>
      </c>
      <c r="S1368" t="s">
        <v>8326</v>
      </c>
      <c r="T1368" s="9">
        <f t="shared" si="87"/>
        <v>124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s="17" t="s">
        <v>8218</v>
      </c>
      <c r="G1369" t="s">
        <v>8228</v>
      </c>
      <c r="H1369" t="s">
        <v>8250</v>
      </c>
      <c r="I1369">
        <v>1446053616</v>
      </c>
      <c r="J1369" s="12">
        <v>1443461616</v>
      </c>
      <c r="K1369" s="10">
        <f t="shared" si="84"/>
        <v>42305.731666666667</v>
      </c>
      <c r="L1369" s="10">
        <f t="shared" si="85"/>
        <v>42275.731666666667</v>
      </c>
      <c r="M1369" s="15">
        <f t="shared" si="86"/>
        <v>2015</v>
      </c>
      <c r="N1369" t="b">
        <v>0</v>
      </c>
      <c r="O1369">
        <v>52</v>
      </c>
      <c r="P1369" t="b">
        <v>1</v>
      </c>
      <c r="Q1369" t="s">
        <v>8269</v>
      </c>
      <c r="R1369" t="s">
        <v>8323</v>
      </c>
      <c r="S1369" t="s">
        <v>8326</v>
      </c>
      <c r="T1369" s="9">
        <f t="shared" si="87"/>
        <v>107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s="17" t="s">
        <v>8218</v>
      </c>
      <c r="G1370" t="s">
        <v>8223</v>
      </c>
      <c r="H1370" t="s">
        <v>8245</v>
      </c>
      <c r="I1370">
        <v>1471406340</v>
      </c>
      <c r="J1370" s="12">
        <v>1470227660</v>
      </c>
      <c r="K1370" s="10">
        <f t="shared" si="84"/>
        <v>42599.165972222225</v>
      </c>
      <c r="L1370" s="10">
        <f t="shared" si="85"/>
        <v>42585.523842592593</v>
      </c>
      <c r="M1370" s="15">
        <f t="shared" si="86"/>
        <v>2016</v>
      </c>
      <c r="N1370" t="b">
        <v>0</v>
      </c>
      <c r="O1370">
        <v>47</v>
      </c>
      <c r="P1370" t="b">
        <v>1</v>
      </c>
      <c r="Q1370" t="s">
        <v>8269</v>
      </c>
      <c r="R1370" t="s">
        <v>8323</v>
      </c>
      <c r="S1370" t="s">
        <v>8326</v>
      </c>
      <c r="T1370" s="9">
        <f t="shared" si="87"/>
        <v>106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s="17" t="s">
        <v>8218</v>
      </c>
      <c r="G1371" t="s">
        <v>8224</v>
      </c>
      <c r="H1371" t="s">
        <v>8246</v>
      </c>
      <c r="I1371">
        <v>1406045368</v>
      </c>
      <c r="J1371" s="12">
        <v>1403453368</v>
      </c>
      <c r="K1371" s="10">
        <f t="shared" si="84"/>
        <v>41842.67324074074</v>
      </c>
      <c r="L1371" s="10">
        <f t="shared" si="85"/>
        <v>41812.67324074074</v>
      </c>
      <c r="M1371" s="15">
        <f t="shared" si="86"/>
        <v>2014</v>
      </c>
      <c r="N1371" t="b">
        <v>0</v>
      </c>
      <c r="O1371">
        <v>117</v>
      </c>
      <c r="P1371" t="b">
        <v>1</v>
      </c>
      <c r="Q1371" t="s">
        <v>8263</v>
      </c>
      <c r="R1371" t="s">
        <v>8321</v>
      </c>
      <c r="S1371" t="s">
        <v>8332</v>
      </c>
      <c r="T1371" s="9">
        <f t="shared" si="87"/>
        <v>123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s="17" t="s">
        <v>8218</v>
      </c>
      <c r="G1372" t="s">
        <v>8223</v>
      </c>
      <c r="H1372" t="s">
        <v>8245</v>
      </c>
      <c r="I1372">
        <v>1370011370</v>
      </c>
      <c r="J1372" s="12">
        <v>1364827370</v>
      </c>
      <c r="K1372" s="10">
        <f t="shared" si="84"/>
        <v>41425.613078703704</v>
      </c>
      <c r="L1372" s="10">
        <f t="shared" si="85"/>
        <v>41365.613078703704</v>
      </c>
      <c r="M1372" s="15">
        <f t="shared" si="86"/>
        <v>2013</v>
      </c>
      <c r="N1372" t="b">
        <v>0</v>
      </c>
      <c r="O1372">
        <v>47</v>
      </c>
      <c r="P1372" t="b">
        <v>1</v>
      </c>
      <c r="Q1372" t="s">
        <v>8264</v>
      </c>
      <c r="R1372" t="s">
        <v>8321</v>
      </c>
      <c r="S1372" t="s">
        <v>8343</v>
      </c>
      <c r="T1372" s="9">
        <f t="shared" si="87"/>
        <v>247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s="17" t="s">
        <v>8220</v>
      </c>
      <c r="G1373" t="s">
        <v>8223</v>
      </c>
      <c r="H1373" t="s">
        <v>8245</v>
      </c>
      <c r="I1373">
        <v>1413925887</v>
      </c>
      <c r="J1373" s="12">
        <v>1411333887</v>
      </c>
      <c r="K1373" s="10">
        <f t="shared" si="84"/>
        <v>41933.882951388892</v>
      </c>
      <c r="L1373" s="10">
        <f t="shared" si="85"/>
        <v>41903.882951388892</v>
      </c>
      <c r="M1373" s="15">
        <f t="shared" si="86"/>
        <v>2014</v>
      </c>
      <c r="N1373" t="b">
        <v>0</v>
      </c>
      <c r="O1373">
        <v>25</v>
      </c>
      <c r="P1373" t="b">
        <v>0</v>
      </c>
      <c r="Q1373" t="s">
        <v>8269</v>
      </c>
      <c r="R1373" t="s">
        <v>8323</v>
      </c>
      <c r="S1373" t="s">
        <v>8326</v>
      </c>
      <c r="T1373" s="9">
        <f t="shared" si="87"/>
        <v>37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s="17" t="s">
        <v>8218</v>
      </c>
      <c r="G1374" t="s">
        <v>8223</v>
      </c>
      <c r="H1374" t="s">
        <v>8245</v>
      </c>
      <c r="I1374">
        <v>1433131140</v>
      </c>
      <c r="J1374" s="12">
        <v>1430445163</v>
      </c>
      <c r="K1374" s="10">
        <f t="shared" si="84"/>
        <v>42156.165972222225</v>
      </c>
      <c r="L1374" s="10">
        <f t="shared" si="85"/>
        <v>42125.078275462962</v>
      </c>
      <c r="M1374" s="15">
        <f t="shared" si="86"/>
        <v>2015</v>
      </c>
      <c r="N1374" t="b">
        <v>0</v>
      </c>
      <c r="O1374">
        <v>67</v>
      </c>
      <c r="P1374" t="b">
        <v>1</v>
      </c>
      <c r="Q1374" t="s">
        <v>8298</v>
      </c>
      <c r="R1374" t="s">
        <v>8327</v>
      </c>
      <c r="S1374" t="s">
        <v>8341</v>
      </c>
      <c r="T1374" s="9">
        <f t="shared" si="87"/>
        <v>123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s="17" t="s">
        <v>8218</v>
      </c>
      <c r="G1375" t="s">
        <v>8223</v>
      </c>
      <c r="H1375" t="s">
        <v>8245</v>
      </c>
      <c r="I1375">
        <v>1477342800</v>
      </c>
      <c r="J1375" s="12">
        <v>1476386395</v>
      </c>
      <c r="K1375" s="10">
        <f t="shared" si="84"/>
        <v>42667.875</v>
      </c>
      <c r="L1375" s="10">
        <f t="shared" si="85"/>
        <v>42656.805497685185</v>
      </c>
      <c r="M1375" s="15">
        <f t="shared" si="86"/>
        <v>2016</v>
      </c>
      <c r="N1375" t="b">
        <v>0</v>
      </c>
      <c r="O1375">
        <v>62</v>
      </c>
      <c r="P1375" t="b">
        <v>1</v>
      </c>
      <c r="Q1375" t="s">
        <v>8275</v>
      </c>
      <c r="R1375" t="s">
        <v>8327</v>
      </c>
      <c r="S1375" t="s">
        <v>8336</v>
      </c>
      <c r="T1375" s="9">
        <f t="shared" si="87"/>
        <v>105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s="17" t="s">
        <v>8218</v>
      </c>
      <c r="G1376" t="s">
        <v>8223</v>
      </c>
      <c r="H1376" t="s">
        <v>8245</v>
      </c>
      <c r="I1376">
        <v>1435111200</v>
      </c>
      <c r="J1376" s="12">
        <v>1433254268</v>
      </c>
      <c r="K1376" s="10">
        <f t="shared" si="84"/>
        <v>42179.083333333328</v>
      </c>
      <c r="L1376" s="10">
        <f t="shared" si="85"/>
        <v>42157.591064814813</v>
      </c>
      <c r="M1376" s="15">
        <f t="shared" si="86"/>
        <v>2015</v>
      </c>
      <c r="N1376" t="b">
        <v>0</v>
      </c>
      <c r="O1376">
        <v>29</v>
      </c>
      <c r="P1376" t="b">
        <v>1</v>
      </c>
      <c r="Q1376" t="s">
        <v>8269</v>
      </c>
      <c r="R1376" t="s">
        <v>8323</v>
      </c>
      <c r="S1376" t="s">
        <v>8326</v>
      </c>
      <c r="T1376" s="9">
        <f t="shared" si="87"/>
        <v>108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s="17" t="s">
        <v>8218</v>
      </c>
      <c r="G1377" t="s">
        <v>8223</v>
      </c>
      <c r="H1377" t="s">
        <v>8245</v>
      </c>
      <c r="I1377">
        <v>1434384880</v>
      </c>
      <c r="J1377" s="12">
        <v>1432484080</v>
      </c>
      <c r="K1377" s="10">
        <f t="shared" si="84"/>
        <v>42170.676851851851</v>
      </c>
      <c r="L1377" s="10">
        <f t="shared" si="85"/>
        <v>42148.676851851851</v>
      </c>
      <c r="M1377" s="15">
        <f t="shared" si="86"/>
        <v>2015</v>
      </c>
      <c r="N1377" t="b">
        <v>0</v>
      </c>
      <c r="O1377">
        <v>111</v>
      </c>
      <c r="P1377" t="b">
        <v>1</v>
      </c>
      <c r="Q1377" t="s">
        <v>8269</v>
      </c>
      <c r="R1377" t="s">
        <v>8323</v>
      </c>
      <c r="S1377" t="s">
        <v>8326</v>
      </c>
      <c r="T1377" s="9">
        <f t="shared" si="87"/>
        <v>105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s="17" t="s">
        <v>8218</v>
      </c>
      <c r="G1378" t="s">
        <v>8223</v>
      </c>
      <c r="H1378" t="s">
        <v>8245</v>
      </c>
      <c r="I1378">
        <v>1451881207</v>
      </c>
      <c r="J1378" s="12">
        <v>1449116407</v>
      </c>
      <c r="K1378" s="10">
        <f t="shared" si="84"/>
        <v>42373.180636574078</v>
      </c>
      <c r="L1378" s="10">
        <f t="shared" si="85"/>
        <v>42341.180636574078</v>
      </c>
      <c r="M1378" s="15">
        <f t="shared" si="86"/>
        <v>2016</v>
      </c>
      <c r="N1378" t="b">
        <v>0</v>
      </c>
      <c r="O1378">
        <v>46</v>
      </c>
      <c r="P1378" t="b">
        <v>1</v>
      </c>
      <c r="Q1378" t="s">
        <v>8269</v>
      </c>
      <c r="R1378" t="s">
        <v>8323</v>
      </c>
      <c r="S1378" t="s">
        <v>8326</v>
      </c>
      <c r="T1378" s="9">
        <f t="shared" si="87"/>
        <v>105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s="17" t="s">
        <v>8218</v>
      </c>
      <c r="G1379" t="s">
        <v>8242</v>
      </c>
      <c r="H1379" t="s">
        <v>8248</v>
      </c>
      <c r="I1379">
        <v>1448838000</v>
      </c>
      <c r="J1379" s="12">
        <v>1445791811</v>
      </c>
      <c r="K1379" s="10">
        <f t="shared" si="84"/>
        <v>42337.958333333328</v>
      </c>
      <c r="L1379" s="10">
        <f t="shared" si="85"/>
        <v>42302.701516203699</v>
      </c>
      <c r="M1379" s="15">
        <f t="shared" si="86"/>
        <v>2015</v>
      </c>
      <c r="N1379" t="b">
        <v>0</v>
      </c>
      <c r="O1379">
        <v>51</v>
      </c>
      <c r="P1379" t="b">
        <v>1</v>
      </c>
      <c r="Q1379" t="s">
        <v>8269</v>
      </c>
      <c r="R1379" t="s">
        <v>8323</v>
      </c>
      <c r="S1379" t="s">
        <v>8326</v>
      </c>
      <c r="T1379" s="9">
        <f t="shared" si="87"/>
        <v>104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s="17" t="s">
        <v>8218</v>
      </c>
      <c r="G1380" t="s">
        <v>8223</v>
      </c>
      <c r="H1380" t="s">
        <v>8245</v>
      </c>
      <c r="I1380">
        <v>1340944043</v>
      </c>
      <c r="J1380" s="12">
        <v>1338352043</v>
      </c>
      <c r="K1380" s="10">
        <f t="shared" si="84"/>
        <v>41089.185682870375</v>
      </c>
      <c r="L1380" s="10">
        <f t="shared" si="85"/>
        <v>41059.185682870375</v>
      </c>
      <c r="M1380" s="15">
        <f t="shared" si="86"/>
        <v>2012</v>
      </c>
      <c r="N1380" t="b">
        <v>0</v>
      </c>
      <c r="O1380">
        <v>79</v>
      </c>
      <c r="P1380" t="b">
        <v>1</v>
      </c>
      <c r="Q1380" t="s">
        <v>8274</v>
      </c>
      <c r="R1380" t="s">
        <v>8327</v>
      </c>
      <c r="S1380" t="s">
        <v>8331</v>
      </c>
      <c r="T1380" s="9">
        <f t="shared" si="87"/>
        <v>121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s="17" t="s">
        <v>8218</v>
      </c>
      <c r="G1381" t="s">
        <v>8223</v>
      </c>
      <c r="H1381" t="s">
        <v>8245</v>
      </c>
      <c r="I1381">
        <v>1460141521</v>
      </c>
      <c r="J1381" s="12">
        <v>1457553121</v>
      </c>
      <c r="K1381" s="10">
        <f t="shared" si="84"/>
        <v>42468.786122685182</v>
      </c>
      <c r="L1381" s="10">
        <f t="shared" si="85"/>
        <v>42438.827789351853</v>
      </c>
      <c r="M1381" s="15">
        <f t="shared" si="86"/>
        <v>2016</v>
      </c>
      <c r="N1381" t="b">
        <v>1</v>
      </c>
      <c r="O1381">
        <v>29</v>
      </c>
      <c r="P1381" t="b">
        <v>1</v>
      </c>
      <c r="Q1381" t="s">
        <v>8267</v>
      </c>
      <c r="R1381" t="s">
        <v>8321</v>
      </c>
      <c r="S1381" t="s">
        <v>8322</v>
      </c>
      <c r="T1381" s="9">
        <f t="shared" si="87"/>
        <v>104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s="17" t="s">
        <v>8218</v>
      </c>
      <c r="G1382" t="s">
        <v>8223</v>
      </c>
      <c r="H1382" t="s">
        <v>8245</v>
      </c>
      <c r="I1382">
        <v>1429286400</v>
      </c>
      <c r="J1382" s="12">
        <v>1427221560</v>
      </c>
      <c r="K1382" s="10">
        <f t="shared" si="84"/>
        <v>42111.666666666672</v>
      </c>
      <c r="L1382" s="10">
        <f t="shared" si="85"/>
        <v>42087.768055555556</v>
      </c>
      <c r="M1382" s="15">
        <f t="shared" si="86"/>
        <v>2015</v>
      </c>
      <c r="N1382" t="b">
        <v>0</v>
      </c>
      <c r="O1382">
        <v>29</v>
      </c>
      <c r="P1382" t="b">
        <v>1</v>
      </c>
      <c r="Q1382" t="s">
        <v>8269</v>
      </c>
      <c r="R1382" t="s">
        <v>8323</v>
      </c>
      <c r="S1382" t="s">
        <v>8326</v>
      </c>
      <c r="T1382" s="9">
        <f t="shared" si="87"/>
        <v>121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s="17" t="s">
        <v>8218</v>
      </c>
      <c r="G1383" t="s">
        <v>8223</v>
      </c>
      <c r="H1383" t="s">
        <v>8245</v>
      </c>
      <c r="I1383">
        <v>1403452131</v>
      </c>
      <c r="J1383" s="12">
        <v>1401205731</v>
      </c>
      <c r="K1383" s="10">
        <f t="shared" si="84"/>
        <v>41812.65892361111</v>
      </c>
      <c r="L1383" s="10">
        <f t="shared" si="85"/>
        <v>41786.65892361111</v>
      </c>
      <c r="M1383" s="15">
        <f t="shared" si="86"/>
        <v>2014</v>
      </c>
      <c r="N1383" t="b">
        <v>0</v>
      </c>
      <c r="O1383">
        <v>60</v>
      </c>
      <c r="P1383" t="b">
        <v>1</v>
      </c>
      <c r="Q1383" t="s">
        <v>8264</v>
      </c>
      <c r="R1383" t="s">
        <v>8321</v>
      </c>
      <c r="S1383" t="s">
        <v>8343</v>
      </c>
      <c r="T1383" s="9">
        <f t="shared" si="87"/>
        <v>103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s="17" t="s">
        <v>8218</v>
      </c>
      <c r="G1384" t="s">
        <v>8223</v>
      </c>
      <c r="H1384" t="s">
        <v>8245</v>
      </c>
      <c r="I1384">
        <v>1305625164</v>
      </c>
      <c r="J1384" s="12">
        <v>1300354764</v>
      </c>
      <c r="K1384" s="10">
        <f t="shared" si="84"/>
        <v>40680.402361111112</v>
      </c>
      <c r="L1384" s="10">
        <f t="shared" si="85"/>
        <v>40619.402361111112</v>
      </c>
      <c r="M1384" s="15">
        <f t="shared" si="86"/>
        <v>2011</v>
      </c>
      <c r="N1384" t="b">
        <v>0</v>
      </c>
      <c r="O1384">
        <v>46</v>
      </c>
      <c r="P1384" t="b">
        <v>1</v>
      </c>
      <c r="Q1384" t="s">
        <v>8264</v>
      </c>
      <c r="R1384" t="s">
        <v>8321</v>
      </c>
      <c r="S1384" t="s">
        <v>8343</v>
      </c>
      <c r="T1384" s="9">
        <f t="shared" si="87"/>
        <v>120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s="17" t="s">
        <v>8220</v>
      </c>
      <c r="G1385" t="s">
        <v>8223</v>
      </c>
      <c r="H1385" t="s">
        <v>8245</v>
      </c>
      <c r="I1385">
        <v>1444539600</v>
      </c>
      <c r="J1385" s="12">
        <v>1441297645</v>
      </c>
      <c r="K1385" s="10">
        <f t="shared" si="84"/>
        <v>42288.208333333328</v>
      </c>
      <c r="L1385" s="10">
        <f t="shared" si="85"/>
        <v>42250.685706018514</v>
      </c>
      <c r="M1385" s="15">
        <f t="shared" si="86"/>
        <v>2015</v>
      </c>
      <c r="N1385" t="b">
        <v>0</v>
      </c>
      <c r="O1385">
        <v>57</v>
      </c>
      <c r="P1385" t="b">
        <v>0</v>
      </c>
      <c r="Q1385" t="s">
        <v>8273</v>
      </c>
      <c r="R1385" t="s">
        <v>8311</v>
      </c>
      <c r="S1385" t="s">
        <v>8352</v>
      </c>
      <c r="T1385" s="9">
        <f t="shared" si="87"/>
        <v>51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s="17" t="s">
        <v>8218</v>
      </c>
      <c r="G1386" t="s">
        <v>8224</v>
      </c>
      <c r="H1386" t="s">
        <v>8246</v>
      </c>
      <c r="I1386">
        <v>1427806320</v>
      </c>
      <c r="J1386" s="12">
        <v>1422834819</v>
      </c>
      <c r="K1386" s="10">
        <f t="shared" si="84"/>
        <v>42094.536111111112</v>
      </c>
      <c r="L1386" s="10">
        <f t="shared" si="85"/>
        <v>42036.995590277773</v>
      </c>
      <c r="M1386" s="15">
        <f t="shared" si="86"/>
        <v>2015</v>
      </c>
      <c r="N1386" t="b">
        <v>0</v>
      </c>
      <c r="O1386">
        <v>27</v>
      </c>
      <c r="P1386" t="b">
        <v>1</v>
      </c>
      <c r="Q1386" t="s">
        <v>8269</v>
      </c>
      <c r="R1386" t="s">
        <v>8323</v>
      </c>
      <c r="S1386" t="s">
        <v>8326</v>
      </c>
      <c r="T1386" s="9">
        <f t="shared" si="87"/>
        <v>103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s="17" t="s">
        <v>8218</v>
      </c>
      <c r="G1387" t="s">
        <v>8223</v>
      </c>
      <c r="H1387" t="s">
        <v>8245</v>
      </c>
      <c r="I1387">
        <v>1349477050</v>
      </c>
      <c r="J1387" s="12">
        <v>1346885050</v>
      </c>
      <c r="K1387" s="10">
        <f t="shared" si="84"/>
        <v>41187.947337962964</v>
      </c>
      <c r="L1387" s="10">
        <f t="shared" si="85"/>
        <v>41157.947337962964</v>
      </c>
      <c r="M1387" s="15">
        <f t="shared" si="86"/>
        <v>2012</v>
      </c>
      <c r="N1387" t="b">
        <v>0</v>
      </c>
      <c r="O1387">
        <v>69</v>
      </c>
      <c r="P1387" t="b">
        <v>1</v>
      </c>
      <c r="Q1387" t="s">
        <v>8274</v>
      </c>
      <c r="R1387" t="s">
        <v>8327</v>
      </c>
      <c r="S1387" t="s">
        <v>8331</v>
      </c>
      <c r="T1387" s="9">
        <f t="shared" si="87"/>
        <v>119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s="17" t="s">
        <v>8218</v>
      </c>
      <c r="G1388" t="s">
        <v>8223</v>
      </c>
      <c r="H1388" t="s">
        <v>8245</v>
      </c>
      <c r="I1388">
        <v>1481737761</v>
      </c>
      <c r="J1388" s="12">
        <v>1479577761</v>
      </c>
      <c r="K1388" s="10">
        <f t="shared" si="84"/>
        <v>42718.742604166662</v>
      </c>
      <c r="L1388" s="10">
        <f t="shared" si="85"/>
        <v>42693.742604166662</v>
      </c>
      <c r="M1388" s="15">
        <f t="shared" si="86"/>
        <v>2016</v>
      </c>
      <c r="N1388" t="b">
        <v>0</v>
      </c>
      <c r="O1388">
        <v>96</v>
      </c>
      <c r="P1388" t="b">
        <v>1</v>
      </c>
      <c r="Q1388" t="s">
        <v>8269</v>
      </c>
      <c r="R1388" t="s">
        <v>8323</v>
      </c>
      <c r="S1388" t="s">
        <v>8326</v>
      </c>
      <c r="T1388" s="9">
        <f t="shared" si="87"/>
        <v>128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s="17" t="s">
        <v>8220</v>
      </c>
      <c r="G1389" t="s">
        <v>8223</v>
      </c>
      <c r="H1389" t="s">
        <v>8245</v>
      </c>
      <c r="I1389">
        <v>1461301574</v>
      </c>
      <c r="J1389" s="12">
        <v>1456121174</v>
      </c>
      <c r="K1389" s="10">
        <f t="shared" si="84"/>
        <v>42482.21266203704</v>
      </c>
      <c r="L1389" s="10">
        <f t="shared" si="85"/>
        <v>42422.254328703704</v>
      </c>
      <c r="M1389" s="15">
        <f t="shared" si="86"/>
        <v>2016</v>
      </c>
      <c r="N1389" t="b">
        <v>0</v>
      </c>
      <c r="O1389">
        <v>81</v>
      </c>
      <c r="P1389" t="b">
        <v>0</v>
      </c>
      <c r="Q1389" t="s">
        <v>8271</v>
      </c>
      <c r="R1389" t="s">
        <v>8308</v>
      </c>
      <c r="S1389" t="s">
        <v>8310</v>
      </c>
      <c r="T1389" s="9">
        <f t="shared" si="87"/>
        <v>18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s="17" t="s">
        <v>8218</v>
      </c>
      <c r="G1390" t="s">
        <v>8223</v>
      </c>
      <c r="H1390" t="s">
        <v>8245</v>
      </c>
      <c r="I1390">
        <v>1312470475</v>
      </c>
      <c r="J1390" s="12">
        <v>1308496075</v>
      </c>
      <c r="K1390" s="10">
        <f t="shared" si="84"/>
        <v>40759.630497685182</v>
      </c>
      <c r="L1390" s="10">
        <f t="shared" si="85"/>
        <v>40713.630497685182</v>
      </c>
      <c r="M1390" s="15">
        <f t="shared" si="86"/>
        <v>2011</v>
      </c>
      <c r="N1390" t="b">
        <v>0</v>
      </c>
      <c r="O1390">
        <v>62</v>
      </c>
      <c r="P1390" t="b">
        <v>1</v>
      </c>
      <c r="Q1390" t="s">
        <v>8272</v>
      </c>
      <c r="R1390" t="s">
        <v>8311</v>
      </c>
      <c r="S1390" t="s">
        <v>8333</v>
      </c>
      <c r="T1390" s="9">
        <f t="shared" si="87"/>
        <v>119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s="17" t="s">
        <v>8220</v>
      </c>
      <c r="G1391" t="s">
        <v>8237</v>
      </c>
      <c r="H1391" t="s">
        <v>8255</v>
      </c>
      <c r="I1391">
        <v>1486317653</v>
      </c>
      <c r="J1391" s="12">
        <v>1481133653</v>
      </c>
      <c r="K1391" s="10">
        <f t="shared" si="84"/>
        <v>42771.750613425931</v>
      </c>
      <c r="L1391" s="10">
        <f t="shared" si="85"/>
        <v>42711.750613425931</v>
      </c>
      <c r="M1391" s="15">
        <f t="shared" si="86"/>
        <v>2017</v>
      </c>
      <c r="N1391" t="b">
        <v>0</v>
      </c>
      <c r="O1391">
        <v>6</v>
      </c>
      <c r="P1391" t="b">
        <v>0</v>
      </c>
      <c r="Q1391" t="s">
        <v>8271</v>
      </c>
      <c r="R1391" t="s">
        <v>8308</v>
      </c>
      <c r="S1391" t="s">
        <v>8310</v>
      </c>
      <c r="T1391" s="9">
        <f t="shared" si="87"/>
        <v>4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s="17" t="s">
        <v>8218</v>
      </c>
      <c r="G1392" t="s">
        <v>8223</v>
      </c>
      <c r="H1392" t="s">
        <v>8245</v>
      </c>
      <c r="I1392">
        <v>1434925500</v>
      </c>
      <c r="J1392" s="12">
        <v>1432410639</v>
      </c>
      <c r="K1392" s="10">
        <f t="shared" si="84"/>
        <v>42176.934027777781</v>
      </c>
      <c r="L1392" s="10">
        <f t="shared" si="85"/>
        <v>42147.826840277776</v>
      </c>
      <c r="M1392" s="15">
        <f t="shared" si="86"/>
        <v>2015</v>
      </c>
      <c r="N1392" t="b">
        <v>0</v>
      </c>
      <c r="O1392">
        <v>62</v>
      </c>
      <c r="P1392" t="b">
        <v>1</v>
      </c>
      <c r="Q1392" t="s">
        <v>8269</v>
      </c>
      <c r="R1392" t="s">
        <v>8323</v>
      </c>
      <c r="S1392" t="s">
        <v>8326</v>
      </c>
      <c r="T1392" s="9">
        <f t="shared" si="87"/>
        <v>118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s="17" t="s">
        <v>8218</v>
      </c>
      <c r="G1393" t="s">
        <v>8223</v>
      </c>
      <c r="H1393" t="s">
        <v>8245</v>
      </c>
      <c r="I1393">
        <v>1374888436</v>
      </c>
      <c r="J1393" s="12">
        <v>1372296436</v>
      </c>
      <c r="K1393" s="10">
        <f t="shared" si="84"/>
        <v>41482.060601851852</v>
      </c>
      <c r="L1393" s="10">
        <f t="shared" si="85"/>
        <v>41452.060601851852</v>
      </c>
      <c r="M1393" s="15">
        <f t="shared" si="86"/>
        <v>2013</v>
      </c>
      <c r="N1393" t="b">
        <v>0</v>
      </c>
      <c r="O1393">
        <v>69</v>
      </c>
      <c r="P1393" t="b">
        <v>1</v>
      </c>
      <c r="Q1393" t="s">
        <v>8278</v>
      </c>
      <c r="R1393" t="s">
        <v>8327</v>
      </c>
      <c r="S1393" t="s">
        <v>8329</v>
      </c>
      <c r="T1393" s="9">
        <f t="shared" si="87"/>
        <v>101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s="17" t="s">
        <v>8218</v>
      </c>
      <c r="G1394" t="s">
        <v>8223</v>
      </c>
      <c r="H1394" t="s">
        <v>8245</v>
      </c>
      <c r="I1394">
        <v>1295928000</v>
      </c>
      <c r="J1394" s="12">
        <v>1288160403</v>
      </c>
      <c r="K1394" s="10">
        <f t="shared" si="84"/>
        <v>40568.166666666664</v>
      </c>
      <c r="L1394" s="10">
        <f t="shared" si="85"/>
        <v>40478.263923611114</v>
      </c>
      <c r="M1394" s="15">
        <f t="shared" si="86"/>
        <v>2011</v>
      </c>
      <c r="N1394" t="b">
        <v>1</v>
      </c>
      <c r="O1394">
        <v>104</v>
      </c>
      <c r="P1394" t="b">
        <v>1</v>
      </c>
      <c r="Q1394" t="s">
        <v>8269</v>
      </c>
      <c r="R1394" t="s">
        <v>8323</v>
      </c>
      <c r="S1394" t="s">
        <v>8326</v>
      </c>
      <c r="T1394" s="9">
        <f t="shared" si="87"/>
        <v>101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s="17" t="s">
        <v>8218</v>
      </c>
      <c r="G1395" t="s">
        <v>8223</v>
      </c>
      <c r="H1395" t="s">
        <v>8245</v>
      </c>
      <c r="I1395">
        <v>1472490000</v>
      </c>
      <c r="J1395" s="12">
        <v>1467468008</v>
      </c>
      <c r="K1395" s="10">
        <f t="shared" si="84"/>
        <v>42611.708333333328</v>
      </c>
      <c r="L1395" s="10">
        <f t="shared" si="85"/>
        <v>42553.583425925928</v>
      </c>
      <c r="M1395" s="15">
        <f t="shared" si="86"/>
        <v>2016</v>
      </c>
      <c r="N1395" t="b">
        <v>0</v>
      </c>
      <c r="O1395">
        <v>39</v>
      </c>
      <c r="P1395" t="b">
        <v>1</v>
      </c>
      <c r="Q1395" t="s">
        <v>8303</v>
      </c>
      <c r="R1395" t="s">
        <v>8323</v>
      </c>
      <c r="S1395" t="s">
        <v>8335</v>
      </c>
      <c r="T1395" s="9">
        <f t="shared" si="87"/>
        <v>101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s="17" t="s">
        <v>8218</v>
      </c>
      <c r="G1396" t="s">
        <v>8223</v>
      </c>
      <c r="H1396" t="s">
        <v>8245</v>
      </c>
      <c r="I1396">
        <v>1405915140</v>
      </c>
      <c r="J1396" s="12">
        <v>1404140667</v>
      </c>
      <c r="K1396" s="10">
        <f t="shared" si="84"/>
        <v>41841.165972222225</v>
      </c>
      <c r="L1396" s="10">
        <f t="shared" si="85"/>
        <v>41820.62809027778</v>
      </c>
      <c r="M1396" s="15">
        <f t="shared" si="86"/>
        <v>2014</v>
      </c>
      <c r="N1396" t="b">
        <v>0</v>
      </c>
      <c r="O1396">
        <v>40</v>
      </c>
      <c r="P1396" t="b">
        <v>1</v>
      </c>
      <c r="Q1396" t="s">
        <v>8269</v>
      </c>
      <c r="R1396" t="s">
        <v>8323</v>
      </c>
      <c r="S1396" t="s">
        <v>8326</v>
      </c>
      <c r="T1396" s="9">
        <f t="shared" si="87"/>
        <v>101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s="17" t="s">
        <v>8220</v>
      </c>
      <c r="G1397" t="s">
        <v>8223</v>
      </c>
      <c r="H1397" t="s">
        <v>8245</v>
      </c>
      <c r="I1397">
        <v>1427936400</v>
      </c>
      <c r="J1397" s="12">
        <v>1424221866</v>
      </c>
      <c r="K1397" s="10">
        <f t="shared" si="84"/>
        <v>42096.041666666672</v>
      </c>
      <c r="L1397" s="10">
        <f t="shared" si="85"/>
        <v>42053.049375000002</v>
      </c>
      <c r="M1397" s="15">
        <f t="shared" si="86"/>
        <v>2015</v>
      </c>
      <c r="N1397" t="b">
        <v>0</v>
      </c>
      <c r="O1397">
        <v>33</v>
      </c>
      <c r="P1397" t="b">
        <v>0</v>
      </c>
      <c r="Q1397" t="s">
        <v>8269</v>
      </c>
      <c r="R1397" t="s">
        <v>8323</v>
      </c>
      <c r="S1397" t="s">
        <v>8326</v>
      </c>
      <c r="T1397" s="9">
        <f t="shared" si="87"/>
        <v>71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s="17" t="s">
        <v>8218</v>
      </c>
      <c r="G1398" t="s">
        <v>8224</v>
      </c>
      <c r="H1398" t="s">
        <v>8246</v>
      </c>
      <c r="I1398">
        <v>1470092340</v>
      </c>
      <c r="J1398" s="12">
        <v>1467973256</v>
      </c>
      <c r="K1398" s="10">
        <f t="shared" si="84"/>
        <v>42583.957638888889</v>
      </c>
      <c r="L1398" s="10">
        <f t="shared" si="85"/>
        <v>42559.431203703702</v>
      </c>
      <c r="M1398" s="15">
        <f t="shared" si="86"/>
        <v>2016</v>
      </c>
      <c r="N1398" t="b">
        <v>0</v>
      </c>
      <c r="O1398">
        <v>46</v>
      </c>
      <c r="P1398" t="b">
        <v>1</v>
      </c>
      <c r="Q1398" t="s">
        <v>8269</v>
      </c>
      <c r="R1398" t="s">
        <v>8323</v>
      </c>
      <c r="S1398" t="s">
        <v>8326</v>
      </c>
      <c r="T1398" s="9">
        <f t="shared" si="87"/>
        <v>101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s="17" t="s">
        <v>8218</v>
      </c>
      <c r="G1399" t="s">
        <v>8223</v>
      </c>
      <c r="H1399" t="s">
        <v>8245</v>
      </c>
      <c r="I1399">
        <v>1410379774</v>
      </c>
      <c r="J1399" s="12">
        <v>1407787774</v>
      </c>
      <c r="K1399" s="10">
        <f t="shared" si="84"/>
        <v>41892.83997685185</v>
      </c>
      <c r="L1399" s="10">
        <f t="shared" si="85"/>
        <v>41862.83997685185</v>
      </c>
      <c r="M1399" s="15">
        <f t="shared" si="86"/>
        <v>2014</v>
      </c>
      <c r="N1399" t="b">
        <v>1</v>
      </c>
      <c r="O1399">
        <v>34</v>
      </c>
      <c r="P1399" t="b">
        <v>1</v>
      </c>
      <c r="Q1399" t="s">
        <v>8269</v>
      </c>
      <c r="R1399" t="s">
        <v>8323</v>
      </c>
      <c r="S1399" t="s">
        <v>8326</v>
      </c>
      <c r="T1399" s="9">
        <f t="shared" si="87"/>
        <v>100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s="17" t="s">
        <v>8218</v>
      </c>
      <c r="G1400" t="s">
        <v>8223</v>
      </c>
      <c r="H1400" t="s">
        <v>8245</v>
      </c>
      <c r="I1400">
        <v>1306296000</v>
      </c>
      <c r="J1400" s="12">
        <v>1301950070</v>
      </c>
      <c r="K1400" s="10">
        <f t="shared" si="84"/>
        <v>40688.166666666664</v>
      </c>
      <c r="L1400" s="10">
        <f t="shared" si="85"/>
        <v>40637.86655092593</v>
      </c>
      <c r="M1400" s="15">
        <f t="shared" si="86"/>
        <v>2011</v>
      </c>
      <c r="N1400" t="b">
        <v>1</v>
      </c>
      <c r="O1400">
        <v>61</v>
      </c>
      <c r="P1400" t="b">
        <v>1</v>
      </c>
      <c r="Q1400" t="s">
        <v>8267</v>
      </c>
      <c r="R1400" t="s">
        <v>8321</v>
      </c>
      <c r="S1400" t="s">
        <v>8322</v>
      </c>
      <c r="T1400" s="9">
        <f t="shared" si="87"/>
        <v>153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s="17" t="s">
        <v>8218</v>
      </c>
      <c r="G1401" t="s">
        <v>8223</v>
      </c>
      <c r="H1401" t="s">
        <v>8245</v>
      </c>
      <c r="I1401">
        <v>1402459200</v>
      </c>
      <c r="J1401" s="12">
        <v>1401125238</v>
      </c>
      <c r="K1401" s="10">
        <f t="shared" si="84"/>
        <v>41801.166666666664</v>
      </c>
      <c r="L1401" s="10">
        <f t="shared" si="85"/>
        <v>41785.72729166667</v>
      </c>
      <c r="M1401" s="15">
        <f t="shared" si="86"/>
        <v>2014</v>
      </c>
      <c r="N1401" t="b">
        <v>0</v>
      </c>
      <c r="O1401">
        <v>40</v>
      </c>
      <c r="P1401" t="b">
        <v>1</v>
      </c>
      <c r="Q1401" t="s">
        <v>8301</v>
      </c>
      <c r="R1401" t="s">
        <v>8323</v>
      </c>
      <c r="S1401" t="s">
        <v>8324</v>
      </c>
      <c r="T1401" s="9">
        <f t="shared" si="87"/>
        <v>103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s="17" t="s">
        <v>8218</v>
      </c>
      <c r="G1402" t="s">
        <v>8223</v>
      </c>
      <c r="H1402" t="s">
        <v>8245</v>
      </c>
      <c r="I1402">
        <v>1418581088</v>
      </c>
      <c r="J1402" s="12">
        <v>1415125088</v>
      </c>
      <c r="K1402" s="10">
        <f t="shared" si="84"/>
        <v>41987.762592592597</v>
      </c>
      <c r="L1402" s="10">
        <f t="shared" si="85"/>
        <v>41947.762592592597</v>
      </c>
      <c r="M1402" s="15">
        <f t="shared" si="86"/>
        <v>2014</v>
      </c>
      <c r="N1402" t="b">
        <v>0</v>
      </c>
      <c r="O1402">
        <v>35</v>
      </c>
      <c r="P1402" t="b">
        <v>1</v>
      </c>
      <c r="Q1402" t="s">
        <v>8269</v>
      </c>
      <c r="R1402" t="s">
        <v>8323</v>
      </c>
      <c r="S1402" t="s">
        <v>8326</v>
      </c>
      <c r="T1402" s="9">
        <f t="shared" si="87"/>
        <v>117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s="17" t="s">
        <v>8218</v>
      </c>
      <c r="G1403" t="s">
        <v>8223</v>
      </c>
      <c r="H1403" t="s">
        <v>8245</v>
      </c>
      <c r="I1403">
        <v>1460754000</v>
      </c>
      <c r="J1403" s="12">
        <v>1460155212</v>
      </c>
      <c r="K1403" s="10">
        <f t="shared" si="84"/>
        <v>42475.875</v>
      </c>
      <c r="L1403" s="10">
        <f t="shared" si="85"/>
        <v>42468.94458333333</v>
      </c>
      <c r="M1403" s="15">
        <f t="shared" si="86"/>
        <v>2016</v>
      </c>
      <c r="N1403" t="b">
        <v>0</v>
      </c>
      <c r="O1403">
        <v>12</v>
      </c>
      <c r="P1403" t="b">
        <v>1</v>
      </c>
      <c r="Q1403" t="s">
        <v>8263</v>
      </c>
      <c r="R1403" t="s">
        <v>8321</v>
      </c>
      <c r="S1403" t="s">
        <v>8332</v>
      </c>
      <c r="T1403" s="9">
        <f t="shared" si="87"/>
        <v>100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s="17" t="s">
        <v>8218</v>
      </c>
      <c r="G1404" t="s">
        <v>8223</v>
      </c>
      <c r="H1404" t="s">
        <v>8245</v>
      </c>
      <c r="I1404">
        <v>1359052710</v>
      </c>
      <c r="J1404" s="12">
        <v>1356979110</v>
      </c>
      <c r="K1404" s="10">
        <f t="shared" si="84"/>
        <v>41298.776736111111</v>
      </c>
      <c r="L1404" s="10">
        <f t="shared" si="85"/>
        <v>41274.776736111111</v>
      </c>
      <c r="M1404" s="15">
        <f t="shared" si="86"/>
        <v>2013</v>
      </c>
      <c r="N1404" t="b">
        <v>0</v>
      </c>
      <c r="O1404">
        <v>35</v>
      </c>
      <c r="P1404" t="b">
        <v>1</v>
      </c>
      <c r="Q1404" t="s">
        <v>8264</v>
      </c>
      <c r="R1404" t="s">
        <v>8321</v>
      </c>
      <c r="S1404" t="s">
        <v>8343</v>
      </c>
      <c r="T1404" s="9">
        <f t="shared" si="87"/>
        <v>100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s="17" t="s">
        <v>8218</v>
      </c>
      <c r="G1405" t="s">
        <v>8223</v>
      </c>
      <c r="H1405" t="s">
        <v>8245</v>
      </c>
      <c r="I1405">
        <v>1335540694</v>
      </c>
      <c r="J1405" s="12">
        <v>1332948694</v>
      </c>
      <c r="K1405" s="10">
        <f t="shared" si="84"/>
        <v>41026.646921296298</v>
      </c>
      <c r="L1405" s="10">
        <f t="shared" si="85"/>
        <v>40996.646921296298</v>
      </c>
      <c r="M1405" s="15">
        <f t="shared" si="86"/>
        <v>2012</v>
      </c>
      <c r="N1405" t="b">
        <v>0</v>
      </c>
      <c r="O1405">
        <v>20</v>
      </c>
      <c r="P1405" t="b">
        <v>1</v>
      </c>
      <c r="Q1405" t="s">
        <v>8274</v>
      </c>
      <c r="R1405" t="s">
        <v>8327</v>
      </c>
      <c r="S1405" t="s">
        <v>8331</v>
      </c>
      <c r="T1405" s="9">
        <f t="shared" si="87"/>
        <v>233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s="17" t="s">
        <v>8218</v>
      </c>
      <c r="G1406" t="s">
        <v>8223</v>
      </c>
      <c r="H1406" t="s">
        <v>8245</v>
      </c>
      <c r="I1406">
        <v>1311298745</v>
      </c>
      <c r="J1406" s="12">
        <v>1309311545</v>
      </c>
      <c r="K1406" s="10">
        <f t="shared" si="84"/>
        <v>40746.068807870368</v>
      </c>
      <c r="L1406" s="10">
        <f t="shared" si="85"/>
        <v>40723.068807870368</v>
      </c>
      <c r="M1406" s="15">
        <f t="shared" si="86"/>
        <v>2011</v>
      </c>
      <c r="N1406" t="b">
        <v>0</v>
      </c>
      <c r="O1406">
        <v>56</v>
      </c>
      <c r="P1406" t="b">
        <v>1</v>
      </c>
      <c r="Q1406" t="s">
        <v>8290</v>
      </c>
      <c r="R1406" t="s">
        <v>8327</v>
      </c>
      <c r="S1406" t="s">
        <v>8338</v>
      </c>
      <c r="T1406" s="9">
        <f t="shared" si="87"/>
        <v>175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s="17" t="s">
        <v>8218</v>
      </c>
      <c r="G1407" t="s">
        <v>8223</v>
      </c>
      <c r="H1407" t="s">
        <v>8245</v>
      </c>
      <c r="I1407">
        <v>1410904413</v>
      </c>
      <c r="J1407" s="12">
        <v>1409090013</v>
      </c>
      <c r="K1407" s="10">
        <f t="shared" si="84"/>
        <v>41898.912187499998</v>
      </c>
      <c r="L1407" s="10">
        <f t="shared" si="85"/>
        <v>41877.912187499998</v>
      </c>
      <c r="M1407" s="15">
        <f t="shared" si="86"/>
        <v>2014</v>
      </c>
      <c r="N1407" t="b">
        <v>0</v>
      </c>
      <c r="O1407">
        <v>82</v>
      </c>
      <c r="P1407" t="b">
        <v>1</v>
      </c>
      <c r="Q1407" t="s">
        <v>8271</v>
      </c>
      <c r="R1407" t="s">
        <v>8308</v>
      </c>
      <c r="S1407" t="s">
        <v>8310</v>
      </c>
      <c r="T1407" s="9">
        <f t="shared" si="87"/>
        <v>140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s="17" t="s">
        <v>8218</v>
      </c>
      <c r="G1408" t="s">
        <v>8223</v>
      </c>
      <c r="H1408" t="s">
        <v>8245</v>
      </c>
      <c r="I1408">
        <v>1444860063</v>
      </c>
      <c r="J1408" s="12">
        <v>1442268063</v>
      </c>
      <c r="K1408" s="10">
        <f t="shared" si="84"/>
        <v>42291.917395833334</v>
      </c>
      <c r="L1408" s="10">
        <f t="shared" si="85"/>
        <v>42261.917395833334</v>
      </c>
      <c r="M1408" s="15">
        <f t="shared" si="86"/>
        <v>2015</v>
      </c>
      <c r="N1408" t="b">
        <v>0</v>
      </c>
      <c r="O1408">
        <v>63</v>
      </c>
      <c r="P1408" t="b">
        <v>1</v>
      </c>
      <c r="Q1408" t="s">
        <v>8269</v>
      </c>
      <c r="R1408" t="s">
        <v>8323</v>
      </c>
      <c r="S1408" t="s">
        <v>8326</v>
      </c>
      <c r="T1408" s="9">
        <f t="shared" si="87"/>
        <v>116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s="17" t="s">
        <v>8218</v>
      </c>
      <c r="G1409" t="s">
        <v>8223</v>
      </c>
      <c r="H1409" t="s">
        <v>8245</v>
      </c>
      <c r="I1409">
        <v>1406952781</v>
      </c>
      <c r="J1409" s="12">
        <v>1405743181</v>
      </c>
      <c r="K1409" s="10">
        <f t="shared" si="84"/>
        <v>41853.175706018519</v>
      </c>
      <c r="L1409" s="10">
        <f t="shared" si="85"/>
        <v>41839.175706018519</v>
      </c>
      <c r="M1409" s="15">
        <f t="shared" si="86"/>
        <v>2014</v>
      </c>
      <c r="N1409" t="b">
        <v>1</v>
      </c>
      <c r="O1409">
        <v>55</v>
      </c>
      <c r="P1409" t="b">
        <v>1</v>
      </c>
      <c r="Q1409" t="s">
        <v>8269</v>
      </c>
      <c r="R1409" t="s">
        <v>8323</v>
      </c>
      <c r="S1409" t="s">
        <v>8326</v>
      </c>
      <c r="T1409" s="9">
        <f t="shared" si="87"/>
        <v>116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s="17" t="s">
        <v>8218</v>
      </c>
      <c r="G1410" t="s">
        <v>8228</v>
      </c>
      <c r="H1410" t="s">
        <v>8250</v>
      </c>
      <c r="I1410">
        <v>1432694700</v>
      </c>
      <c r="J1410" s="12">
        <v>1429651266</v>
      </c>
      <c r="K1410" s="10">
        <f t="shared" si="84"/>
        <v>42151.114583333328</v>
      </c>
      <c r="L1410" s="10">
        <f t="shared" si="85"/>
        <v>42115.889652777776</v>
      </c>
      <c r="M1410" s="15">
        <f t="shared" si="86"/>
        <v>2015</v>
      </c>
      <c r="N1410" t="b">
        <v>0</v>
      </c>
      <c r="O1410">
        <v>74</v>
      </c>
      <c r="P1410" t="b">
        <v>1</v>
      </c>
      <c r="Q1410" t="s">
        <v>8269</v>
      </c>
      <c r="R1410" t="s">
        <v>8323</v>
      </c>
      <c r="S1410" t="s">
        <v>8326</v>
      </c>
      <c r="T1410" s="9">
        <f t="shared" si="87"/>
        <v>108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s="17" t="s">
        <v>8218</v>
      </c>
      <c r="G1411" t="s">
        <v>8229</v>
      </c>
      <c r="H1411" t="s">
        <v>8248</v>
      </c>
      <c r="I1411">
        <v>1460127635</v>
      </c>
      <c r="J1411" s="12">
        <v>1457539235</v>
      </c>
      <c r="K1411" s="10">
        <f t="shared" ref="K1411:K1474" si="88">(I1411/86400)+DATE(1970,1,1)</f>
        <v>42468.625405092593</v>
      </c>
      <c r="L1411" s="10">
        <f t="shared" ref="L1411:L1474" si="89">(J1411/86400)+DATE(1970,1,1)</f>
        <v>42438.667071759264</v>
      </c>
      <c r="M1411" s="15">
        <f t="shared" ref="M1411:M1474" si="90">+YEAR(K1411)</f>
        <v>2016</v>
      </c>
      <c r="N1411" t="b">
        <v>0</v>
      </c>
      <c r="O1411">
        <v>117</v>
      </c>
      <c r="P1411" t="b">
        <v>1</v>
      </c>
      <c r="Q1411" t="s">
        <v>8274</v>
      </c>
      <c r="R1411" t="s">
        <v>8327</v>
      </c>
      <c r="S1411" t="s">
        <v>8331</v>
      </c>
      <c r="T1411" s="9">
        <f t="shared" ref="T1411:T1474" si="91">ROUND(E1411/D1411*100,0)</f>
        <v>139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s="17" t="s">
        <v>8220</v>
      </c>
      <c r="G1412" t="s">
        <v>8223</v>
      </c>
      <c r="H1412" t="s">
        <v>8245</v>
      </c>
      <c r="I1412">
        <v>1458938200</v>
      </c>
      <c r="J1412" s="12">
        <v>1453757800</v>
      </c>
      <c r="K1412" s="10">
        <f t="shared" si="88"/>
        <v>42454.858796296292</v>
      </c>
      <c r="L1412" s="10">
        <f t="shared" si="89"/>
        <v>42394.900462962964</v>
      </c>
      <c r="M1412" s="15">
        <f t="shared" si="90"/>
        <v>2016</v>
      </c>
      <c r="N1412" t="b">
        <v>0</v>
      </c>
      <c r="O1412">
        <v>30</v>
      </c>
      <c r="P1412" t="b">
        <v>0</v>
      </c>
      <c r="Q1412" t="s">
        <v>8282</v>
      </c>
      <c r="R1412" t="s">
        <v>8319</v>
      </c>
      <c r="S1412" t="s">
        <v>8345</v>
      </c>
      <c r="T1412" s="9">
        <f t="shared" si="91"/>
        <v>7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s="17" t="s">
        <v>8218</v>
      </c>
      <c r="G1413" t="s">
        <v>8223</v>
      </c>
      <c r="H1413" t="s">
        <v>8245</v>
      </c>
      <c r="I1413">
        <v>1284177540</v>
      </c>
      <c r="J1413" s="12">
        <v>1281028152</v>
      </c>
      <c r="K1413" s="10">
        <f t="shared" si="88"/>
        <v>40432.165972222225</v>
      </c>
      <c r="L1413" s="10">
        <f t="shared" si="89"/>
        <v>40395.714722222227</v>
      </c>
      <c r="M1413" s="15">
        <f t="shared" si="90"/>
        <v>2010</v>
      </c>
      <c r="N1413" t="b">
        <v>0</v>
      </c>
      <c r="O1413">
        <v>75</v>
      </c>
      <c r="P1413" t="b">
        <v>1</v>
      </c>
      <c r="Q1413" t="s">
        <v>8277</v>
      </c>
      <c r="R1413" t="s">
        <v>8327</v>
      </c>
      <c r="S1413" t="s">
        <v>8328</v>
      </c>
      <c r="T1413" s="9">
        <f t="shared" si="91"/>
        <v>116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s="17" t="s">
        <v>8218</v>
      </c>
      <c r="G1414" t="s">
        <v>8224</v>
      </c>
      <c r="H1414" t="s">
        <v>8246</v>
      </c>
      <c r="I1414">
        <v>1436772944</v>
      </c>
      <c r="J1414" s="12">
        <v>1434180944</v>
      </c>
      <c r="K1414" s="10">
        <f t="shared" si="88"/>
        <v>42198.316481481481</v>
      </c>
      <c r="L1414" s="10">
        <f t="shared" si="89"/>
        <v>42168.316481481481</v>
      </c>
      <c r="M1414" s="15">
        <f t="shared" si="90"/>
        <v>2015</v>
      </c>
      <c r="N1414" t="b">
        <v>0</v>
      </c>
      <c r="O1414">
        <v>112</v>
      </c>
      <c r="P1414" t="b">
        <v>1</v>
      </c>
      <c r="Q1414" t="s">
        <v>8269</v>
      </c>
      <c r="R1414" t="s">
        <v>8323</v>
      </c>
      <c r="S1414" t="s">
        <v>8326</v>
      </c>
      <c r="T1414" s="9">
        <f t="shared" si="91"/>
        <v>116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s="17" t="s">
        <v>8218</v>
      </c>
      <c r="G1415" t="s">
        <v>8223</v>
      </c>
      <c r="H1415" t="s">
        <v>8245</v>
      </c>
      <c r="I1415">
        <v>1334980740</v>
      </c>
      <c r="J1415" s="12">
        <v>1330968347</v>
      </c>
      <c r="K1415" s="10">
        <f t="shared" si="88"/>
        <v>41020.165972222225</v>
      </c>
      <c r="L1415" s="10">
        <f t="shared" si="89"/>
        <v>40973.726238425923</v>
      </c>
      <c r="M1415" s="15">
        <f t="shared" si="90"/>
        <v>2012</v>
      </c>
      <c r="N1415" t="b">
        <v>0</v>
      </c>
      <c r="O1415">
        <v>42</v>
      </c>
      <c r="P1415" t="b">
        <v>1</v>
      </c>
      <c r="Q1415" t="s">
        <v>8290</v>
      </c>
      <c r="R1415" t="s">
        <v>8327</v>
      </c>
      <c r="S1415" t="s">
        <v>8338</v>
      </c>
      <c r="T1415" s="9">
        <f t="shared" si="91"/>
        <v>115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s="17" t="s">
        <v>8218</v>
      </c>
      <c r="G1416" t="s">
        <v>8223</v>
      </c>
      <c r="H1416" t="s">
        <v>8245</v>
      </c>
      <c r="I1416">
        <v>1425955189</v>
      </c>
      <c r="J1416" s="12">
        <v>1423366789</v>
      </c>
      <c r="K1416" s="10">
        <f t="shared" si="88"/>
        <v>42073.110983796301</v>
      </c>
      <c r="L1416" s="10">
        <f t="shared" si="89"/>
        <v>42043.152650462958</v>
      </c>
      <c r="M1416" s="15">
        <f t="shared" si="90"/>
        <v>2015</v>
      </c>
      <c r="N1416" t="b">
        <v>0</v>
      </c>
      <c r="O1416">
        <v>70</v>
      </c>
      <c r="P1416" t="b">
        <v>1</v>
      </c>
      <c r="Q1416" t="s">
        <v>8277</v>
      </c>
      <c r="R1416" t="s">
        <v>8327</v>
      </c>
      <c r="S1416" t="s">
        <v>8328</v>
      </c>
      <c r="T1416" s="9">
        <f t="shared" si="91"/>
        <v>173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s="17" t="s">
        <v>8218</v>
      </c>
      <c r="G1417" t="s">
        <v>8223</v>
      </c>
      <c r="H1417" t="s">
        <v>8245</v>
      </c>
      <c r="I1417">
        <v>1435881006</v>
      </c>
      <c r="J1417" s="12">
        <v>1433980206</v>
      </c>
      <c r="K1417" s="10">
        <f t="shared" si="88"/>
        <v>42187.993125000001</v>
      </c>
      <c r="L1417" s="10">
        <f t="shared" si="89"/>
        <v>42165.993125000001</v>
      </c>
      <c r="M1417" s="15">
        <f t="shared" si="90"/>
        <v>2015</v>
      </c>
      <c r="N1417" t="b">
        <v>0</v>
      </c>
      <c r="O1417">
        <v>40</v>
      </c>
      <c r="P1417" t="b">
        <v>1</v>
      </c>
      <c r="Q1417" t="s">
        <v>8269</v>
      </c>
      <c r="R1417" t="s">
        <v>8323</v>
      </c>
      <c r="S1417" t="s">
        <v>8326</v>
      </c>
      <c r="T1417" s="9">
        <f t="shared" si="91"/>
        <v>105</v>
      </c>
    </row>
    <row r="1418" spans="1:20" ht="45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s="17" t="s">
        <v>8221</v>
      </c>
      <c r="G1418" t="s">
        <v>8223</v>
      </c>
      <c r="H1418" t="s">
        <v>8245</v>
      </c>
      <c r="I1418">
        <v>1491416077</v>
      </c>
      <c r="J1418" s="12">
        <v>1488827677</v>
      </c>
      <c r="K1418" s="10">
        <f t="shared" si="88"/>
        <v>42830.760150462964</v>
      </c>
      <c r="L1418" s="10">
        <f t="shared" si="89"/>
        <v>42800.801817129628</v>
      </c>
      <c r="M1418" s="15">
        <f t="shared" si="90"/>
        <v>2017</v>
      </c>
      <c r="N1418" t="b">
        <v>1</v>
      </c>
      <c r="O1418">
        <v>26</v>
      </c>
      <c r="P1418" t="b">
        <v>0</v>
      </c>
      <c r="Q1418" t="s">
        <v>8301</v>
      </c>
      <c r="R1418" t="s">
        <v>8323</v>
      </c>
      <c r="S1418" t="s">
        <v>8324</v>
      </c>
      <c r="T1418" s="9">
        <f t="shared" si="91"/>
        <v>34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s="17" t="s">
        <v>8218</v>
      </c>
      <c r="G1419" t="s">
        <v>8223</v>
      </c>
      <c r="H1419" t="s">
        <v>8245</v>
      </c>
      <c r="I1419">
        <v>1458518325</v>
      </c>
      <c r="J1419" s="12">
        <v>1456793925</v>
      </c>
      <c r="K1419" s="10">
        <f t="shared" si="88"/>
        <v>42449.999131944445</v>
      </c>
      <c r="L1419" s="10">
        <f t="shared" si="89"/>
        <v>42430.040798611109</v>
      </c>
      <c r="M1419" s="15">
        <f t="shared" si="90"/>
        <v>2016</v>
      </c>
      <c r="N1419" t="b">
        <v>0</v>
      </c>
      <c r="O1419">
        <v>31</v>
      </c>
      <c r="P1419" t="b">
        <v>1</v>
      </c>
      <c r="Q1419" t="s">
        <v>8269</v>
      </c>
      <c r="R1419" t="s">
        <v>8323</v>
      </c>
      <c r="S1419" t="s">
        <v>8326</v>
      </c>
      <c r="T1419" s="9">
        <f t="shared" si="91"/>
        <v>115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s="17" t="s">
        <v>8218</v>
      </c>
      <c r="G1420" t="s">
        <v>8223</v>
      </c>
      <c r="H1420" t="s">
        <v>8245</v>
      </c>
      <c r="I1420">
        <v>1389814380</v>
      </c>
      <c r="J1420" s="12">
        <v>1387390555</v>
      </c>
      <c r="K1420" s="10">
        <f t="shared" si="88"/>
        <v>41654.814583333333</v>
      </c>
      <c r="L1420" s="10">
        <f t="shared" si="89"/>
        <v>41626.761053240742</v>
      </c>
      <c r="M1420" s="15">
        <f t="shared" si="90"/>
        <v>2014</v>
      </c>
      <c r="N1420" t="b">
        <v>0</v>
      </c>
      <c r="O1420">
        <v>33</v>
      </c>
      <c r="P1420" t="b">
        <v>1</v>
      </c>
      <c r="Q1420" t="s">
        <v>8277</v>
      </c>
      <c r="R1420" t="s">
        <v>8327</v>
      </c>
      <c r="S1420" t="s">
        <v>8328</v>
      </c>
      <c r="T1420" s="9">
        <f t="shared" si="91"/>
        <v>114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s="17" t="s">
        <v>8218</v>
      </c>
      <c r="G1421" t="s">
        <v>8223</v>
      </c>
      <c r="H1421" t="s">
        <v>8245</v>
      </c>
      <c r="I1421">
        <v>1332011835</v>
      </c>
      <c r="J1421" s="12">
        <v>1328559435</v>
      </c>
      <c r="K1421" s="10">
        <f t="shared" si="88"/>
        <v>40985.803645833337</v>
      </c>
      <c r="L1421" s="10">
        <f t="shared" si="89"/>
        <v>40945.845312500001</v>
      </c>
      <c r="M1421" s="15">
        <f t="shared" si="90"/>
        <v>2012</v>
      </c>
      <c r="N1421" t="b">
        <v>0</v>
      </c>
      <c r="O1421">
        <v>70</v>
      </c>
      <c r="P1421" t="b">
        <v>1</v>
      </c>
      <c r="Q1421" t="s">
        <v>8274</v>
      </c>
      <c r="R1421" t="s">
        <v>8327</v>
      </c>
      <c r="S1421" t="s">
        <v>8331</v>
      </c>
      <c r="T1421" s="9">
        <f t="shared" si="91"/>
        <v>122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s="17" t="s">
        <v>8219</v>
      </c>
      <c r="G1422" t="s">
        <v>8223</v>
      </c>
      <c r="H1422" t="s">
        <v>8245</v>
      </c>
      <c r="I1422">
        <v>1471435554</v>
      </c>
      <c r="J1422" s="12">
        <v>1468843554</v>
      </c>
      <c r="K1422" s="10">
        <f t="shared" si="88"/>
        <v>42599.50409722222</v>
      </c>
      <c r="L1422" s="10">
        <f t="shared" si="89"/>
        <v>42569.50409722222</v>
      </c>
      <c r="M1422" s="15">
        <f t="shared" si="90"/>
        <v>2016</v>
      </c>
      <c r="N1422" t="b">
        <v>0</v>
      </c>
      <c r="O1422">
        <v>34</v>
      </c>
      <c r="P1422" t="b">
        <v>0</v>
      </c>
      <c r="Q1422" t="s">
        <v>8271</v>
      </c>
      <c r="R1422" t="s">
        <v>8308</v>
      </c>
      <c r="S1422" t="s">
        <v>8310</v>
      </c>
      <c r="T1422" s="9">
        <f t="shared" si="91"/>
        <v>1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s="17" t="s">
        <v>8220</v>
      </c>
      <c r="G1423" t="s">
        <v>8223</v>
      </c>
      <c r="H1423" t="s">
        <v>8245</v>
      </c>
      <c r="I1423">
        <v>1404348143</v>
      </c>
      <c r="J1423" s="12">
        <v>1401756143</v>
      </c>
      <c r="K1423" s="10">
        <f t="shared" si="88"/>
        <v>41823.029432870375</v>
      </c>
      <c r="L1423" s="10">
        <f t="shared" si="89"/>
        <v>41793.029432870375</v>
      </c>
      <c r="M1423" s="15">
        <f t="shared" si="90"/>
        <v>2014</v>
      </c>
      <c r="N1423" t="b">
        <v>0</v>
      </c>
      <c r="O1423">
        <v>27</v>
      </c>
      <c r="P1423" t="b">
        <v>0</v>
      </c>
      <c r="Q1423" t="s">
        <v>8300</v>
      </c>
      <c r="R1423" t="s">
        <v>8308</v>
      </c>
      <c r="S1423" t="s">
        <v>8340</v>
      </c>
      <c r="T1423" s="9">
        <f t="shared" si="91"/>
        <v>18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s="17" t="s">
        <v>8219</v>
      </c>
      <c r="G1424" t="s">
        <v>8223</v>
      </c>
      <c r="H1424" t="s">
        <v>8245</v>
      </c>
      <c r="I1424">
        <v>1419384585</v>
      </c>
      <c r="J1424" s="12">
        <v>1416360585</v>
      </c>
      <c r="K1424" s="10">
        <f t="shared" si="88"/>
        <v>41997.062326388885</v>
      </c>
      <c r="L1424" s="10">
        <f t="shared" si="89"/>
        <v>41962.062326388885</v>
      </c>
      <c r="M1424" s="15">
        <f t="shared" si="90"/>
        <v>2014</v>
      </c>
      <c r="N1424" t="b">
        <v>0</v>
      </c>
      <c r="O1424">
        <v>22</v>
      </c>
      <c r="P1424" t="b">
        <v>0</v>
      </c>
      <c r="Q1424" t="s">
        <v>8288</v>
      </c>
      <c r="R1424" t="s">
        <v>8311</v>
      </c>
      <c r="S1424" t="s">
        <v>8349</v>
      </c>
      <c r="T1424" s="9">
        <f t="shared" si="91"/>
        <v>14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s="17" t="s">
        <v>8220</v>
      </c>
      <c r="G1425" t="s">
        <v>8223</v>
      </c>
      <c r="H1425" t="s">
        <v>8245</v>
      </c>
      <c r="I1425">
        <v>1388808545</v>
      </c>
      <c r="J1425" s="12">
        <v>1386216545</v>
      </c>
      <c r="K1425" s="10">
        <f t="shared" si="88"/>
        <v>41643.172974537039</v>
      </c>
      <c r="L1425" s="10">
        <f t="shared" si="89"/>
        <v>41613.172974537039</v>
      </c>
      <c r="M1425" s="15">
        <f t="shared" si="90"/>
        <v>2014</v>
      </c>
      <c r="N1425" t="b">
        <v>0</v>
      </c>
      <c r="O1425">
        <v>30</v>
      </c>
      <c r="P1425" t="b">
        <v>0</v>
      </c>
      <c r="Q1425" t="s">
        <v>8280</v>
      </c>
      <c r="R1425" t="s">
        <v>8316</v>
      </c>
      <c r="S1425" t="s">
        <v>8334</v>
      </c>
      <c r="T1425" s="9">
        <f t="shared" si="91"/>
        <v>6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s="17" t="s">
        <v>8218</v>
      </c>
      <c r="G1426" t="s">
        <v>8223</v>
      </c>
      <c r="H1426" t="s">
        <v>8245</v>
      </c>
      <c r="I1426">
        <v>1427076840</v>
      </c>
      <c r="J1426" s="12">
        <v>1421960934</v>
      </c>
      <c r="K1426" s="10">
        <f t="shared" si="88"/>
        <v>42086.093055555553</v>
      </c>
      <c r="L1426" s="10">
        <f t="shared" si="89"/>
        <v>42026.88118055556</v>
      </c>
      <c r="M1426" s="15">
        <f t="shared" si="90"/>
        <v>2015</v>
      </c>
      <c r="N1426" t="b">
        <v>0</v>
      </c>
      <c r="O1426">
        <v>30</v>
      </c>
      <c r="P1426" t="b">
        <v>1</v>
      </c>
      <c r="Q1426" t="s">
        <v>8269</v>
      </c>
      <c r="R1426" t="s">
        <v>8323</v>
      </c>
      <c r="S1426" t="s">
        <v>8326</v>
      </c>
      <c r="T1426" s="9">
        <f t="shared" si="91"/>
        <v>114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s="17" t="s">
        <v>8220</v>
      </c>
      <c r="G1427" t="s">
        <v>8223</v>
      </c>
      <c r="H1427" t="s">
        <v>8245</v>
      </c>
      <c r="I1427">
        <v>1407562632</v>
      </c>
      <c r="J1427" s="12">
        <v>1404970632</v>
      </c>
      <c r="K1427" s="10">
        <f t="shared" si="88"/>
        <v>41860.234166666669</v>
      </c>
      <c r="L1427" s="10">
        <f t="shared" si="89"/>
        <v>41830.234166666669</v>
      </c>
      <c r="M1427" s="15">
        <f t="shared" si="90"/>
        <v>2014</v>
      </c>
      <c r="N1427" t="b">
        <v>0</v>
      </c>
      <c r="O1427">
        <v>7</v>
      </c>
      <c r="P1427" t="b">
        <v>0</v>
      </c>
      <c r="Q1427" t="s">
        <v>8269</v>
      </c>
      <c r="R1427" t="s">
        <v>8323</v>
      </c>
      <c r="S1427" t="s">
        <v>8326</v>
      </c>
      <c r="T1427" s="9">
        <f t="shared" si="91"/>
        <v>62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s="17" t="s">
        <v>8218</v>
      </c>
      <c r="G1428" t="s">
        <v>8223</v>
      </c>
      <c r="H1428" t="s">
        <v>8245</v>
      </c>
      <c r="I1428">
        <v>1354923000</v>
      </c>
      <c r="J1428" s="12">
        <v>1351796674</v>
      </c>
      <c r="K1428" s="10">
        <f t="shared" si="88"/>
        <v>41250.979166666664</v>
      </c>
      <c r="L1428" s="10">
        <f t="shared" si="89"/>
        <v>41214.794837962967</v>
      </c>
      <c r="M1428" s="15">
        <f t="shared" si="90"/>
        <v>2012</v>
      </c>
      <c r="N1428" t="b">
        <v>0</v>
      </c>
      <c r="O1428">
        <v>60</v>
      </c>
      <c r="P1428" t="b">
        <v>1</v>
      </c>
      <c r="Q1428" t="s">
        <v>8264</v>
      </c>
      <c r="R1428" t="s">
        <v>8321</v>
      </c>
      <c r="S1428" t="s">
        <v>8343</v>
      </c>
      <c r="T1428" s="9">
        <f t="shared" si="91"/>
        <v>106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s="17" t="s">
        <v>8218</v>
      </c>
      <c r="G1429" t="s">
        <v>8224</v>
      </c>
      <c r="H1429" t="s">
        <v>8246</v>
      </c>
      <c r="I1429">
        <v>1428483201</v>
      </c>
      <c r="J1429" s="12">
        <v>1425891201</v>
      </c>
      <c r="K1429" s="10">
        <f t="shared" si="88"/>
        <v>42102.370381944449</v>
      </c>
      <c r="L1429" s="10">
        <f t="shared" si="89"/>
        <v>42072.370381944449</v>
      </c>
      <c r="M1429" s="15">
        <f t="shared" si="90"/>
        <v>2015</v>
      </c>
      <c r="N1429" t="b">
        <v>0</v>
      </c>
      <c r="O1429">
        <v>51</v>
      </c>
      <c r="P1429" t="b">
        <v>1</v>
      </c>
      <c r="Q1429" t="s">
        <v>8269</v>
      </c>
      <c r="R1429" t="s">
        <v>8323</v>
      </c>
      <c r="S1429" t="s">
        <v>8326</v>
      </c>
      <c r="T1429" s="9">
        <f t="shared" si="91"/>
        <v>136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s="17" t="s">
        <v>8218</v>
      </c>
      <c r="G1430" t="s">
        <v>8223</v>
      </c>
      <c r="H1430" t="s">
        <v>8245</v>
      </c>
      <c r="I1430">
        <v>1313276400</v>
      </c>
      <c r="J1430" s="12">
        <v>1310693986</v>
      </c>
      <c r="K1430" s="10">
        <f t="shared" si="88"/>
        <v>40768.958333333336</v>
      </c>
      <c r="L1430" s="10">
        <f t="shared" si="89"/>
        <v>40739.069282407407</v>
      </c>
      <c r="M1430" s="15">
        <f t="shared" si="90"/>
        <v>2011</v>
      </c>
      <c r="N1430" t="b">
        <v>0</v>
      </c>
      <c r="O1430">
        <v>37</v>
      </c>
      <c r="P1430" t="b">
        <v>1</v>
      </c>
      <c r="Q1430" t="s">
        <v>8264</v>
      </c>
      <c r="R1430" t="s">
        <v>8321</v>
      </c>
      <c r="S1430" t="s">
        <v>8343</v>
      </c>
      <c r="T1430" s="9">
        <f t="shared" si="91"/>
        <v>105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s="17" t="s">
        <v>8218</v>
      </c>
      <c r="G1431" t="s">
        <v>8224</v>
      </c>
      <c r="H1431" t="s">
        <v>8246</v>
      </c>
      <c r="I1431">
        <v>1462017600</v>
      </c>
      <c r="J1431" s="12">
        <v>1458820564</v>
      </c>
      <c r="K1431" s="10">
        <f t="shared" si="88"/>
        <v>42490.5</v>
      </c>
      <c r="L1431" s="10">
        <f t="shared" si="89"/>
        <v>42453.49726851852</v>
      </c>
      <c r="M1431" s="15">
        <f t="shared" si="90"/>
        <v>2016</v>
      </c>
      <c r="N1431" t="b">
        <v>0</v>
      </c>
      <c r="O1431">
        <v>72</v>
      </c>
      <c r="P1431" t="b">
        <v>1</v>
      </c>
      <c r="Q1431" t="s">
        <v>8299</v>
      </c>
      <c r="R1431" t="s">
        <v>8308</v>
      </c>
      <c r="S1431" t="s">
        <v>8315</v>
      </c>
      <c r="T1431" s="9">
        <f t="shared" si="91"/>
        <v>170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s="17" t="s">
        <v>8218</v>
      </c>
      <c r="G1432" t="s">
        <v>8223</v>
      </c>
      <c r="H1432" t="s">
        <v>8245</v>
      </c>
      <c r="I1432">
        <v>1440100976</v>
      </c>
      <c r="J1432" s="12">
        <v>1437508976</v>
      </c>
      <c r="K1432" s="10">
        <f t="shared" si="88"/>
        <v>42236.835370370369</v>
      </c>
      <c r="L1432" s="10">
        <f t="shared" si="89"/>
        <v>42206.835370370369</v>
      </c>
      <c r="M1432" s="15">
        <f t="shared" si="90"/>
        <v>2015</v>
      </c>
      <c r="N1432" t="b">
        <v>1</v>
      </c>
      <c r="O1432">
        <v>74</v>
      </c>
      <c r="P1432" t="b">
        <v>1</v>
      </c>
      <c r="Q1432" t="s">
        <v>8269</v>
      </c>
      <c r="R1432" t="s">
        <v>8323</v>
      </c>
      <c r="S1432" t="s">
        <v>8326</v>
      </c>
      <c r="T1432" s="9">
        <f t="shared" si="91"/>
        <v>110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s="17" t="s">
        <v>8218</v>
      </c>
      <c r="G1433" t="s">
        <v>8223</v>
      </c>
      <c r="H1433" t="s">
        <v>8245</v>
      </c>
      <c r="I1433">
        <v>1407224601</v>
      </c>
      <c r="J1433" s="12">
        <v>1405928601</v>
      </c>
      <c r="K1433" s="10">
        <f t="shared" si="88"/>
        <v>41856.321770833332</v>
      </c>
      <c r="L1433" s="10">
        <f t="shared" si="89"/>
        <v>41841.321770833332</v>
      </c>
      <c r="M1433" s="15">
        <f t="shared" si="90"/>
        <v>2014</v>
      </c>
      <c r="N1433" t="b">
        <v>0</v>
      </c>
      <c r="O1433">
        <v>68</v>
      </c>
      <c r="P1433" t="b">
        <v>1</v>
      </c>
      <c r="Q1433" t="s">
        <v>8263</v>
      </c>
      <c r="R1433" t="s">
        <v>8321</v>
      </c>
      <c r="S1433" t="s">
        <v>8332</v>
      </c>
      <c r="T1433" s="9">
        <f t="shared" si="91"/>
        <v>130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s="17" t="s">
        <v>8220</v>
      </c>
      <c r="G1434" t="s">
        <v>8223</v>
      </c>
      <c r="H1434" t="s">
        <v>8245</v>
      </c>
      <c r="I1434">
        <v>1419538560</v>
      </c>
      <c r="J1434" s="12">
        <v>1416600960</v>
      </c>
      <c r="K1434" s="10">
        <f t="shared" si="88"/>
        <v>41998.844444444447</v>
      </c>
      <c r="L1434" s="10">
        <f t="shared" si="89"/>
        <v>41964.844444444447</v>
      </c>
      <c r="M1434" s="15">
        <f t="shared" si="90"/>
        <v>2014</v>
      </c>
      <c r="N1434" t="b">
        <v>0</v>
      </c>
      <c r="O1434">
        <v>38</v>
      </c>
      <c r="P1434" t="b">
        <v>0</v>
      </c>
      <c r="Q1434" t="s">
        <v>8282</v>
      </c>
      <c r="R1434" t="s">
        <v>8319</v>
      </c>
      <c r="S1434" t="s">
        <v>8345</v>
      </c>
      <c r="T1434" s="9">
        <f t="shared" si="91"/>
        <v>6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s="17" t="s">
        <v>8218</v>
      </c>
      <c r="G1435" t="s">
        <v>8223</v>
      </c>
      <c r="H1435" t="s">
        <v>8245</v>
      </c>
      <c r="I1435">
        <v>1298167001</v>
      </c>
      <c r="J1435" s="12">
        <v>1295575001</v>
      </c>
      <c r="K1435" s="10">
        <f t="shared" si="88"/>
        <v>40594.081030092595</v>
      </c>
      <c r="L1435" s="10">
        <f t="shared" si="89"/>
        <v>40564.081030092595</v>
      </c>
      <c r="M1435" s="15">
        <f t="shared" si="90"/>
        <v>2011</v>
      </c>
      <c r="N1435" t="b">
        <v>0</v>
      </c>
      <c r="O1435">
        <v>36</v>
      </c>
      <c r="P1435" t="b">
        <v>1</v>
      </c>
      <c r="Q1435" t="s">
        <v>8277</v>
      </c>
      <c r="R1435" t="s">
        <v>8327</v>
      </c>
      <c r="S1435" t="s">
        <v>8328</v>
      </c>
      <c r="T1435" s="9">
        <f t="shared" si="91"/>
        <v>226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s="17" t="s">
        <v>8218</v>
      </c>
      <c r="G1436" t="s">
        <v>8223</v>
      </c>
      <c r="H1436" t="s">
        <v>8245</v>
      </c>
      <c r="I1436">
        <v>1461913140</v>
      </c>
      <c r="J1436" s="12">
        <v>1461370956</v>
      </c>
      <c r="K1436" s="10">
        <f t="shared" si="88"/>
        <v>42489.290972222225</v>
      </c>
      <c r="L1436" s="10">
        <f t="shared" si="89"/>
        <v>42483.015694444446</v>
      </c>
      <c r="M1436" s="15">
        <f t="shared" si="90"/>
        <v>2016</v>
      </c>
      <c r="N1436" t="b">
        <v>0</v>
      </c>
      <c r="O1436">
        <v>69</v>
      </c>
      <c r="P1436" t="b">
        <v>1</v>
      </c>
      <c r="Q1436" t="s">
        <v>8269</v>
      </c>
      <c r="R1436" t="s">
        <v>8323</v>
      </c>
      <c r="S1436" t="s">
        <v>8326</v>
      </c>
      <c r="T1436" s="9">
        <f t="shared" si="91"/>
        <v>113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s="17" t="s">
        <v>8218</v>
      </c>
      <c r="G1437" t="s">
        <v>8223</v>
      </c>
      <c r="H1437" t="s">
        <v>8245</v>
      </c>
      <c r="I1437">
        <v>1475664834</v>
      </c>
      <c r="J1437" s="12">
        <v>1473850434</v>
      </c>
      <c r="K1437" s="10">
        <f t="shared" si="88"/>
        <v>42648.454097222224</v>
      </c>
      <c r="L1437" s="10">
        <f t="shared" si="89"/>
        <v>42627.454097222224</v>
      </c>
      <c r="M1437" s="15">
        <f t="shared" si="90"/>
        <v>2016</v>
      </c>
      <c r="N1437" t="b">
        <v>0</v>
      </c>
      <c r="O1437">
        <v>34</v>
      </c>
      <c r="P1437" t="b">
        <v>1</v>
      </c>
      <c r="Q1437" t="s">
        <v>8269</v>
      </c>
      <c r="R1437" t="s">
        <v>8323</v>
      </c>
      <c r="S1437" t="s">
        <v>8326</v>
      </c>
      <c r="T1437" s="9">
        <f t="shared" si="91"/>
        <v>113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s="17" t="s">
        <v>8218</v>
      </c>
      <c r="G1438" t="s">
        <v>8223</v>
      </c>
      <c r="H1438" t="s">
        <v>8245</v>
      </c>
      <c r="I1438">
        <v>1341964080</v>
      </c>
      <c r="J1438" s="12">
        <v>1339109212</v>
      </c>
      <c r="K1438" s="10">
        <f t="shared" si="88"/>
        <v>41100.991666666669</v>
      </c>
      <c r="L1438" s="10">
        <f t="shared" si="89"/>
        <v>41067.949212962965</v>
      </c>
      <c r="M1438" s="15">
        <f t="shared" si="90"/>
        <v>2012</v>
      </c>
      <c r="N1438" t="b">
        <v>0</v>
      </c>
      <c r="O1438">
        <v>81</v>
      </c>
      <c r="P1438" t="b">
        <v>1</v>
      </c>
      <c r="Q1438" t="s">
        <v>8277</v>
      </c>
      <c r="R1438" t="s">
        <v>8327</v>
      </c>
      <c r="S1438" t="s">
        <v>8328</v>
      </c>
      <c r="T1438" s="9">
        <f t="shared" si="91"/>
        <v>101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s="17" t="s">
        <v>8218</v>
      </c>
      <c r="G1439" t="s">
        <v>8223</v>
      </c>
      <c r="H1439" t="s">
        <v>8245</v>
      </c>
      <c r="I1439">
        <v>1330760367</v>
      </c>
      <c r="J1439" s="12">
        <v>1326872367</v>
      </c>
      <c r="K1439" s="10">
        <f t="shared" si="88"/>
        <v>40971.319062499999</v>
      </c>
      <c r="L1439" s="10">
        <f t="shared" si="89"/>
        <v>40926.319062499999</v>
      </c>
      <c r="M1439" s="15">
        <f t="shared" si="90"/>
        <v>2012</v>
      </c>
      <c r="N1439" t="b">
        <v>0</v>
      </c>
      <c r="O1439">
        <v>57</v>
      </c>
      <c r="P1439" t="b">
        <v>1</v>
      </c>
      <c r="Q1439" t="s">
        <v>8274</v>
      </c>
      <c r="R1439" t="s">
        <v>8327</v>
      </c>
      <c r="S1439" t="s">
        <v>8331</v>
      </c>
      <c r="T1439" s="9">
        <f t="shared" si="91"/>
        <v>135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s="17" t="s">
        <v>8218</v>
      </c>
      <c r="G1440" t="s">
        <v>8223</v>
      </c>
      <c r="H1440" t="s">
        <v>8245</v>
      </c>
      <c r="I1440">
        <v>1379093292</v>
      </c>
      <c r="J1440" s="12">
        <v>1376501292</v>
      </c>
      <c r="K1440" s="10">
        <f t="shared" si="88"/>
        <v>41530.72791666667</v>
      </c>
      <c r="L1440" s="10">
        <f t="shared" si="89"/>
        <v>41500.72791666667</v>
      </c>
      <c r="M1440" s="15">
        <f t="shared" si="90"/>
        <v>2013</v>
      </c>
      <c r="N1440" t="b">
        <v>1</v>
      </c>
      <c r="O1440">
        <v>76</v>
      </c>
      <c r="P1440" t="b">
        <v>1</v>
      </c>
      <c r="Q1440" t="s">
        <v>8286</v>
      </c>
      <c r="R1440" t="s">
        <v>8311</v>
      </c>
      <c r="S1440" t="s">
        <v>8312</v>
      </c>
      <c r="T1440" s="9">
        <f t="shared" si="91"/>
        <v>112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s="17" t="s">
        <v>8218</v>
      </c>
      <c r="G1441" t="s">
        <v>8223</v>
      </c>
      <c r="H1441" t="s">
        <v>8245</v>
      </c>
      <c r="I1441">
        <v>1461823140</v>
      </c>
      <c r="J1441" s="12">
        <v>1459411371</v>
      </c>
      <c r="K1441" s="10">
        <f t="shared" si="88"/>
        <v>42488.249305555553</v>
      </c>
      <c r="L1441" s="10">
        <f t="shared" si="89"/>
        <v>42460.335312499999</v>
      </c>
      <c r="M1441" s="15">
        <f t="shared" si="90"/>
        <v>2016</v>
      </c>
      <c r="N1441" t="b">
        <v>0</v>
      </c>
      <c r="O1441">
        <v>34</v>
      </c>
      <c r="P1441" t="b">
        <v>1</v>
      </c>
      <c r="Q1441" t="s">
        <v>8269</v>
      </c>
      <c r="R1441" t="s">
        <v>8323</v>
      </c>
      <c r="S1441" t="s">
        <v>8326</v>
      </c>
      <c r="T1441" s="9">
        <f t="shared" si="91"/>
        <v>102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s="17" t="s">
        <v>8218</v>
      </c>
      <c r="G1442" t="s">
        <v>8224</v>
      </c>
      <c r="H1442" t="s">
        <v>8246</v>
      </c>
      <c r="I1442">
        <v>1438772400</v>
      </c>
      <c r="J1442" s="12">
        <v>1435645490</v>
      </c>
      <c r="K1442" s="10">
        <f t="shared" si="88"/>
        <v>42221.458333333328</v>
      </c>
      <c r="L1442" s="10">
        <f t="shared" si="89"/>
        <v>42185.267245370371</v>
      </c>
      <c r="M1442" s="15">
        <f t="shared" si="90"/>
        <v>2015</v>
      </c>
      <c r="N1442" t="b">
        <v>0</v>
      </c>
      <c r="O1442">
        <v>76</v>
      </c>
      <c r="P1442" t="b">
        <v>1</v>
      </c>
      <c r="Q1442" t="s">
        <v>8269</v>
      </c>
      <c r="R1442" t="s">
        <v>8323</v>
      </c>
      <c r="S1442" t="s">
        <v>8326</v>
      </c>
      <c r="T1442" s="9">
        <f t="shared" si="91"/>
        <v>112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s="17" t="s">
        <v>8218</v>
      </c>
      <c r="G1443" t="s">
        <v>8223</v>
      </c>
      <c r="H1443" t="s">
        <v>8245</v>
      </c>
      <c r="I1443">
        <v>1415004770</v>
      </c>
      <c r="J1443" s="12">
        <v>1412149970</v>
      </c>
      <c r="K1443" s="10">
        <f t="shared" si="88"/>
        <v>41946.370023148149</v>
      </c>
      <c r="L1443" s="10">
        <f t="shared" si="89"/>
        <v>41913.328356481477</v>
      </c>
      <c r="M1443" s="15">
        <f t="shared" si="90"/>
        <v>2014</v>
      </c>
      <c r="N1443" t="b">
        <v>0</v>
      </c>
      <c r="O1443">
        <v>55</v>
      </c>
      <c r="P1443" t="b">
        <v>1</v>
      </c>
      <c r="Q1443" t="s">
        <v>8277</v>
      </c>
      <c r="R1443" t="s">
        <v>8327</v>
      </c>
      <c r="S1443" t="s">
        <v>8328</v>
      </c>
      <c r="T1443" s="9">
        <f t="shared" si="91"/>
        <v>105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s="17" t="s">
        <v>8218</v>
      </c>
      <c r="G1444" t="s">
        <v>8228</v>
      </c>
      <c r="H1444" t="s">
        <v>8250</v>
      </c>
      <c r="I1444">
        <v>1453765920</v>
      </c>
      <c r="J1444" s="12">
        <v>1451655808</v>
      </c>
      <c r="K1444" s="10">
        <f t="shared" si="88"/>
        <v>42394.994444444441</v>
      </c>
      <c r="L1444" s="10">
        <f t="shared" si="89"/>
        <v>42370.571851851855</v>
      </c>
      <c r="M1444" s="15">
        <f t="shared" si="90"/>
        <v>2016</v>
      </c>
      <c r="N1444" t="b">
        <v>0</v>
      </c>
      <c r="O1444">
        <v>83</v>
      </c>
      <c r="P1444" t="b">
        <v>1</v>
      </c>
      <c r="Q1444" t="s">
        <v>8267</v>
      </c>
      <c r="R1444" t="s">
        <v>8321</v>
      </c>
      <c r="S1444" t="s">
        <v>8322</v>
      </c>
      <c r="T1444" s="9">
        <f t="shared" si="91"/>
        <v>112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s="17" t="s">
        <v>8218</v>
      </c>
      <c r="G1445" t="s">
        <v>8223</v>
      </c>
      <c r="H1445" t="s">
        <v>8245</v>
      </c>
      <c r="I1445">
        <v>1309009323</v>
      </c>
      <c r="J1445" s="12">
        <v>1306417323</v>
      </c>
      <c r="K1445" s="10">
        <f t="shared" si="88"/>
        <v>40719.570868055554</v>
      </c>
      <c r="L1445" s="10">
        <f t="shared" si="89"/>
        <v>40689.570868055554</v>
      </c>
      <c r="M1445" s="15">
        <f t="shared" si="90"/>
        <v>2011</v>
      </c>
      <c r="N1445" t="b">
        <v>0</v>
      </c>
      <c r="O1445">
        <v>49</v>
      </c>
      <c r="P1445" t="b">
        <v>1</v>
      </c>
      <c r="Q1445" t="s">
        <v>8272</v>
      </c>
      <c r="R1445" t="s">
        <v>8311</v>
      </c>
      <c r="S1445" t="s">
        <v>8333</v>
      </c>
      <c r="T1445" s="9">
        <f t="shared" si="91"/>
        <v>112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s="17" t="s">
        <v>8218</v>
      </c>
      <c r="G1446" t="s">
        <v>8223</v>
      </c>
      <c r="H1446" t="s">
        <v>8245</v>
      </c>
      <c r="I1446">
        <v>1466567700</v>
      </c>
      <c r="J1446" s="12">
        <v>1464653696</v>
      </c>
      <c r="K1446" s="10">
        <f t="shared" si="88"/>
        <v>42543.163194444445</v>
      </c>
      <c r="L1446" s="10">
        <f t="shared" si="89"/>
        <v>42521.010370370372</v>
      </c>
      <c r="M1446" s="15">
        <f t="shared" si="90"/>
        <v>2016</v>
      </c>
      <c r="N1446" t="b">
        <v>0</v>
      </c>
      <c r="O1446">
        <v>23</v>
      </c>
      <c r="P1446" t="b">
        <v>1</v>
      </c>
      <c r="Q1446" t="s">
        <v>8269</v>
      </c>
      <c r="R1446" t="s">
        <v>8323</v>
      </c>
      <c r="S1446" t="s">
        <v>8326</v>
      </c>
      <c r="T1446" s="9">
        <f t="shared" si="91"/>
        <v>102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s="17" t="s">
        <v>8218</v>
      </c>
      <c r="G1447" t="s">
        <v>8224</v>
      </c>
      <c r="H1447" t="s">
        <v>8246</v>
      </c>
      <c r="I1447">
        <v>1465750800</v>
      </c>
      <c r="J1447" s="12">
        <v>1463771421</v>
      </c>
      <c r="K1447" s="10">
        <f t="shared" si="88"/>
        <v>42533.708333333328</v>
      </c>
      <c r="L1447" s="10">
        <f t="shared" si="89"/>
        <v>42510.798854166671</v>
      </c>
      <c r="M1447" s="15">
        <f t="shared" si="90"/>
        <v>2016</v>
      </c>
      <c r="N1447" t="b">
        <v>0</v>
      </c>
      <c r="O1447">
        <v>28</v>
      </c>
      <c r="P1447" t="b">
        <v>1</v>
      </c>
      <c r="Q1447" t="s">
        <v>8269</v>
      </c>
      <c r="R1447" t="s">
        <v>8323</v>
      </c>
      <c r="S1447" t="s">
        <v>8326</v>
      </c>
      <c r="T1447" s="9">
        <f t="shared" si="91"/>
        <v>100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s="17" t="s">
        <v>8218</v>
      </c>
      <c r="G1448" t="s">
        <v>8226</v>
      </c>
      <c r="H1448" t="s">
        <v>8248</v>
      </c>
      <c r="I1448">
        <v>1449178200</v>
      </c>
      <c r="J1448" s="12">
        <v>1447614732</v>
      </c>
      <c r="K1448" s="10">
        <f t="shared" si="88"/>
        <v>42341.895833333328</v>
      </c>
      <c r="L1448" s="10">
        <f t="shared" si="89"/>
        <v>42323.800138888888</v>
      </c>
      <c r="M1448" s="15">
        <f t="shared" si="90"/>
        <v>2015</v>
      </c>
      <c r="N1448" t="b">
        <v>0</v>
      </c>
      <c r="O1448">
        <v>8</v>
      </c>
      <c r="P1448" t="b">
        <v>1</v>
      </c>
      <c r="Q1448" t="s">
        <v>8277</v>
      </c>
      <c r="R1448" t="s">
        <v>8327</v>
      </c>
      <c r="S1448" t="s">
        <v>8328</v>
      </c>
      <c r="T1448" s="9">
        <f t="shared" si="91"/>
        <v>111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s="17" t="s">
        <v>8218</v>
      </c>
      <c r="G1449" t="s">
        <v>8223</v>
      </c>
      <c r="H1449" t="s">
        <v>8245</v>
      </c>
      <c r="I1449">
        <v>1460260800</v>
      </c>
      <c r="J1449" s="12">
        <v>1458336672</v>
      </c>
      <c r="K1449" s="10">
        <f t="shared" si="88"/>
        <v>42470.166666666672</v>
      </c>
      <c r="L1449" s="10">
        <f t="shared" si="89"/>
        <v>42447.896666666667</v>
      </c>
      <c r="M1449" s="15">
        <f t="shared" si="90"/>
        <v>2016</v>
      </c>
      <c r="N1449" t="b">
        <v>0</v>
      </c>
      <c r="O1449">
        <v>36</v>
      </c>
      <c r="P1449" t="b">
        <v>1</v>
      </c>
      <c r="Q1449" t="s">
        <v>8269</v>
      </c>
      <c r="R1449" t="s">
        <v>8323</v>
      </c>
      <c r="S1449" t="s">
        <v>8326</v>
      </c>
      <c r="T1449" s="9">
        <f t="shared" si="91"/>
        <v>111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s="17" t="s">
        <v>8218</v>
      </c>
      <c r="G1450" t="s">
        <v>8223</v>
      </c>
      <c r="H1450" t="s">
        <v>8245</v>
      </c>
      <c r="I1450">
        <v>1342672096</v>
      </c>
      <c r="J1450" s="12">
        <v>1340944096</v>
      </c>
      <c r="K1450" s="10">
        <f t="shared" si="88"/>
        <v>41109.186296296299</v>
      </c>
      <c r="L1450" s="10">
        <f t="shared" si="89"/>
        <v>41089.186296296299</v>
      </c>
      <c r="M1450" s="15">
        <f t="shared" si="90"/>
        <v>2012</v>
      </c>
      <c r="N1450" t="b">
        <v>0</v>
      </c>
      <c r="O1450">
        <v>115</v>
      </c>
      <c r="P1450" t="b">
        <v>1</v>
      </c>
      <c r="Q1450" t="s">
        <v>8277</v>
      </c>
      <c r="R1450" t="s">
        <v>8327</v>
      </c>
      <c r="S1450" t="s">
        <v>8328</v>
      </c>
      <c r="T1450" s="9">
        <f t="shared" si="91"/>
        <v>111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s="17" t="s">
        <v>8218</v>
      </c>
      <c r="G1451" t="s">
        <v>8223</v>
      </c>
      <c r="H1451" t="s">
        <v>8245</v>
      </c>
      <c r="I1451">
        <v>1437076070</v>
      </c>
      <c r="J1451" s="12">
        <v>1434484070</v>
      </c>
      <c r="K1451" s="10">
        <f t="shared" si="88"/>
        <v>42201.824884259258</v>
      </c>
      <c r="L1451" s="10">
        <f t="shared" si="89"/>
        <v>42171.824884259258</v>
      </c>
      <c r="M1451" s="15">
        <f t="shared" si="90"/>
        <v>2015</v>
      </c>
      <c r="N1451" t="b">
        <v>0</v>
      </c>
      <c r="O1451">
        <v>52</v>
      </c>
      <c r="P1451" t="b">
        <v>1</v>
      </c>
      <c r="Q1451" t="s">
        <v>8269</v>
      </c>
      <c r="R1451" t="s">
        <v>8323</v>
      </c>
      <c r="S1451" t="s">
        <v>8326</v>
      </c>
      <c r="T1451" s="9">
        <f t="shared" si="91"/>
        <v>111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s="17" t="s">
        <v>8220</v>
      </c>
      <c r="G1452" t="s">
        <v>8223</v>
      </c>
      <c r="H1452" t="s">
        <v>8245</v>
      </c>
      <c r="I1452">
        <v>1451282400</v>
      </c>
      <c r="J1452" s="12">
        <v>1449436390</v>
      </c>
      <c r="K1452" s="10">
        <f t="shared" si="88"/>
        <v>42366.25</v>
      </c>
      <c r="L1452" s="10">
        <f t="shared" si="89"/>
        <v>42344.884143518517</v>
      </c>
      <c r="M1452" s="15">
        <f t="shared" si="90"/>
        <v>2015</v>
      </c>
      <c r="N1452" t="b">
        <v>1</v>
      </c>
      <c r="O1452">
        <v>47</v>
      </c>
      <c r="P1452" t="b">
        <v>0</v>
      </c>
      <c r="Q1452" t="s">
        <v>8300</v>
      </c>
      <c r="R1452" t="s">
        <v>8308</v>
      </c>
      <c r="S1452" t="s">
        <v>8340</v>
      </c>
      <c r="T1452" s="9">
        <f t="shared" si="91"/>
        <v>33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s="17" t="s">
        <v>8218</v>
      </c>
      <c r="G1453" t="s">
        <v>8223</v>
      </c>
      <c r="H1453" t="s">
        <v>8245</v>
      </c>
      <c r="I1453">
        <v>1420489560</v>
      </c>
      <c r="J1453" s="12">
        <v>1417469639</v>
      </c>
      <c r="K1453" s="10">
        <f t="shared" si="88"/>
        <v>42009.851388888885</v>
      </c>
      <c r="L1453" s="10">
        <f t="shared" si="89"/>
        <v>41974.898599537039</v>
      </c>
      <c r="M1453" s="15">
        <f t="shared" si="90"/>
        <v>2015</v>
      </c>
      <c r="N1453" t="b">
        <v>0</v>
      </c>
      <c r="O1453">
        <v>43</v>
      </c>
      <c r="P1453" t="b">
        <v>1</v>
      </c>
      <c r="Q1453" t="s">
        <v>8269</v>
      </c>
      <c r="R1453" t="s">
        <v>8323</v>
      </c>
      <c r="S1453" t="s">
        <v>8326</v>
      </c>
      <c r="T1453" s="9">
        <f t="shared" si="91"/>
        <v>111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s="17" t="s">
        <v>8218</v>
      </c>
      <c r="G1454" t="s">
        <v>8223</v>
      </c>
      <c r="H1454" t="s">
        <v>8245</v>
      </c>
      <c r="I1454">
        <v>1348372740</v>
      </c>
      <c r="J1454" s="12">
        <v>1346806909</v>
      </c>
      <c r="K1454" s="10">
        <f t="shared" si="88"/>
        <v>41175.165972222225</v>
      </c>
      <c r="L1454" s="10">
        <f t="shared" si="89"/>
        <v>41157.042928240742</v>
      </c>
      <c r="M1454" s="15">
        <f t="shared" si="90"/>
        <v>2012</v>
      </c>
      <c r="N1454" t="b">
        <v>0</v>
      </c>
      <c r="O1454">
        <v>97</v>
      </c>
      <c r="P1454" t="b">
        <v>1</v>
      </c>
      <c r="Q1454" t="s">
        <v>8272</v>
      </c>
      <c r="R1454" t="s">
        <v>8311</v>
      </c>
      <c r="S1454" t="s">
        <v>8333</v>
      </c>
      <c r="T1454" s="9">
        <f t="shared" si="91"/>
        <v>111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s="17" t="s">
        <v>8219</v>
      </c>
      <c r="G1455" t="s">
        <v>8223</v>
      </c>
      <c r="H1455" t="s">
        <v>8245</v>
      </c>
      <c r="I1455">
        <v>1418056315</v>
      </c>
      <c r="J1455" s="12">
        <v>1414164715</v>
      </c>
      <c r="K1455" s="10">
        <f t="shared" si="88"/>
        <v>41981.688831018517</v>
      </c>
      <c r="L1455" s="10">
        <f t="shared" si="89"/>
        <v>41936.647164351853</v>
      </c>
      <c r="M1455" s="15">
        <f t="shared" si="90"/>
        <v>2014</v>
      </c>
      <c r="N1455" t="b">
        <v>0</v>
      </c>
      <c r="O1455">
        <v>37</v>
      </c>
      <c r="P1455" t="b">
        <v>0</v>
      </c>
      <c r="Q1455" t="s">
        <v>8271</v>
      </c>
      <c r="R1455" t="s">
        <v>8308</v>
      </c>
      <c r="S1455" t="s">
        <v>8310</v>
      </c>
      <c r="T1455" s="9">
        <f t="shared" si="91"/>
        <v>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s="17" t="s">
        <v>8218</v>
      </c>
      <c r="G1456" t="s">
        <v>8223</v>
      </c>
      <c r="H1456" t="s">
        <v>8245</v>
      </c>
      <c r="I1456">
        <v>1437067476</v>
      </c>
      <c r="J1456" s="12">
        <v>1434475476</v>
      </c>
      <c r="K1456" s="10">
        <f t="shared" si="88"/>
        <v>42201.725416666668</v>
      </c>
      <c r="L1456" s="10">
        <f t="shared" si="89"/>
        <v>42171.725416666668</v>
      </c>
      <c r="M1456" s="15">
        <f t="shared" si="90"/>
        <v>2015</v>
      </c>
      <c r="N1456" t="b">
        <v>1</v>
      </c>
      <c r="O1456">
        <v>49</v>
      </c>
      <c r="P1456" t="b">
        <v>1</v>
      </c>
      <c r="Q1456" t="s">
        <v>8269</v>
      </c>
      <c r="R1456" t="s">
        <v>8323</v>
      </c>
      <c r="S1456" t="s">
        <v>8326</v>
      </c>
      <c r="T1456" s="9">
        <f t="shared" si="91"/>
        <v>100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s="17" t="s">
        <v>8218</v>
      </c>
      <c r="G1457" t="s">
        <v>8223</v>
      </c>
      <c r="H1457" t="s">
        <v>8245</v>
      </c>
      <c r="I1457">
        <v>1401857940</v>
      </c>
      <c r="J1457" s="12">
        <v>1400725112</v>
      </c>
      <c r="K1457" s="10">
        <f t="shared" si="88"/>
        <v>41794.207638888889</v>
      </c>
      <c r="L1457" s="10">
        <f t="shared" si="89"/>
        <v>41781.096203703702</v>
      </c>
      <c r="M1457" s="15">
        <f t="shared" si="90"/>
        <v>2014</v>
      </c>
      <c r="N1457" t="b">
        <v>0</v>
      </c>
      <c r="O1457">
        <v>44</v>
      </c>
      <c r="P1457" t="b">
        <v>1</v>
      </c>
      <c r="Q1457" t="s">
        <v>8269</v>
      </c>
      <c r="R1457" t="s">
        <v>8323</v>
      </c>
      <c r="S1457" t="s">
        <v>8326</v>
      </c>
      <c r="T1457" s="9">
        <f t="shared" si="91"/>
        <v>118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s="17" t="s">
        <v>8218</v>
      </c>
      <c r="G1458" t="s">
        <v>8223</v>
      </c>
      <c r="H1458" t="s">
        <v>8245</v>
      </c>
      <c r="I1458">
        <v>1347508740</v>
      </c>
      <c r="J1458" s="12">
        <v>1346276349</v>
      </c>
      <c r="K1458" s="10">
        <f t="shared" si="88"/>
        <v>41165.165972222225</v>
      </c>
      <c r="L1458" s="10">
        <f t="shared" si="89"/>
        <v>41150.902187500003</v>
      </c>
      <c r="M1458" s="15">
        <f t="shared" si="90"/>
        <v>2012</v>
      </c>
      <c r="N1458" t="b">
        <v>1</v>
      </c>
      <c r="O1458">
        <v>151</v>
      </c>
      <c r="P1458" t="b">
        <v>1</v>
      </c>
      <c r="Q1458" t="s">
        <v>8299</v>
      </c>
      <c r="R1458" t="s">
        <v>8308</v>
      </c>
      <c r="S1458" t="s">
        <v>8315</v>
      </c>
      <c r="T1458" s="9">
        <f t="shared" si="91"/>
        <v>661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s="17" t="s">
        <v>8218</v>
      </c>
      <c r="G1459" t="s">
        <v>8223</v>
      </c>
      <c r="H1459" t="s">
        <v>8245</v>
      </c>
      <c r="I1459">
        <v>1433735400</v>
      </c>
      <c r="J1459" s="12">
        <v>1429306520</v>
      </c>
      <c r="K1459" s="10">
        <f t="shared" si="88"/>
        <v>42163.159722222219</v>
      </c>
      <c r="L1459" s="10">
        <f t="shared" si="89"/>
        <v>42111.899537037039</v>
      </c>
      <c r="M1459" s="15">
        <f t="shared" si="90"/>
        <v>2015</v>
      </c>
      <c r="N1459" t="b">
        <v>0</v>
      </c>
      <c r="O1459">
        <v>44</v>
      </c>
      <c r="P1459" t="b">
        <v>1</v>
      </c>
      <c r="Q1459" t="s">
        <v>8274</v>
      </c>
      <c r="R1459" t="s">
        <v>8327</v>
      </c>
      <c r="S1459" t="s">
        <v>8331</v>
      </c>
      <c r="T1459" s="9">
        <f t="shared" si="91"/>
        <v>132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s="17" t="s">
        <v>8220</v>
      </c>
      <c r="G1460" t="s">
        <v>8223</v>
      </c>
      <c r="H1460" t="s">
        <v>8245</v>
      </c>
      <c r="I1460">
        <v>1318180033</v>
      </c>
      <c r="J1460" s="12">
        <v>1315588033</v>
      </c>
      <c r="K1460" s="10">
        <f t="shared" si="88"/>
        <v>40825.71334490741</v>
      </c>
      <c r="L1460" s="10">
        <f t="shared" si="89"/>
        <v>40795.71334490741</v>
      </c>
      <c r="M1460" s="15">
        <f t="shared" si="90"/>
        <v>2011</v>
      </c>
      <c r="N1460" t="b">
        <v>0</v>
      </c>
      <c r="O1460">
        <v>27</v>
      </c>
      <c r="P1460" t="b">
        <v>0</v>
      </c>
      <c r="Q1460" t="s">
        <v>8280</v>
      </c>
      <c r="R1460" t="s">
        <v>8316</v>
      </c>
      <c r="S1460" t="s">
        <v>8334</v>
      </c>
      <c r="T1460" s="9">
        <f t="shared" si="91"/>
        <v>18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s="17" t="s">
        <v>8218</v>
      </c>
      <c r="G1461" t="s">
        <v>8223</v>
      </c>
      <c r="H1461" t="s">
        <v>8245</v>
      </c>
      <c r="I1461">
        <v>1475269200</v>
      </c>
      <c r="J1461" s="12">
        <v>1473200844</v>
      </c>
      <c r="K1461" s="10">
        <f t="shared" si="88"/>
        <v>42643.875</v>
      </c>
      <c r="L1461" s="10">
        <f t="shared" si="89"/>
        <v>42619.935694444444</v>
      </c>
      <c r="M1461" s="15">
        <f t="shared" si="90"/>
        <v>2016</v>
      </c>
      <c r="N1461" t="b">
        <v>0</v>
      </c>
      <c r="O1461">
        <v>70</v>
      </c>
      <c r="P1461" t="b">
        <v>1</v>
      </c>
      <c r="Q1461" t="s">
        <v>8269</v>
      </c>
      <c r="R1461" t="s">
        <v>8323</v>
      </c>
      <c r="S1461" t="s">
        <v>8326</v>
      </c>
      <c r="T1461" s="9">
        <f t="shared" si="91"/>
        <v>110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s="17" t="s">
        <v>8218</v>
      </c>
      <c r="G1462" t="s">
        <v>8223</v>
      </c>
      <c r="H1462" t="s">
        <v>8245</v>
      </c>
      <c r="I1462">
        <v>1396648800</v>
      </c>
      <c r="J1462" s="12">
        <v>1395407445</v>
      </c>
      <c r="K1462" s="10">
        <f t="shared" si="88"/>
        <v>41733.916666666664</v>
      </c>
      <c r="L1462" s="10">
        <f t="shared" si="89"/>
        <v>41719.549131944441</v>
      </c>
      <c r="M1462" s="15">
        <f t="shared" si="90"/>
        <v>2014</v>
      </c>
      <c r="N1462" t="b">
        <v>0</v>
      </c>
      <c r="O1462">
        <v>117</v>
      </c>
      <c r="P1462" t="b">
        <v>1</v>
      </c>
      <c r="Q1462" t="s">
        <v>8263</v>
      </c>
      <c r="R1462" t="s">
        <v>8321</v>
      </c>
      <c r="S1462" t="s">
        <v>8332</v>
      </c>
      <c r="T1462" s="9">
        <f t="shared" si="91"/>
        <v>110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s="17" t="s">
        <v>8218</v>
      </c>
      <c r="G1463" t="s">
        <v>8223</v>
      </c>
      <c r="H1463" t="s">
        <v>8245</v>
      </c>
      <c r="I1463">
        <v>1440381600</v>
      </c>
      <c r="J1463" s="12">
        <v>1438639130</v>
      </c>
      <c r="K1463" s="10">
        <f t="shared" si="88"/>
        <v>42240.083333333328</v>
      </c>
      <c r="L1463" s="10">
        <f t="shared" si="89"/>
        <v>42219.915856481486</v>
      </c>
      <c r="M1463" s="15">
        <f t="shared" si="90"/>
        <v>2015</v>
      </c>
      <c r="N1463" t="b">
        <v>0</v>
      </c>
      <c r="O1463">
        <v>24</v>
      </c>
      <c r="P1463" t="b">
        <v>1</v>
      </c>
      <c r="Q1463" t="s">
        <v>8269</v>
      </c>
      <c r="R1463" t="s">
        <v>8323</v>
      </c>
      <c r="S1463" t="s">
        <v>8326</v>
      </c>
      <c r="T1463" s="9">
        <f t="shared" si="91"/>
        <v>109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s="17" t="s">
        <v>8218</v>
      </c>
      <c r="G1464" t="s">
        <v>8224</v>
      </c>
      <c r="H1464" t="s">
        <v>8246</v>
      </c>
      <c r="I1464">
        <v>1407524004</v>
      </c>
      <c r="J1464" s="12">
        <v>1404932004</v>
      </c>
      <c r="K1464" s="10">
        <f t="shared" si="88"/>
        <v>41859.787083333329</v>
      </c>
      <c r="L1464" s="10">
        <f t="shared" si="89"/>
        <v>41829.787083333329</v>
      </c>
      <c r="M1464" s="15">
        <f t="shared" si="90"/>
        <v>2014</v>
      </c>
      <c r="N1464" t="b">
        <v>0</v>
      </c>
      <c r="O1464">
        <v>39</v>
      </c>
      <c r="P1464" t="b">
        <v>1</v>
      </c>
      <c r="Q1464" t="s">
        <v>8269</v>
      </c>
      <c r="R1464" t="s">
        <v>8323</v>
      </c>
      <c r="S1464" t="s">
        <v>8326</v>
      </c>
      <c r="T1464" s="9">
        <f t="shared" si="91"/>
        <v>109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s="17" t="s">
        <v>8218</v>
      </c>
      <c r="G1465" t="s">
        <v>8224</v>
      </c>
      <c r="H1465" t="s">
        <v>8246</v>
      </c>
      <c r="I1465">
        <v>1468191540</v>
      </c>
      <c r="J1465" s="12">
        <v>1464958484</v>
      </c>
      <c r="K1465" s="10">
        <f t="shared" si="88"/>
        <v>42561.957638888889</v>
      </c>
      <c r="L1465" s="10">
        <f t="shared" si="89"/>
        <v>42524.53800925926</v>
      </c>
      <c r="M1465" s="15">
        <f t="shared" si="90"/>
        <v>2016</v>
      </c>
      <c r="N1465" t="b">
        <v>0</v>
      </c>
      <c r="O1465">
        <v>21</v>
      </c>
      <c r="P1465" t="b">
        <v>1</v>
      </c>
      <c r="Q1465" t="s">
        <v>8269</v>
      </c>
      <c r="R1465" t="s">
        <v>8323</v>
      </c>
      <c r="S1465" t="s">
        <v>8326</v>
      </c>
      <c r="T1465" s="9">
        <f t="shared" si="91"/>
        <v>109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s="17" t="s">
        <v>8218</v>
      </c>
      <c r="G1466" t="s">
        <v>8224</v>
      </c>
      <c r="H1466" t="s">
        <v>8246</v>
      </c>
      <c r="I1466">
        <v>1450051200</v>
      </c>
      <c r="J1466" s="12">
        <v>1447594176</v>
      </c>
      <c r="K1466" s="10">
        <f t="shared" si="88"/>
        <v>42352</v>
      </c>
      <c r="L1466" s="10">
        <f t="shared" si="89"/>
        <v>42323.562222222223</v>
      </c>
      <c r="M1466" s="15">
        <f t="shared" si="90"/>
        <v>2015</v>
      </c>
      <c r="N1466" t="b">
        <v>0</v>
      </c>
      <c r="O1466">
        <v>46</v>
      </c>
      <c r="P1466" t="b">
        <v>1</v>
      </c>
      <c r="Q1466" t="s">
        <v>8269</v>
      </c>
      <c r="R1466" t="s">
        <v>8323</v>
      </c>
      <c r="S1466" t="s">
        <v>8326</v>
      </c>
      <c r="T1466" s="9">
        <f t="shared" si="91"/>
        <v>109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s="17" t="s">
        <v>8218</v>
      </c>
      <c r="G1467" t="s">
        <v>8224</v>
      </c>
      <c r="H1467" t="s">
        <v>8246</v>
      </c>
      <c r="I1467">
        <v>1434624067</v>
      </c>
      <c r="J1467" s="12">
        <v>1432032067</v>
      </c>
      <c r="K1467" s="10">
        <f t="shared" si="88"/>
        <v>42173.445219907408</v>
      </c>
      <c r="L1467" s="10">
        <f t="shared" si="89"/>
        <v>42143.445219907408</v>
      </c>
      <c r="M1467" s="15">
        <f t="shared" si="90"/>
        <v>2015</v>
      </c>
      <c r="N1467" t="b">
        <v>0</v>
      </c>
      <c r="O1467">
        <v>57</v>
      </c>
      <c r="P1467" t="b">
        <v>1</v>
      </c>
      <c r="Q1467" t="s">
        <v>8269</v>
      </c>
      <c r="R1467" t="s">
        <v>8323</v>
      </c>
      <c r="S1467" t="s">
        <v>8326</v>
      </c>
      <c r="T1467" s="9">
        <f t="shared" si="91"/>
        <v>109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s="17" t="s">
        <v>8218</v>
      </c>
      <c r="G1468" t="s">
        <v>8224</v>
      </c>
      <c r="H1468" t="s">
        <v>8246</v>
      </c>
      <c r="I1468">
        <v>1410901200</v>
      </c>
      <c r="J1468" s="12">
        <v>1408313438</v>
      </c>
      <c r="K1468" s="10">
        <f t="shared" si="88"/>
        <v>41898.875</v>
      </c>
      <c r="L1468" s="10">
        <f t="shared" si="89"/>
        <v>41868.924050925925</v>
      </c>
      <c r="M1468" s="15">
        <f t="shared" si="90"/>
        <v>2014</v>
      </c>
      <c r="N1468" t="b">
        <v>1</v>
      </c>
      <c r="O1468">
        <v>70</v>
      </c>
      <c r="P1468" t="b">
        <v>1</v>
      </c>
      <c r="Q1468" t="s">
        <v>8269</v>
      </c>
      <c r="R1468" t="s">
        <v>8323</v>
      </c>
      <c r="S1468" t="s">
        <v>8326</v>
      </c>
      <c r="T1468" s="9">
        <f t="shared" si="91"/>
        <v>102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s="17" t="s">
        <v>8218</v>
      </c>
      <c r="G1469" t="s">
        <v>8223</v>
      </c>
      <c r="H1469" t="s">
        <v>8245</v>
      </c>
      <c r="I1469">
        <v>1464199591</v>
      </c>
      <c r="J1469" s="12">
        <v>1461607591</v>
      </c>
      <c r="K1469" s="10">
        <f t="shared" si="88"/>
        <v>42515.754525462966</v>
      </c>
      <c r="L1469" s="10">
        <f t="shared" si="89"/>
        <v>42485.754525462966</v>
      </c>
      <c r="M1469" s="15">
        <f t="shared" si="90"/>
        <v>2016</v>
      </c>
      <c r="N1469" t="b">
        <v>0</v>
      </c>
      <c r="O1469">
        <v>61</v>
      </c>
      <c r="P1469" t="b">
        <v>1</v>
      </c>
      <c r="Q1469" t="s">
        <v>8296</v>
      </c>
      <c r="R1469" t="s">
        <v>8319</v>
      </c>
      <c r="S1469" t="s">
        <v>8320</v>
      </c>
      <c r="T1469" s="9">
        <f t="shared" si="91"/>
        <v>109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s="17" t="s">
        <v>8218</v>
      </c>
      <c r="G1470" t="s">
        <v>8225</v>
      </c>
      <c r="H1470" t="s">
        <v>8247</v>
      </c>
      <c r="I1470">
        <v>1424516400</v>
      </c>
      <c r="J1470" s="12">
        <v>1421812637</v>
      </c>
      <c r="K1470" s="10">
        <f t="shared" si="88"/>
        <v>42056.458333333328</v>
      </c>
      <c r="L1470" s="10">
        <f t="shared" si="89"/>
        <v>42025.164780092593</v>
      </c>
      <c r="M1470" s="15">
        <f t="shared" si="90"/>
        <v>2015</v>
      </c>
      <c r="N1470" t="b">
        <v>0</v>
      </c>
      <c r="O1470">
        <v>38</v>
      </c>
      <c r="P1470" t="b">
        <v>1</v>
      </c>
      <c r="Q1470" t="s">
        <v>8303</v>
      </c>
      <c r="R1470" t="s">
        <v>8323</v>
      </c>
      <c r="S1470" t="s">
        <v>8335</v>
      </c>
      <c r="T1470" s="9">
        <f t="shared" si="91"/>
        <v>105</v>
      </c>
    </row>
    <row r="1471" spans="1:20" ht="45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s="17" t="s">
        <v>8218</v>
      </c>
      <c r="G1471" t="s">
        <v>8223</v>
      </c>
      <c r="H1471" t="s">
        <v>8245</v>
      </c>
      <c r="I1471">
        <v>1465196400</v>
      </c>
      <c r="J1471" s="12">
        <v>1462841990</v>
      </c>
      <c r="K1471" s="10">
        <f t="shared" si="88"/>
        <v>42527.291666666672</v>
      </c>
      <c r="L1471" s="10">
        <f t="shared" si="89"/>
        <v>42500.041550925926</v>
      </c>
      <c r="M1471" s="15">
        <f t="shared" si="90"/>
        <v>2016</v>
      </c>
      <c r="N1471" t="b">
        <v>0</v>
      </c>
      <c r="O1471">
        <v>40</v>
      </c>
      <c r="P1471" t="b">
        <v>1</v>
      </c>
      <c r="Q1471" t="s">
        <v>8269</v>
      </c>
      <c r="R1471" t="s">
        <v>8323</v>
      </c>
      <c r="S1471" t="s">
        <v>8326</v>
      </c>
      <c r="T1471" s="9">
        <f t="shared" si="91"/>
        <v>109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s="17" t="s">
        <v>8218</v>
      </c>
      <c r="G1472" t="s">
        <v>8223</v>
      </c>
      <c r="H1472" t="s">
        <v>8245</v>
      </c>
      <c r="I1472">
        <v>1460970805</v>
      </c>
      <c r="J1472" s="12">
        <v>1455790405</v>
      </c>
      <c r="K1472" s="10">
        <f t="shared" si="88"/>
        <v>42478.384317129632</v>
      </c>
      <c r="L1472" s="10">
        <f t="shared" si="89"/>
        <v>42418.425983796296</v>
      </c>
      <c r="M1472" s="15">
        <f t="shared" si="90"/>
        <v>2016</v>
      </c>
      <c r="N1472" t="b">
        <v>0</v>
      </c>
      <c r="O1472">
        <v>24</v>
      </c>
      <c r="P1472" t="b">
        <v>1</v>
      </c>
      <c r="Q1472" t="s">
        <v>8269</v>
      </c>
      <c r="R1472" t="s">
        <v>8323</v>
      </c>
      <c r="S1472" t="s">
        <v>8326</v>
      </c>
      <c r="T1472" s="9">
        <f t="shared" si="91"/>
        <v>109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s="17" t="s">
        <v>8218</v>
      </c>
      <c r="G1473" t="s">
        <v>8223</v>
      </c>
      <c r="H1473" t="s">
        <v>8245</v>
      </c>
      <c r="I1473">
        <v>1399186740</v>
      </c>
      <c r="J1473" s="12">
        <v>1396468782</v>
      </c>
      <c r="K1473" s="10">
        <f t="shared" si="88"/>
        <v>41763.290972222225</v>
      </c>
      <c r="L1473" s="10">
        <f t="shared" si="89"/>
        <v>41731.833124999997</v>
      </c>
      <c r="M1473" s="15">
        <f t="shared" si="90"/>
        <v>2014</v>
      </c>
      <c r="N1473" t="b">
        <v>0</v>
      </c>
      <c r="O1473">
        <v>46</v>
      </c>
      <c r="P1473" t="b">
        <v>1</v>
      </c>
      <c r="Q1473" t="s">
        <v>8277</v>
      </c>
      <c r="R1473" t="s">
        <v>8327</v>
      </c>
      <c r="S1473" t="s">
        <v>8328</v>
      </c>
      <c r="T1473" s="9">
        <f t="shared" si="91"/>
        <v>108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s="17" t="s">
        <v>8218</v>
      </c>
      <c r="G1474" t="s">
        <v>8223</v>
      </c>
      <c r="H1474" t="s">
        <v>8245</v>
      </c>
      <c r="I1474">
        <v>1397862000</v>
      </c>
      <c r="J1474" s="12">
        <v>1395155478</v>
      </c>
      <c r="K1474" s="10">
        <f t="shared" si="88"/>
        <v>41747.958333333336</v>
      </c>
      <c r="L1474" s="10">
        <f t="shared" si="89"/>
        <v>41716.632847222223</v>
      </c>
      <c r="M1474" s="15">
        <f t="shared" si="90"/>
        <v>2014</v>
      </c>
      <c r="N1474" t="b">
        <v>1</v>
      </c>
      <c r="O1474">
        <v>79</v>
      </c>
      <c r="P1474" t="b">
        <v>1</v>
      </c>
      <c r="Q1474" t="s">
        <v>8277</v>
      </c>
      <c r="R1474" t="s">
        <v>8327</v>
      </c>
      <c r="S1474" t="s">
        <v>8328</v>
      </c>
      <c r="T1474" s="9">
        <f t="shared" si="91"/>
        <v>108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s="17" t="s">
        <v>8218</v>
      </c>
      <c r="G1475" t="s">
        <v>8223</v>
      </c>
      <c r="H1475" t="s">
        <v>8245</v>
      </c>
      <c r="I1475">
        <v>1387072685</v>
      </c>
      <c r="J1475" s="12">
        <v>1384480685</v>
      </c>
      <c r="K1475" s="10">
        <f t="shared" ref="K1475:K1538" si="92">(I1475/86400)+DATE(1970,1,1)</f>
        <v>41623.082002314812</v>
      </c>
      <c r="L1475" s="10">
        <f t="shared" ref="L1475:L1538" si="93">(J1475/86400)+DATE(1970,1,1)</f>
        <v>41593.082002314812</v>
      </c>
      <c r="M1475" s="15">
        <f t="shared" ref="M1475:M1538" si="94">+YEAR(K1475)</f>
        <v>2013</v>
      </c>
      <c r="N1475" t="b">
        <v>1</v>
      </c>
      <c r="O1475">
        <v>77</v>
      </c>
      <c r="P1475" t="b">
        <v>1</v>
      </c>
      <c r="Q1475" t="s">
        <v>8277</v>
      </c>
      <c r="R1475" t="s">
        <v>8327</v>
      </c>
      <c r="S1475" t="s">
        <v>8328</v>
      </c>
      <c r="T1475" s="9">
        <f t="shared" ref="T1475:T1538" si="95">ROUND(E1475/D1475*100,0)</f>
        <v>108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s="17" t="s">
        <v>8218</v>
      </c>
      <c r="G1476" t="s">
        <v>8223</v>
      </c>
      <c r="H1476" t="s">
        <v>8245</v>
      </c>
      <c r="I1476">
        <v>1335672000</v>
      </c>
      <c r="J1476" s="12">
        <v>1332978688</v>
      </c>
      <c r="K1476" s="10">
        <f t="shared" si="92"/>
        <v>41028.166666666664</v>
      </c>
      <c r="L1476" s="10">
        <f t="shared" si="93"/>
        <v>40996.994074074071</v>
      </c>
      <c r="M1476" s="15">
        <f t="shared" si="94"/>
        <v>2012</v>
      </c>
      <c r="N1476" t="b">
        <v>0</v>
      </c>
      <c r="O1476">
        <v>71</v>
      </c>
      <c r="P1476" t="b">
        <v>1</v>
      </c>
      <c r="Q1476" t="s">
        <v>8274</v>
      </c>
      <c r="R1476" t="s">
        <v>8327</v>
      </c>
      <c r="S1476" t="s">
        <v>8331</v>
      </c>
      <c r="T1476" s="9">
        <f t="shared" si="95"/>
        <v>108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s="17" t="s">
        <v>8218</v>
      </c>
      <c r="G1477" t="s">
        <v>8223</v>
      </c>
      <c r="H1477" t="s">
        <v>8245</v>
      </c>
      <c r="I1477">
        <v>1448586000</v>
      </c>
      <c r="J1477" s="12">
        <v>1447195695</v>
      </c>
      <c r="K1477" s="10">
        <f t="shared" si="92"/>
        <v>42335.041666666672</v>
      </c>
      <c r="L1477" s="10">
        <f t="shared" si="93"/>
        <v>42318.950173611112</v>
      </c>
      <c r="M1477" s="15">
        <f t="shared" si="94"/>
        <v>2015</v>
      </c>
      <c r="N1477" t="b">
        <v>0</v>
      </c>
      <c r="O1477">
        <v>83</v>
      </c>
      <c r="P1477" t="b">
        <v>1</v>
      </c>
      <c r="Q1477" t="s">
        <v>8283</v>
      </c>
      <c r="R1477" t="s">
        <v>8313</v>
      </c>
      <c r="S1477" t="s">
        <v>8314</v>
      </c>
      <c r="T1477" s="9">
        <f t="shared" si="95"/>
        <v>129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s="17" t="s">
        <v>8218</v>
      </c>
      <c r="G1478" t="s">
        <v>8223</v>
      </c>
      <c r="H1478" t="s">
        <v>8245</v>
      </c>
      <c r="I1478">
        <v>1435359600</v>
      </c>
      <c r="J1478" s="12">
        <v>1434999621</v>
      </c>
      <c r="K1478" s="10">
        <f t="shared" si="92"/>
        <v>42181.958333333328</v>
      </c>
      <c r="L1478" s="10">
        <f t="shared" si="93"/>
        <v>42177.791909722218</v>
      </c>
      <c r="M1478" s="15">
        <f t="shared" si="94"/>
        <v>2015</v>
      </c>
      <c r="N1478" t="b">
        <v>0</v>
      </c>
      <c r="O1478">
        <v>42</v>
      </c>
      <c r="P1478" t="b">
        <v>1</v>
      </c>
      <c r="Q1478" t="s">
        <v>8301</v>
      </c>
      <c r="R1478" t="s">
        <v>8323</v>
      </c>
      <c r="S1478" t="s">
        <v>8324</v>
      </c>
      <c r="T1478" s="9">
        <f t="shared" si="95"/>
        <v>108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s="17" t="s">
        <v>8218</v>
      </c>
      <c r="G1479" t="s">
        <v>8223</v>
      </c>
      <c r="H1479" t="s">
        <v>8245</v>
      </c>
      <c r="I1479">
        <v>1434045687</v>
      </c>
      <c r="J1479" s="12">
        <v>1431453687</v>
      </c>
      <c r="K1479" s="10">
        <f t="shared" si="92"/>
        <v>42166.75100694444</v>
      </c>
      <c r="L1479" s="10">
        <f t="shared" si="93"/>
        <v>42136.75100694444</v>
      </c>
      <c r="M1479" s="15">
        <f t="shared" si="94"/>
        <v>2015</v>
      </c>
      <c r="N1479" t="b">
        <v>0</v>
      </c>
      <c r="O1479">
        <v>205</v>
      </c>
      <c r="P1479" t="b">
        <v>1</v>
      </c>
      <c r="Q1479" t="s">
        <v>8295</v>
      </c>
      <c r="R1479" t="s">
        <v>8316</v>
      </c>
      <c r="S1479" t="s">
        <v>8317</v>
      </c>
      <c r="T1479" s="9">
        <f t="shared" si="95"/>
        <v>147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s="17" t="s">
        <v>8218</v>
      </c>
      <c r="G1480" t="s">
        <v>8223</v>
      </c>
      <c r="H1480" t="s">
        <v>8245</v>
      </c>
      <c r="I1480">
        <v>1434857482</v>
      </c>
      <c r="J1480" s="12">
        <v>1433647882</v>
      </c>
      <c r="K1480" s="10">
        <f t="shared" si="92"/>
        <v>42176.146782407406</v>
      </c>
      <c r="L1480" s="10">
        <f t="shared" si="93"/>
        <v>42162.146782407406</v>
      </c>
      <c r="M1480" s="15">
        <f t="shared" si="94"/>
        <v>2015</v>
      </c>
      <c r="N1480" t="b">
        <v>0</v>
      </c>
      <c r="O1480">
        <v>19</v>
      </c>
      <c r="P1480" t="b">
        <v>1</v>
      </c>
      <c r="Q1480" t="s">
        <v>8272</v>
      </c>
      <c r="R1480" t="s">
        <v>8311</v>
      </c>
      <c r="S1480" t="s">
        <v>8333</v>
      </c>
      <c r="T1480" s="9">
        <f t="shared" si="95"/>
        <v>107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s="17" t="s">
        <v>8218</v>
      </c>
      <c r="G1481" t="s">
        <v>8223</v>
      </c>
      <c r="H1481" t="s">
        <v>8245</v>
      </c>
      <c r="I1481">
        <v>1312095540</v>
      </c>
      <c r="J1481" s="12">
        <v>1306608888</v>
      </c>
      <c r="K1481" s="10">
        <f t="shared" si="92"/>
        <v>40755.290972222225</v>
      </c>
      <c r="L1481" s="10">
        <f t="shared" si="93"/>
        <v>40691.788055555553</v>
      </c>
      <c r="M1481" s="15">
        <f t="shared" si="94"/>
        <v>2011</v>
      </c>
      <c r="N1481" t="b">
        <v>0</v>
      </c>
      <c r="O1481">
        <v>24</v>
      </c>
      <c r="P1481" t="b">
        <v>1</v>
      </c>
      <c r="Q1481" t="s">
        <v>8274</v>
      </c>
      <c r="R1481" t="s">
        <v>8327</v>
      </c>
      <c r="S1481" t="s">
        <v>8331</v>
      </c>
      <c r="T1481" s="9">
        <f t="shared" si="95"/>
        <v>107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s="17" t="s">
        <v>8219</v>
      </c>
      <c r="G1482" t="s">
        <v>8229</v>
      </c>
      <c r="H1482" t="s">
        <v>8248</v>
      </c>
      <c r="I1482">
        <v>1489680061</v>
      </c>
      <c r="J1482" s="12">
        <v>1487091661</v>
      </c>
      <c r="K1482" s="10">
        <f t="shared" si="92"/>
        <v>42810.667372685188</v>
      </c>
      <c r="L1482" s="10">
        <f t="shared" si="93"/>
        <v>42780.709039351852</v>
      </c>
      <c r="M1482" s="15">
        <f t="shared" si="94"/>
        <v>2017</v>
      </c>
      <c r="N1482" t="b">
        <v>0</v>
      </c>
      <c r="O1482">
        <v>15</v>
      </c>
      <c r="P1482" t="b">
        <v>0</v>
      </c>
      <c r="Q1482" t="s">
        <v>8271</v>
      </c>
      <c r="R1482" t="s">
        <v>8308</v>
      </c>
      <c r="S1482" t="s">
        <v>8310</v>
      </c>
      <c r="T1482" s="9">
        <f t="shared" si="95"/>
        <v>16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s="17" t="s">
        <v>8218</v>
      </c>
      <c r="G1483" t="s">
        <v>8228</v>
      </c>
      <c r="H1483" t="s">
        <v>8250</v>
      </c>
      <c r="I1483">
        <v>1482943740</v>
      </c>
      <c r="J1483" s="12">
        <v>1481129340</v>
      </c>
      <c r="K1483" s="10">
        <f t="shared" si="92"/>
        <v>42732.700694444444</v>
      </c>
      <c r="L1483" s="10">
        <f t="shared" si="93"/>
        <v>42711.700694444444</v>
      </c>
      <c r="M1483" s="15">
        <f t="shared" si="94"/>
        <v>2016</v>
      </c>
      <c r="N1483" t="b">
        <v>0</v>
      </c>
      <c r="O1483">
        <v>85</v>
      </c>
      <c r="P1483" t="b">
        <v>1</v>
      </c>
      <c r="Q1483" t="s">
        <v>8283</v>
      </c>
      <c r="R1483" t="s">
        <v>8313</v>
      </c>
      <c r="S1483" t="s">
        <v>8314</v>
      </c>
      <c r="T1483" s="9">
        <f t="shared" si="95"/>
        <v>161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s="17" t="s">
        <v>8218</v>
      </c>
      <c r="G1484" t="s">
        <v>8223</v>
      </c>
      <c r="H1484" t="s">
        <v>8245</v>
      </c>
      <c r="I1484">
        <v>1309825866</v>
      </c>
      <c r="J1484" s="12">
        <v>1306197066</v>
      </c>
      <c r="K1484" s="10">
        <f t="shared" si="92"/>
        <v>40729.021597222221</v>
      </c>
      <c r="L1484" s="10">
        <f t="shared" si="93"/>
        <v>40687.021597222221</v>
      </c>
      <c r="M1484" s="15">
        <f t="shared" si="94"/>
        <v>2011</v>
      </c>
      <c r="N1484" t="b">
        <v>0</v>
      </c>
      <c r="O1484">
        <v>75</v>
      </c>
      <c r="P1484" t="b">
        <v>1</v>
      </c>
      <c r="Q1484" t="s">
        <v>8277</v>
      </c>
      <c r="R1484" t="s">
        <v>8327</v>
      </c>
      <c r="S1484" t="s">
        <v>8328</v>
      </c>
      <c r="T1484" s="9">
        <f t="shared" si="95"/>
        <v>100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s="17" t="s">
        <v>8218</v>
      </c>
      <c r="G1485" t="s">
        <v>8223</v>
      </c>
      <c r="H1485" t="s">
        <v>8245</v>
      </c>
      <c r="I1485">
        <v>1409500078</v>
      </c>
      <c r="J1485" s="12">
        <v>1406908078</v>
      </c>
      <c r="K1485" s="10">
        <f t="shared" si="92"/>
        <v>41882.658310185187</v>
      </c>
      <c r="L1485" s="10">
        <f t="shared" si="93"/>
        <v>41852.658310185187</v>
      </c>
      <c r="M1485" s="15">
        <f t="shared" si="94"/>
        <v>2014</v>
      </c>
      <c r="N1485" t="b">
        <v>0</v>
      </c>
      <c r="O1485">
        <v>43</v>
      </c>
      <c r="P1485" t="b">
        <v>1</v>
      </c>
      <c r="Q1485" t="s">
        <v>8269</v>
      </c>
      <c r="R1485" t="s">
        <v>8323</v>
      </c>
      <c r="S1485" t="s">
        <v>8326</v>
      </c>
      <c r="T1485" s="9">
        <f t="shared" si="95"/>
        <v>100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s="17" t="s">
        <v>8218</v>
      </c>
      <c r="G1486" t="s">
        <v>8223</v>
      </c>
      <c r="H1486" t="s">
        <v>8245</v>
      </c>
      <c r="I1486">
        <v>1321459908</v>
      </c>
      <c r="J1486" s="12">
        <v>1318864308</v>
      </c>
      <c r="K1486" s="10">
        <f t="shared" si="92"/>
        <v>40863.674861111111</v>
      </c>
      <c r="L1486" s="10">
        <f t="shared" si="93"/>
        <v>40833.633194444446</v>
      </c>
      <c r="M1486" s="15">
        <f t="shared" si="94"/>
        <v>2011</v>
      </c>
      <c r="N1486" t="b">
        <v>0</v>
      </c>
      <c r="O1486">
        <v>65</v>
      </c>
      <c r="P1486" t="b">
        <v>1</v>
      </c>
      <c r="Q1486" t="s">
        <v>8277</v>
      </c>
      <c r="R1486" t="s">
        <v>8327</v>
      </c>
      <c r="S1486" t="s">
        <v>8328</v>
      </c>
      <c r="T1486" s="9">
        <f t="shared" si="95"/>
        <v>107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s="17" t="s">
        <v>8220</v>
      </c>
      <c r="G1487" t="s">
        <v>8223</v>
      </c>
      <c r="H1487" t="s">
        <v>8245</v>
      </c>
      <c r="I1487">
        <v>1440734400</v>
      </c>
      <c r="J1487" s="12">
        <v>1438549026</v>
      </c>
      <c r="K1487" s="10">
        <f t="shared" si="92"/>
        <v>42244.166666666672</v>
      </c>
      <c r="L1487" s="10">
        <f t="shared" si="93"/>
        <v>42218.872986111106</v>
      </c>
      <c r="M1487" s="15">
        <f t="shared" si="94"/>
        <v>2015</v>
      </c>
      <c r="N1487" t="b">
        <v>0</v>
      </c>
      <c r="O1487">
        <v>72</v>
      </c>
      <c r="P1487" t="b">
        <v>0</v>
      </c>
      <c r="Q1487" t="s">
        <v>8277</v>
      </c>
      <c r="R1487" t="s">
        <v>8327</v>
      </c>
      <c r="S1487" t="s">
        <v>8328</v>
      </c>
      <c r="T1487" s="9">
        <f t="shared" si="95"/>
        <v>40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s="17" t="s">
        <v>8220</v>
      </c>
      <c r="G1488" t="s">
        <v>8228</v>
      </c>
      <c r="H1488" t="s">
        <v>8250</v>
      </c>
      <c r="I1488">
        <v>1446052627</v>
      </c>
      <c r="J1488" s="12">
        <v>1443460627</v>
      </c>
      <c r="K1488" s="10">
        <f t="shared" si="92"/>
        <v>42305.720219907409</v>
      </c>
      <c r="L1488" s="10">
        <f t="shared" si="93"/>
        <v>42275.720219907409</v>
      </c>
      <c r="M1488" s="15">
        <f t="shared" si="94"/>
        <v>2015</v>
      </c>
      <c r="N1488" t="b">
        <v>0</v>
      </c>
      <c r="O1488">
        <v>5</v>
      </c>
      <c r="P1488" t="b">
        <v>0</v>
      </c>
      <c r="Q1488" t="s">
        <v>8282</v>
      </c>
      <c r="R1488" t="s">
        <v>8319</v>
      </c>
      <c r="S1488" t="s">
        <v>8345</v>
      </c>
      <c r="T1488" s="9">
        <f t="shared" si="95"/>
        <v>5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s="17" t="s">
        <v>8218</v>
      </c>
      <c r="G1489" t="s">
        <v>8223</v>
      </c>
      <c r="H1489" t="s">
        <v>8245</v>
      </c>
      <c r="I1489">
        <v>1488741981</v>
      </c>
      <c r="J1489" s="12">
        <v>1486149981</v>
      </c>
      <c r="K1489" s="10">
        <f t="shared" si="92"/>
        <v>42799.809965277775</v>
      </c>
      <c r="L1489" s="10">
        <f t="shared" si="93"/>
        <v>42769.809965277775</v>
      </c>
      <c r="M1489" s="15">
        <f t="shared" si="94"/>
        <v>2017</v>
      </c>
      <c r="N1489" t="b">
        <v>0</v>
      </c>
      <c r="O1489">
        <v>18</v>
      </c>
      <c r="P1489" t="b">
        <v>1</v>
      </c>
      <c r="Q1489" t="s">
        <v>8298</v>
      </c>
      <c r="R1489" t="s">
        <v>8327</v>
      </c>
      <c r="S1489" t="s">
        <v>8341</v>
      </c>
      <c r="T1489" s="9">
        <f t="shared" si="95"/>
        <v>107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s="17" t="s">
        <v>8218</v>
      </c>
      <c r="G1490" t="s">
        <v>8223</v>
      </c>
      <c r="H1490" t="s">
        <v>8245</v>
      </c>
      <c r="I1490">
        <v>1416545700</v>
      </c>
      <c r="J1490" s="12">
        <v>1415392666</v>
      </c>
      <c r="K1490" s="10">
        <f t="shared" si="92"/>
        <v>41964.204861111109</v>
      </c>
      <c r="L1490" s="10">
        <f t="shared" si="93"/>
        <v>41950.859560185185</v>
      </c>
      <c r="M1490" s="15">
        <f t="shared" si="94"/>
        <v>2014</v>
      </c>
      <c r="N1490" t="b">
        <v>0</v>
      </c>
      <c r="O1490">
        <v>33</v>
      </c>
      <c r="P1490" t="b">
        <v>1</v>
      </c>
      <c r="Q1490" t="s">
        <v>8269</v>
      </c>
      <c r="R1490" t="s">
        <v>8323</v>
      </c>
      <c r="S1490" t="s">
        <v>8326</v>
      </c>
      <c r="T1490" s="9">
        <f t="shared" si="95"/>
        <v>106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s="17" t="s">
        <v>8218</v>
      </c>
      <c r="G1491" t="s">
        <v>8228</v>
      </c>
      <c r="H1491" t="s">
        <v>8250</v>
      </c>
      <c r="I1491">
        <v>1433206020</v>
      </c>
      <c r="J1491" s="12">
        <v>1430617209</v>
      </c>
      <c r="K1491" s="10">
        <f t="shared" si="92"/>
        <v>42157.032638888893</v>
      </c>
      <c r="L1491" s="10">
        <f t="shared" si="93"/>
        <v>42127.069548611107</v>
      </c>
      <c r="M1491" s="15">
        <f t="shared" si="94"/>
        <v>2015</v>
      </c>
      <c r="N1491" t="b">
        <v>0</v>
      </c>
      <c r="O1491">
        <v>30</v>
      </c>
      <c r="P1491" t="b">
        <v>1</v>
      </c>
      <c r="Q1491" t="s">
        <v>8278</v>
      </c>
      <c r="R1491" t="s">
        <v>8327</v>
      </c>
      <c r="S1491" t="s">
        <v>8329</v>
      </c>
      <c r="T1491" s="9">
        <f t="shared" si="95"/>
        <v>206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s="17" t="s">
        <v>8220</v>
      </c>
      <c r="G1492" t="s">
        <v>8228</v>
      </c>
      <c r="H1492" t="s">
        <v>8250</v>
      </c>
      <c r="I1492">
        <v>1484366340</v>
      </c>
      <c r="J1492" s="12">
        <v>1480219174</v>
      </c>
      <c r="K1492" s="10">
        <f t="shared" si="92"/>
        <v>42749.165972222225</v>
      </c>
      <c r="L1492" s="10">
        <f t="shared" si="93"/>
        <v>42701.166365740741</v>
      </c>
      <c r="M1492" s="15">
        <f t="shared" si="94"/>
        <v>2017</v>
      </c>
      <c r="N1492" t="b">
        <v>0</v>
      </c>
      <c r="O1492">
        <v>18</v>
      </c>
      <c r="P1492" t="b">
        <v>0</v>
      </c>
      <c r="Q1492" t="s">
        <v>8303</v>
      </c>
      <c r="R1492" t="s">
        <v>8323</v>
      </c>
      <c r="S1492" t="s">
        <v>8335</v>
      </c>
      <c r="T1492" s="9">
        <f t="shared" si="95"/>
        <v>4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s="17" t="s">
        <v>8218</v>
      </c>
      <c r="G1493" t="s">
        <v>8224</v>
      </c>
      <c r="H1493" t="s">
        <v>8246</v>
      </c>
      <c r="I1493">
        <v>1458075600</v>
      </c>
      <c r="J1493" s="12">
        <v>1456183649</v>
      </c>
      <c r="K1493" s="10">
        <f t="shared" si="92"/>
        <v>42444.875</v>
      </c>
      <c r="L1493" s="10">
        <f t="shared" si="93"/>
        <v>42422.977418981478</v>
      </c>
      <c r="M1493" s="15">
        <f t="shared" si="94"/>
        <v>2016</v>
      </c>
      <c r="N1493" t="b">
        <v>0</v>
      </c>
      <c r="O1493">
        <v>72</v>
      </c>
      <c r="P1493" t="b">
        <v>1</v>
      </c>
      <c r="Q1493" t="s">
        <v>8269</v>
      </c>
      <c r="R1493" t="s">
        <v>8323</v>
      </c>
      <c r="S1493" t="s">
        <v>8326</v>
      </c>
      <c r="T1493" s="9">
        <f t="shared" si="95"/>
        <v>106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s="17" t="s">
        <v>8218</v>
      </c>
      <c r="G1494" t="s">
        <v>8223</v>
      </c>
      <c r="H1494" t="s">
        <v>8245</v>
      </c>
      <c r="I1494">
        <v>1461857045</v>
      </c>
      <c r="J1494" s="12">
        <v>1459265045</v>
      </c>
      <c r="K1494" s="10">
        <f t="shared" si="92"/>
        <v>42488.641724537039</v>
      </c>
      <c r="L1494" s="10">
        <f t="shared" si="93"/>
        <v>42458.641724537039</v>
      </c>
      <c r="M1494" s="15">
        <f t="shared" si="94"/>
        <v>2016</v>
      </c>
      <c r="N1494" t="b">
        <v>0</v>
      </c>
      <c r="O1494">
        <v>63</v>
      </c>
      <c r="P1494" t="b">
        <v>1</v>
      </c>
      <c r="Q1494" t="s">
        <v>8269</v>
      </c>
      <c r="R1494" t="s">
        <v>8323</v>
      </c>
      <c r="S1494" t="s">
        <v>8326</v>
      </c>
      <c r="T1494" s="9">
        <f t="shared" si="95"/>
        <v>113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s="17" t="s">
        <v>8220</v>
      </c>
      <c r="G1495" t="s">
        <v>8223</v>
      </c>
      <c r="H1495" t="s">
        <v>8245</v>
      </c>
      <c r="I1495">
        <v>1417377481</v>
      </c>
      <c r="J1495" s="12">
        <v>1412189881</v>
      </c>
      <c r="K1495" s="10">
        <f t="shared" si="92"/>
        <v>41973.831956018519</v>
      </c>
      <c r="L1495" s="10">
        <f t="shared" si="93"/>
        <v>41913.790289351848</v>
      </c>
      <c r="M1495" s="15">
        <f t="shared" si="94"/>
        <v>2014</v>
      </c>
      <c r="N1495" t="b">
        <v>0</v>
      </c>
      <c r="O1495">
        <v>7</v>
      </c>
      <c r="P1495" t="b">
        <v>0</v>
      </c>
      <c r="Q1495" t="s">
        <v>8294</v>
      </c>
      <c r="R1495" t="s">
        <v>8313</v>
      </c>
      <c r="S1495" t="s">
        <v>8353</v>
      </c>
      <c r="T1495" s="9">
        <f t="shared" si="95"/>
        <v>21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s="17" t="s">
        <v>8218</v>
      </c>
      <c r="G1496" t="s">
        <v>8223</v>
      </c>
      <c r="H1496" t="s">
        <v>8245</v>
      </c>
      <c r="I1496">
        <v>1343238578</v>
      </c>
      <c r="J1496" s="12">
        <v>1341856178</v>
      </c>
      <c r="K1496" s="10">
        <f t="shared" si="92"/>
        <v>41115.742800925924</v>
      </c>
      <c r="L1496" s="10">
        <f t="shared" si="93"/>
        <v>41099.742800925924</v>
      </c>
      <c r="M1496" s="15">
        <f t="shared" si="94"/>
        <v>2012</v>
      </c>
      <c r="N1496" t="b">
        <v>0</v>
      </c>
      <c r="O1496">
        <v>55</v>
      </c>
      <c r="P1496" t="b">
        <v>1</v>
      </c>
      <c r="Q1496" t="s">
        <v>8267</v>
      </c>
      <c r="R1496" t="s">
        <v>8321</v>
      </c>
      <c r="S1496" t="s">
        <v>8322</v>
      </c>
      <c r="T1496" s="9">
        <f t="shared" si="95"/>
        <v>127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s="17" t="s">
        <v>8218</v>
      </c>
      <c r="G1497" t="s">
        <v>8223</v>
      </c>
      <c r="H1497" t="s">
        <v>8245</v>
      </c>
      <c r="I1497">
        <v>1433735474</v>
      </c>
      <c r="J1497" s="12">
        <v>1428551474</v>
      </c>
      <c r="K1497" s="10">
        <f t="shared" si="92"/>
        <v>42163.160578703704</v>
      </c>
      <c r="L1497" s="10">
        <f t="shared" si="93"/>
        <v>42103.160578703704</v>
      </c>
      <c r="M1497" s="15">
        <f t="shared" si="94"/>
        <v>2015</v>
      </c>
      <c r="N1497" t="b">
        <v>0</v>
      </c>
      <c r="O1497">
        <v>69</v>
      </c>
      <c r="P1497" t="b">
        <v>1</v>
      </c>
      <c r="Q1497" t="s">
        <v>8299</v>
      </c>
      <c r="R1497" t="s">
        <v>8308</v>
      </c>
      <c r="S1497" t="s">
        <v>8315</v>
      </c>
      <c r="T1497" s="9">
        <f t="shared" si="95"/>
        <v>106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s="17" t="s">
        <v>8218</v>
      </c>
      <c r="G1498" t="s">
        <v>8223</v>
      </c>
      <c r="H1498" t="s">
        <v>8245</v>
      </c>
      <c r="I1498">
        <v>1423693903</v>
      </c>
      <c r="J1498" s="12">
        <v>1421101903</v>
      </c>
      <c r="K1498" s="10">
        <f t="shared" si="92"/>
        <v>42046.938692129625</v>
      </c>
      <c r="L1498" s="10">
        <f t="shared" si="93"/>
        <v>42016.938692129625</v>
      </c>
      <c r="M1498" s="15">
        <f t="shared" si="94"/>
        <v>2015</v>
      </c>
      <c r="N1498" t="b">
        <v>0</v>
      </c>
      <c r="O1498">
        <v>66</v>
      </c>
      <c r="P1498" t="b">
        <v>1</v>
      </c>
      <c r="Q1498" t="s">
        <v>8269</v>
      </c>
      <c r="R1498" t="s">
        <v>8323</v>
      </c>
      <c r="S1498" t="s">
        <v>8326</v>
      </c>
      <c r="T1498" s="9">
        <f t="shared" si="95"/>
        <v>105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s="17" t="s">
        <v>8218</v>
      </c>
      <c r="G1499" t="s">
        <v>8225</v>
      </c>
      <c r="H1499" t="s">
        <v>8247</v>
      </c>
      <c r="I1499">
        <v>1467280800</v>
      </c>
      <c r="J1499" s="12">
        <v>1464921112</v>
      </c>
      <c r="K1499" s="10">
        <f t="shared" si="92"/>
        <v>42551.416666666672</v>
      </c>
      <c r="L1499" s="10">
        <f t="shared" si="93"/>
        <v>42524.105462962965</v>
      </c>
      <c r="M1499" s="15">
        <f t="shared" si="94"/>
        <v>2016</v>
      </c>
      <c r="N1499" t="b">
        <v>0</v>
      </c>
      <c r="O1499">
        <v>81</v>
      </c>
      <c r="P1499" t="b">
        <v>1</v>
      </c>
      <c r="Q1499" t="s">
        <v>8299</v>
      </c>
      <c r="R1499" t="s">
        <v>8308</v>
      </c>
      <c r="S1499" t="s">
        <v>8315</v>
      </c>
      <c r="T1499" s="9">
        <f t="shared" si="95"/>
        <v>158</v>
      </c>
    </row>
    <row r="1500" spans="1:20" ht="15.75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s="17" t="s">
        <v>8219</v>
      </c>
      <c r="G1500" t="s">
        <v>8223</v>
      </c>
      <c r="H1500" t="s">
        <v>8245</v>
      </c>
      <c r="I1500">
        <v>1455048000</v>
      </c>
      <c r="J1500" s="12">
        <v>1452631647</v>
      </c>
      <c r="K1500" s="10">
        <f t="shared" si="92"/>
        <v>42409.833333333328</v>
      </c>
      <c r="L1500" s="10">
        <f t="shared" si="93"/>
        <v>42381.866284722222</v>
      </c>
      <c r="M1500" s="15">
        <f t="shared" si="94"/>
        <v>2016</v>
      </c>
      <c r="N1500" t="b">
        <v>0</v>
      </c>
      <c r="O1500">
        <v>43</v>
      </c>
      <c r="P1500" t="b">
        <v>0</v>
      </c>
      <c r="Q1500" t="s">
        <v>8299</v>
      </c>
      <c r="R1500" t="s">
        <v>8308</v>
      </c>
      <c r="S1500" t="s">
        <v>8315</v>
      </c>
      <c r="T1500" s="9">
        <f t="shared" si="95"/>
        <v>21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s="17" t="s">
        <v>8218</v>
      </c>
      <c r="G1501" t="s">
        <v>8223</v>
      </c>
      <c r="H1501" t="s">
        <v>8245</v>
      </c>
      <c r="I1501">
        <v>1310857200</v>
      </c>
      <c r="J1501" s="12">
        <v>1306525512</v>
      </c>
      <c r="K1501" s="10">
        <f t="shared" si="92"/>
        <v>40740.958333333336</v>
      </c>
      <c r="L1501" s="10">
        <f t="shared" si="93"/>
        <v>40690.823055555556</v>
      </c>
      <c r="M1501" s="15">
        <f t="shared" si="94"/>
        <v>2011</v>
      </c>
      <c r="N1501" t="b">
        <v>0</v>
      </c>
      <c r="O1501">
        <v>54</v>
      </c>
      <c r="P1501" t="b">
        <v>1</v>
      </c>
      <c r="Q1501" t="s">
        <v>8274</v>
      </c>
      <c r="R1501" t="s">
        <v>8327</v>
      </c>
      <c r="S1501" t="s">
        <v>8331</v>
      </c>
      <c r="T1501" s="9">
        <f t="shared" si="95"/>
        <v>105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s="17" t="s">
        <v>8218</v>
      </c>
      <c r="G1502" t="s">
        <v>8223</v>
      </c>
      <c r="H1502" t="s">
        <v>8245</v>
      </c>
      <c r="I1502">
        <v>1471977290</v>
      </c>
      <c r="J1502" s="12">
        <v>1466793290</v>
      </c>
      <c r="K1502" s="10">
        <f t="shared" si="92"/>
        <v>42605.774189814816</v>
      </c>
      <c r="L1502" s="10">
        <f t="shared" si="93"/>
        <v>42545.774189814816</v>
      </c>
      <c r="M1502" s="15">
        <f t="shared" si="94"/>
        <v>2016</v>
      </c>
      <c r="N1502" t="b">
        <v>0</v>
      </c>
      <c r="O1502">
        <v>39</v>
      </c>
      <c r="P1502" t="b">
        <v>1</v>
      </c>
      <c r="Q1502" t="s">
        <v>8269</v>
      </c>
      <c r="R1502" t="s">
        <v>8323</v>
      </c>
      <c r="S1502" t="s">
        <v>8326</v>
      </c>
      <c r="T1502" s="9">
        <f t="shared" si="95"/>
        <v>105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s="17" t="s">
        <v>8218</v>
      </c>
      <c r="G1503" t="s">
        <v>8224</v>
      </c>
      <c r="H1503" t="s">
        <v>8246</v>
      </c>
      <c r="I1503">
        <v>1435752898</v>
      </c>
      <c r="J1503" s="12">
        <v>1433160898</v>
      </c>
      <c r="K1503" s="10">
        <f t="shared" si="92"/>
        <v>42186.510393518518</v>
      </c>
      <c r="L1503" s="10">
        <f t="shared" si="93"/>
        <v>42156.510393518518</v>
      </c>
      <c r="M1503" s="15">
        <f t="shared" si="94"/>
        <v>2015</v>
      </c>
      <c r="N1503" t="b">
        <v>1</v>
      </c>
      <c r="O1503">
        <v>79</v>
      </c>
      <c r="P1503" t="b">
        <v>1</v>
      </c>
      <c r="Q1503" t="s">
        <v>8269</v>
      </c>
      <c r="R1503" t="s">
        <v>8323</v>
      </c>
      <c r="S1503" t="s">
        <v>8326</v>
      </c>
      <c r="T1503" s="9">
        <f t="shared" si="95"/>
        <v>112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s="17" t="s">
        <v>8218</v>
      </c>
      <c r="G1504" t="s">
        <v>8223</v>
      </c>
      <c r="H1504" t="s">
        <v>8245</v>
      </c>
      <c r="I1504">
        <v>1476037510</v>
      </c>
      <c r="J1504" s="12">
        <v>1473445510</v>
      </c>
      <c r="K1504" s="10">
        <f t="shared" si="92"/>
        <v>42652.767476851848</v>
      </c>
      <c r="L1504" s="10">
        <f t="shared" si="93"/>
        <v>42622.767476851848</v>
      </c>
      <c r="M1504" s="15">
        <f t="shared" si="94"/>
        <v>2016</v>
      </c>
      <c r="N1504" t="b">
        <v>0</v>
      </c>
      <c r="O1504">
        <v>64</v>
      </c>
      <c r="P1504" t="b">
        <v>1</v>
      </c>
      <c r="Q1504" t="s">
        <v>8301</v>
      </c>
      <c r="R1504" t="s">
        <v>8323</v>
      </c>
      <c r="S1504" t="s">
        <v>8324</v>
      </c>
      <c r="T1504" s="9">
        <f t="shared" si="95"/>
        <v>105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s="17" t="s">
        <v>8218</v>
      </c>
      <c r="G1505" t="s">
        <v>8223</v>
      </c>
      <c r="H1505" t="s">
        <v>8245</v>
      </c>
      <c r="I1505">
        <v>1417305178</v>
      </c>
      <c r="J1505" s="12">
        <v>1414277578</v>
      </c>
      <c r="K1505" s="10">
        <f t="shared" si="92"/>
        <v>41972.995115740741</v>
      </c>
      <c r="L1505" s="10">
        <f t="shared" si="93"/>
        <v>41937.953449074077</v>
      </c>
      <c r="M1505" s="15">
        <f t="shared" si="94"/>
        <v>2014</v>
      </c>
      <c r="N1505" t="b">
        <v>0</v>
      </c>
      <c r="O1505">
        <v>28</v>
      </c>
      <c r="P1505" t="b">
        <v>1</v>
      </c>
      <c r="Q1505" t="s">
        <v>8269</v>
      </c>
      <c r="R1505" t="s">
        <v>8323</v>
      </c>
      <c r="S1505" t="s">
        <v>8326</v>
      </c>
      <c r="T1505" s="9">
        <f t="shared" si="95"/>
        <v>104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s="17" t="s">
        <v>8218</v>
      </c>
      <c r="G1506" t="s">
        <v>8223</v>
      </c>
      <c r="H1506" t="s">
        <v>8245</v>
      </c>
      <c r="I1506">
        <v>1251777600</v>
      </c>
      <c r="J1506" s="12">
        <v>1247504047</v>
      </c>
      <c r="K1506" s="10">
        <f t="shared" si="92"/>
        <v>40057.166666666664</v>
      </c>
      <c r="L1506" s="10">
        <f t="shared" si="93"/>
        <v>40007.704247685186</v>
      </c>
      <c r="M1506" s="15">
        <f t="shared" si="94"/>
        <v>2009</v>
      </c>
      <c r="N1506" t="b">
        <v>1</v>
      </c>
      <c r="O1506">
        <v>68</v>
      </c>
      <c r="P1506" t="b">
        <v>1</v>
      </c>
      <c r="Q1506" t="s">
        <v>8274</v>
      </c>
      <c r="R1506" t="s">
        <v>8327</v>
      </c>
      <c r="S1506" t="s">
        <v>8331</v>
      </c>
      <c r="T1506" s="9">
        <f t="shared" si="95"/>
        <v>104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s="17" t="s">
        <v>8221</v>
      </c>
      <c r="G1507" t="s">
        <v>8223</v>
      </c>
      <c r="H1507" t="s">
        <v>8245</v>
      </c>
      <c r="I1507">
        <v>1491855300</v>
      </c>
      <c r="J1507" s="12">
        <v>1488935245</v>
      </c>
      <c r="K1507" s="10">
        <f t="shared" si="92"/>
        <v>42835.84375</v>
      </c>
      <c r="L1507" s="10">
        <f t="shared" si="93"/>
        <v>42802.046817129631</v>
      </c>
      <c r="M1507" s="15">
        <f t="shared" si="94"/>
        <v>2017</v>
      </c>
      <c r="N1507" t="b">
        <v>0</v>
      </c>
      <c r="O1507">
        <v>39</v>
      </c>
      <c r="P1507" t="b">
        <v>0</v>
      </c>
      <c r="Q1507" t="s">
        <v>8291</v>
      </c>
      <c r="R1507" t="s">
        <v>8327</v>
      </c>
      <c r="S1507" t="s">
        <v>8330</v>
      </c>
      <c r="T1507" s="9">
        <f t="shared" si="95"/>
        <v>31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s="17" t="s">
        <v>8218</v>
      </c>
      <c r="G1508" t="s">
        <v>8224</v>
      </c>
      <c r="H1508" t="s">
        <v>8246</v>
      </c>
      <c r="I1508">
        <v>1476425082</v>
      </c>
      <c r="J1508" s="12">
        <v>1473833082</v>
      </c>
      <c r="K1508" s="10">
        <f t="shared" si="92"/>
        <v>42657.253263888888</v>
      </c>
      <c r="L1508" s="10">
        <f t="shared" si="93"/>
        <v>42627.253263888888</v>
      </c>
      <c r="M1508" s="15">
        <f t="shared" si="94"/>
        <v>2016</v>
      </c>
      <c r="N1508" t="b">
        <v>0</v>
      </c>
      <c r="O1508">
        <v>90</v>
      </c>
      <c r="P1508" t="b">
        <v>1</v>
      </c>
      <c r="Q1508" t="s">
        <v>8283</v>
      </c>
      <c r="R1508" t="s">
        <v>8313</v>
      </c>
      <c r="S1508" t="s">
        <v>8314</v>
      </c>
      <c r="T1508" s="9">
        <f t="shared" si="95"/>
        <v>260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s="17" t="s">
        <v>8218</v>
      </c>
      <c r="G1509" t="s">
        <v>8223</v>
      </c>
      <c r="H1509" t="s">
        <v>8245</v>
      </c>
      <c r="I1509">
        <v>1445722140</v>
      </c>
      <c r="J1509" s="12">
        <v>1443016697</v>
      </c>
      <c r="K1509" s="10">
        <f t="shared" si="92"/>
        <v>42301.895138888889</v>
      </c>
      <c r="L1509" s="10">
        <f t="shared" si="93"/>
        <v>42270.582141203704</v>
      </c>
      <c r="M1509" s="15">
        <f t="shared" si="94"/>
        <v>2015</v>
      </c>
      <c r="N1509" t="b">
        <v>1</v>
      </c>
      <c r="O1509">
        <v>84</v>
      </c>
      <c r="P1509" t="b">
        <v>1</v>
      </c>
      <c r="Q1509" t="s">
        <v>8269</v>
      </c>
      <c r="R1509" t="s">
        <v>8323</v>
      </c>
      <c r="S1509" t="s">
        <v>8326</v>
      </c>
      <c r="T1509" s="9">
        <f t="shared" si="95"/>
        <v>125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s="17" t="s">
        <v>8218</v>
      </c>
      <c r="G1510" t="s">
        <v>8224</v>
      </c>
      <c r="H1510" t="s">
        <v>8246</v>
      </c>
      <c r="I1510">
        <v>1426801664</v>
      </c>
      <c r="J1510" s="12">
        <v>1424213264</v>
      </c>
      <c r="K1510" s="10">
        <f t="shared" si="92"/>
        <v>42082.908148148148</v>
      </c>
      <c r="L1510" s="10">
        <f t="shared" si="93"/>
        <v>42052.949814814812</v>
      </c>
      <c r="M1510" s="15">
        <f t="shared" si="94"/>
        <v>2015</v>
      </c>
      <c r="N1510" t="b">
        <v>0</v>
      </c>
      <c r="O1510">
        <v>45</v>
      </c>
      <c r="P1510" t="b">
        <v>1</v>
      </c>
      <c r="Q1510" t="s">
        <v>8269</v>
      </c>
      <c r="R1510" t="s">
        <v>8323</v>
      </c>
      <c r="S1510" t="s">
        <v>8326</v>
      </c>
      <c r="T1510" s="9">
        <f t="shared" si="95"/>
        <v>125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s="17" t="s">
        <v>8218</v>
      </c>
      <c r="G1511" t="s">
        <v>8223</v>
      </c>
      <c r="H1511" t="s">
        <v>8245</v>
      </c>
      <c r="I1511">
        <v>1402696800</v>
      </c>
      <c r="J1511" s="12">
        <v>1399948353</v>
      </c>
      <c r="K1511" s="10">
        <f t="shared" si="92"/>
        <v>41803.916666666664</v>
      </c>
      <c r="L1511" s="10">
        <f t="shared" si="93"/>
        <v>41772.105937500004</v>
      </c>
      <c r="M1511" s="15">
        <f t="shared" si="94"/>
        <v>2014</v>
      </c>
      <c r="N1511" t="b">
        <v>1</v>
      </c>
      <c r="O1511">
        <v>61</v>
      </c>
      <c r="P1511" t="b">
        <v>1</v>
      </c>
      <c r="Q1511" t="s">
        <v>8269</v>
      </c>
      <c r="R1511" t="s">
        <v>8323</v>
      </c>
      <c r="S1511" t="s">
        <v>8326</v>
      </c>
      <c r="T1511" s="9">
        <f t="shared" si="95"/>
        <v>124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s="17" t="s">
        <v>8218</v>
      </c>
      <c r="G1512" t="s">
        <v>8223</v>
      </c>
      <c r="H1512" t="s">
        <v>8245</v>
      </c>
      <c r="I1512">
        <v>1480579140</v>
      </c>
      <c r="J1512" s="12">
        <v>1478030325</v>
      </c>
      <c r="K1512" s="10">
        <f t="shared" si="92"/>
        <v>42705.332638888889</v>
      </c>
      <c r="L1512" s="10">
        <f t="shared" si="93"/>
        <v>42675.832465277781</v>
      </c>
      <c r="M1512" s="15">
        <f t="shared" si="94"/>
        <v>2016</v>
      </c>
      <c r="N1512" t="b">
        <v>0</v>
      </c>
      <c r="O1512">
        <v>44</v>
      </c>
      <c r="P1512" t="b">
        <v>1</v>
      </c>
      <c r="Q1512" t="s">
        <v>8269</v>
      </c>
      <c r="R1512" t="s">
        <v>8323</v>
      </c>
      <c r="S1512" t="s">
        <v>8326</v>
      </c>
      <c r="T1512" s="9">
        <f t="shared" si="95"/>
        <v>104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s="17" t="s">
        <v>8218</v>
      </c>
      <c r="G1513" t="s">
        <v>8223</v>
      </c>
      <c r="H1513" t="s">
        <v>8245</v>
      </c>
      <c r="I1513">
        <v>1326436488</v>
      </c>
      <c r="J1513" s="12">
        <v>1321252488</v>
      </c>
      <c r="K1513" s="10">
        <f t="shared" si="92"/>
        <v>40921.27416666667</v>
      </c>
      <c r="L1513" s="10">
        <f t="shared" si="93"/>
        <v>40861.27416666667</v>
      </c>
      <c r="M1513" s="15">
        <f t="shared" si="94"/>
        <v>2012</v>
      </c>
      <c r="N1513" t="b">
        <v>0</v>
      </c>
      <c r="O1513">
        <v>35</v>
      </c>
      <c r="P1513" t="b">
        <v>1</v>
      </c>
      <c r="Q1513" t="s">
        <v>8264</v>
      </c>
      <c r="R1513" t="s">
        <v>8321</v>
      </c>
      <c r="S1513" t="s">
        <v>8343</v>
      </c>
      <c r="T1513" s="9">
        <f t="shared" si="95"/>
        <v>103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s="17" t="s">
        <v>8219</v>
      </c>
      <c r="G1514" t="s">
        <v>8223</v>
      </c>
      <c r="H1514" t="s">
        <v>8245</v>
      </c>
      <c r="I1514">
        <v>1471622450</v>
      </c>
      <c r="J1514" s="12">
        <v>1467734450</v>
      </c>
      <c r="K1514" s="10">
        <f t="shared" si="92"/>
        <v>42601.667245370365</v>
      </c>
      <c r="L1514" s="10">
        <f t="shared" si="93"/>
        <v>42556.667245370365</v>
      </c>
      <c r="M1514" s="15">
        <f t="shared" si="94"/>
        <v>2016</v>
      </c>
      <c r="N1514" t="b">
        <v>0</v>
      </c>
      <c r="O1514">
        <v>24</v>
      </c>
      <c r="P1514" t="b">
        <v>0</v>
      </c>
      <c r="Q1514" t="s">
        <v>8271</v>
      </c>
      <c r="R1514" t="s">
        <v>8308</v>
      </c>
      <c r="S1514" t="s">
        <v>8310</v>
      </c>
      <c r="T1514" s="9">
        <f t="shared" si="95"/>
        <v>16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s="17" t="s">
        <v>8218</v>
      </c>
      <c r="G1515" t="s">
        <v>8224</v>
      </c>
      <c r="H1515" t="s">
        <v>8246</v>
      </c>
      <c r="I1515">
        <v>1449255686</v>
      </c>
      <c r="J1515" s="12">
        <v>1446663686</v>
      </c>
      <c r="K1515" s="10">
        <f t="shared" si="92"/>
        <v>42342.792662037042</v>
      </c>
      <c r="L1515" s="10">
        <f t="shared" si="93"/>
        <v>42312.792662037042</v>
      </c>
      <c r="M1515" s="15">
        <f t="shared" si="94"/>
        <v>2015</v>
      </c>
      <c r="N1515" t="b">
        <v>0</v>
      </c>
      <c r="O1515">
        <v>51</v>
      </c>
      <c r="P1515" t="b">
        <v>1</v>
      </c>
      <c r="Q1515" t="s">
        <v>8269</v>
      </c>
      <c r="R1515" t="s">
        <v>8323</v>
      </c>
      <c r="S1515" t="s">
        <v>8326</v>
      </c>
      <c r="T1515" s="9">
        <f t="shared" si="95"/>
        <v>103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s="17" t="s">
        <v>8218</v>
      </c>
      <c r="G1516" t="s">
        <v>8224</v>
      </c>
      <c r="H1516" t="s">
        <v>8246</v>
      </c>
      <c r="I1516">
        <v>1423838916</v>
      </c>
      <c r="J1516" s="12">
        <v>1418654916</v>
      </c>
      <c r="K1516" s="10">
        <f t="shared" si="92"/>
        <v>42048.617083333331</v>
      </c>
      <c r="L1516" s="10">
        <f t="shared" si="93"/>
        <v>41988.617083333331</v>
      </c>
      <c r="M1516" s="15">
        <f t="shared" si="94"/>
        <v>2015</v>
      </c>
      <c r="N1516" t="b">
        <v>0</v>
      </c>
      <c r="O1516">
        <v>78</v>
      </c>
      <c r="P1516" t="b">
        <v>1</v>
      </c>
      <c r="Q1516" t="s">
        <v>8269</v>
      </c>
      <c r="R1516" t="s">
        <v>8323</v>
      </c>
      <c r="S1516" t="s">
        <v>8326</v>
      </c>
      <c r="T1516" s="9">
        <f t="shared" si="95"/>
        <v>155</v>
      </c>
    </row>
    <row r="1517" spans="1:20" ht="45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s="17" t="s">
        <v>8218</v>
      </c>
      <c r="G1517" t="s">
        <v>8224</v>
      </c>
      <c r="H1517" t="s">
        <v>8246</v>
      </c>
      <c r="I1517">
        <v>1437261419</v>
      </c>
      <c r="J1517" s="12">
        <v>1434669419</v>
      </c>
      <c r="K1517" s="10">
        <f t="shared" si="92"/>
        <v>42203.970127314809</v>
      </c>
      <c r="L1517" s="10">
        <f t="shared" si="93"/>
        <v>42173.970127314809</v>
      </c>
      <c r="M1517" s="15">
        <f t="shared" si="94"/>
        <v>2015</v>
      </c>
      <c r="N1517" t="b">
        <v>0</v>
      </c>
      <c r="O1517">
        <v>58</v>
      </c>
      <c r="P1517" t="b">
        <v>1</v>
      </c>
      <c r="Q1517" t="s">
        <v>8269</v>
      </c>
      <c r="R1517" t="s">
        <v>8323</v>
      </c>
      <c r="S1517" t="s">
        <v>8326</v>
      </c>
      <c r="T1517" s="9">
        <f t="shared" si="95"/>
        <v>103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s="17" t="s">
        <v>8218</v>
      </c>
      <c r="G1518" t="s">
        <v>8224</v>
      </c>
      <c r="H1518" t="s">
        <v>8246</v>
      </c>
      <c r="I1518">
        <v>1415440846</v>
      </c>
      <c r="J1518" s="12">
        <v>1412845246</v>
      </c>
      <c r="K1518" s="10">
        <f t="shared" si="92"/>
        <v>41951.417199074072</v>
      </c>
      <c r="L1518" s="10">
        <f t="shared" si="93"/>
        <v>41921.375532407408</v>
      </c>
      <c r="M1518" s="15">
        <f t="shared" si="94"/>
        <v>2014</v>
      </c>
      <c r="N1518" t="b">
        <v>0</v>
      </c>
      <c r="O1518">
        <v>78</v>
      </c>
      <c r="P1518" t="b">
        <v>1</v>
      </c>
      <c r="Q1518" t="s">
        <v>8269</v>
      </c>
      <c r="R1518" t="s">
        <v>8323</v>
      </c>
      <c r="S1518" t="s">
        <v>8326</v>
      </c>
      <c r="T1518" s="9">
        <f t="shared" si="95"/>
        <v>103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s="17" t="s">
        <v>8218</v>
      </c>
      <c r="G1519" t="s">
        <v>8223</v>
      </c>
      <c r="H1519" t="s">
        <v>8245</v>
      </c>
      <c r="I1519">
        <v>1426229940</v>
      </c>
      <c r="J1519" s="12">
        <v>1423959123</v>
      </c>
      <c r="K1519" s="10">
        <f t="shared" si="92"/>
        <v>42076.290972222225</v>
      </c>
      <c r="L1519" s="10">
        <f t="shared" si="93"/>
        <v>42050.008368055554</v>
      </c>
      <c r="M1519" s="15">
        <f t="shared" si="94"/>
        <v>2015</v>
      </c>
      <c r="N1519" t="b">
        <v>0</v>
      </c>
      <c r="O1519">
        <v>62</v>
      </c>
      <c r="P1519" t="b">
        <v>1</v>
      </c>
      <c r="Q1519" t="s">
        <v>8269</v>
      </c>
      <c r="R1519" t="s">
        <v>8323</v>
      </c>
      <c r="S1519" t="s">
        <v>8326</v>
      </c>
      <c r="T1519" s="9">
        <f t="shared" si="95"/>
        <v>119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s="17" t="s">
        <v>8218</v>
      </c>
      <c r="G1520" t="s">
        <v>8223</v>
      </c>
      <c r="H1520" t="s">
        <v>8245</v>
      </c>
      <c r="I1520">
        <v>1433097171</v>
      </c>
      <c r="J1520" s="12">
        <v>1430505171</v>
      </c>
      <c r="K1520" s="10">
        <f t="shared" si="92"/>
        <v>42155.772812499999</v>
      </c>
      <c r="L1520" s="10">
        <f t="shared" si="93"/>
        <v>42125.772812499999</v>
      </c>
      <c r="M1520" s="15">
        <f t="shared" si="94"/>
        <v>2015</v>
      </c>
      <c r="N1520" t="b">
        <v>0</v>
      </c>
      <c r="O1520">
        <v>46</v>
      </c>
      <c r="P1520" t="b">
        <v>1</v>
      </c>
      <c r="Q1520" t="s">
        <v>8269</v>
      </c>
      <c r="R1520" t="s">
        <v>8323</v>
      </c>
      <c r="S1520" t="s">
        <v>8326</v>
      </c>
      <c r="T1520" s="9">
        <f t="shared" si="95"/>
        <v>103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s="17" t="s">
        <v>8218</v>
      </c>
      <c r="G1521" t="s">
        <v>8224</v>
      </c>
      <c r="H1521" t="s">
        <v>8246</v>
      </c>
      <c r="I1521">
        <v>1435851577</v>
      </c>
      <c r="J1521" s="12">
        <v>1433259577</v>
      </c>
      <c r="K1521" s="10">
        <f t="shared" si="92"/>
        <v>42187.652511574073</v>
      </c>
      <c r="L1521" s="10">
        <f t="shared" si="93"/>
        <v>42157.652511574073</v>
      </c>
      <c r="M1521" s="15">
        <f t="shared" si="94"/>
        <v>2015</v>
      </c>
      <c r="N1521" t="b">
        <v>0</v>
      </c>
      <c r="O1521">
        <v>78</v>
      </c>
      <c r="P1521" t="b">
        <v>1</v>
      </c>
      <c r="Q1521" t="s">
        <v>8269</v>
      </c>
      <c r="R1521" t="s">
        <v>8323</v>
      </c>
      <c r="S1521" t="s">
        <v>8326</v>
      </c>
      <c r="T1521" s="9">
        <f t="shared" si="95"/>
        <v>103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s="17" t="s">
        <v>8218</v>
      </c>
      <c r="G1522" t="s">
        <v>8224</v>
      </c>
      <c r="H1522" t="s">
        <v>8246</v>
      </c>
      <c r="I1522">
        <v>1354269600</v>
      </c>
      <c r="J1522" s="12">
        <v>1351663605</v>
      </c>
      <c r="K1522" s="10">
        <f t="shared" si="92"/>
        <v>41243.416666666664</v>
      </c>
      <c r="L1522" s="10">
        <f t="shared" si="93"/>
        <v>41213.254687499997</v>
      </c>
      <c r="M1522" s="15">
        <f t="shared" si="94"/>
        <v>2012</v>
      </c>
      <c r="N1522" t="b">
        <v>0</v>
      </c>
      <c r="O1522">
        <v>121</v>
      </c>
      <c r="P1522" t="b">
        <v>1</v>
      </c>
      <c r="Q1522" t="s">
        <v>8272</v>
      </c>
      <c r="R1522" t="s">
        <v>8311</v>
      </c>
      <c r="S1522" t="s">
        <v>8333</v>
      </c>
      <c r="T1522" s="9">
        <f t="shared" si="95"/>
        <v>123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s="17" t="s">
        <v>8218</v>
      </c>
      <c r="G1523" t="s">
        <v>8223</v>
      </c>
      <c r="H1523" t="s">
        <v>8245</v>
      </c>
      <c r="I1523">
        <v>1487635653</v>
      </c>
      <c r="J1523" s="12">
        <v>1486426053</v>
      </c>
      <c r="K1523" s="10">
        <f t="shared" si="92"/>
        <v>42787.005243055552</v>
      </c>
      <c r="L1523" s="10">
        <f t="shared" si="93"/>
        <v>42773.005243055552</v>
      </c>
      <c r="M1523" s="15">
        <f t="shared" si="94"/>
        <v>2017</v>
      </c>
      <c r="N1523" t="b">
        <v>0</v>
      </c>
      <c r="O1523">
        <v>53</v>
      </c>
      <c r="P1523" t="b">
        <v>1</v>
      </c>
      <c r="Q1523" t="s">
        <v>8295</v>
      </c>
      <c r="R1523" t="s">
        <v>8316</v>
      </c>
      <c r="S1523" t="s">
        <v>8317</v>
      </c>
      <c r="T1523" s="9">
        <f t="shared" si="95"/>
        <v>153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s="17" t="s">
        <v>8218</v>
      </c>
      <c r="G1524" t="s">
        <v>8223</v>
      </c>
      <c r="H1524" t="s">
        <v>8245</v>
      </c>
      <c r="I1524">
        <v>1426775940</v>
      </c>
      <c r="J1524" s="12">
        <v>1424414350</v>
      </c>
      <c r="K1524" s="10">
        <f t="shared" si="92"/>
        <v>42082.610416666663</v>
      </c>
      <c r="L1524" s="10">
        <f t="shared" si="93"/>
        <v>42055.277199074073</v>
      </c>
      <c r="M1524" s="15">
        <f t="shared" si="94"/>
        <v>2015</v>
      </c>
      <c r="N1524" t="b">
        <v>0</v>
      </c>
      <c r="O1524">
        <v>13</v>
      </c>
      <c r="P1524" t="b">
        <v>1</v>
      </c>
      <c r="Q1524" t="s">
        <v>8269</v>
      </c>
      <c r="R1524" t="s">
        <v>8323</v>
      </c>
      <c r="S1524" t="s">
        <v>8326</v>
      </c>
      <c r="T1524" s="9">
        <f t="shared" si="95"/>
        <v>102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s="17" t="s">
        <v>8218</v>
      </c>
      <c r="G1525" t="s">
        <v>8223</v>
      </c>
      <c r="H1525" t="s">
        <v>8245</v>
      </c>
      <c r="I1525">
        <v>1331870340</v>
      </c>
      <c r="J1525" s="12">
        <v>1328033818</v>
      </c>
      <c r="K1525" s="10">
        <f t="shared" si="92"/>
        <v>40984.165972222225</v>
      </c>
      <c r="L1525" s="10">
        <f t="shared" si="93"/>
        <v>40939.761782407411</v>
      </c>
      <c r="M1525" s="15">
        <f t="shared" si="94"/>
        <v>2012</v>
      </c>
      <c r="N1525" t="b">
        <v>0</v>
      </c>
      <c r="O1525">
        <v>89</v>
      </c>
      <c r="P1525" t="b">
        <v>1</v>
      </c>
      <c r="Q1525" t="s">
        <v>8290</v>
      </c>
      <c r="R1525" t="s">
        <v>8327</v>
      </c>
      <c r="S1525" t="s">
        <v>8338</v>
      </c>
      <c r="T1525" s="9">
        <f t="shared" si="95"/>
        <v>122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s="17" t="s">
        <v>8219</v>
      </c>
      <c r="G1526" t="s">
        <v>8223</v>
      </c>
      <c r="H1526" t="s">
        <v>8245</v>
      </c>
      <c r="I1526">
        <v>1420070615</v>
      </c>
      <c r="J1526" s="12">
        <v>1415750615</v>
      </c>
      <c r="K1526" s="10">
        <f t="shared" si="92"/>
        <v>42005.002488425926</v>
      </c>
      <c r="L1526" s="10">
        <f t="shared" si="93"/>
        <v>41955.002488425926</v>
      </c>
      <c r="M1526" s="15">
        <f t="shared" si="94"/>
        <v>2015</v>
      </c>
      <c r="N1526" t="b">
        <v>0</v>
      </c>
      <c r="O1526">
        <v>16</v>
      </c>
      <c r="P1526" t="b">
        <v>0</v>
      </c>
      <c r="Q1526" t="s">
        <v>8271</v>
      </c>
      <c r="R1526" t="s">
        <v>8308</v>
      </c>
      <c r="S1526" t="s">
        <v>8310</v>
      </c>
      <c r="T1526" s="9">
        <f t="shared" si="95"/>
        <v>31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s="17" t="s">
        <v>8218</v>
      </c>
      <c r="G1527" t="s">
        <v>8223</v>
      </c>
      <c r="H1527" t="s">
        <v>8245</v>
      </c>
      <c r="I1527">
        <v>1446091260</v>
      </c>
      <c r="J1527" s="12">
        <v>1443029206</v>
      </c>
      <c r="K1527" s="10">
        <f t="shared" si="92"/>
        <v>42306.167361111111</v>
      </c>
      <c r="L1527" s="10">
        <f t="shared" si="93"/>
        <v>42270.7269212963</v>
      </c>
      <c r="M1527" s="15">
        <f t="shared" si="94"/>
        <v>2015</v>
      </c>
      <c r="N1527" t="b">
        <v>0</v>
      </c>
      <c r="O1527">
        <v>55</v>
      </c>
      <c r="P1527" t="b">
        <v>1</v>
      </c>
      <c r="Q1527" t="s">
        <v>8269</v>
      </c>
      <c r="R1527" t="s">
        <v>8323</v>
      </c>
      <c r="S1527" t="s">
        <v>8326</v>
      </c>
      <c r="T1527" s="9">
        <f t="shared" si="95"/>
        <v>102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s="17" t="s">
        <v>8218</v>
      </c>
      <c r="G1528" t="s">
        <v>8223</v>
      </c>
      <c r="H1528" t="s">
        <v>8245</v>
      </c>
      <c r="I1528">
        <v>1430154720</v>
      </c>
      <c r="J1528" s="12">
        <v>1427224606</v>
      </c>
      <c r="K1528" s="10">
        <f t="shared" si="92"/>
        <v>42121.716666666667</v>
      </c>
      <c r="L1528" s="10">
        <f t="shared" si="93"/>
        <v>42087.803310185191</v>
      </c>
      <c r="M1528" s="15">
        <f t="shared" si="94"/>
        <v>2015</v>
      </c>
      <c r="N1528" t="b">
        <v>0</v>
      </c>
      <c r="O1528">
        <v>19</v>
      </c>
      <c r="P1528" t="b">
        <v>1</v>
      </c>
      <c r="Q1528" t="s">
        <v>8274</v>
      </c>
      <c r="R1528" t="s">
        <v>8327</v>
      </c>
      <c r="S1528" t="s">
        <v>8331</v>
      </c>
      <c r="T1528" s="9">
        <f t="shared" si="95"/>
        <v>109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s="17" t="s">
        <v>8218</v>
      </c>
      <c r="G1529" t="s">
        <v>8224</v>
      </c>
      <c r="H1529" t="s">
        <v>8246</v>
      </c>
      <c r="I1529">
        <v>1438875107</v>
      </c>
      <c r="J1529" s="12">
        <v>1436283107</v>
      </c>
      <c r="K1529" s="10">
        <f t="shared" si="92"/>
        <v>42222.64707175926</v>
      </c>
      <c r="L1529" s="10">
        <f t="shared" si="93"/>
        <v>42192.64707175926</v>
      </c>
      <c r="M1529" s="15">
        <f t="shared" si="94"/>
        <v>2015</v>
      </c>
      <c r="N1529" t="b">
        <v>0</v>
      </c>
      <c r="O1529">
        <v>90</v>
      </c>
      <c r="P1529" t="b">
        <v>1</v>
      </c>
      <c r="Q1529" t="s">
        <v>8269</v>
      </c>
      <c r="R1529" t="s">
        <v>8323</v>
      </c>
      <c r="S1529" t="s">
        <v>8326</v>
      </c>
      <c r="T1529" s="9">
        <f t="shared" si="95"/>
        <v>102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s="17" t="s">
        <v>8218</v>
      </c>
      <c r="G1530" t="s">
        <v>8223</v>
      </c>
      <c r="H1530" t="s">
        <v>8245</v>
      </c>
      <c r="I1530">
        <v>1454047140</v>
      </c>
      <c r="J1530" s="12">
        <v>1452546853</v>
      </c>
      <c r="K1530" s="10">
        <f t="shared" si="92"/>
        <v>42398.249305555553</v>
      </c>
      <c r="L1530" s="10">
        <f t="shared" si="93"/>
        <v>42380.884872685187</v>
      </c>
      <c r="M1530" s="15">
        <f t="shared" si="94"/>
        <v>2016</v>
      </c>
      <c r="N1530" t="b">
        <v>0</v>
      </c>
      <c r="O1530">
        <v>15</v>
      </c>
      <c r="P1530" t="b">
        <v>1</v>
      </c>
      <c r="Q1530" t="s">
        <v>8269</v>
      </c>
      <c r="R1530" t="s">
        <v>8323</v>
      </c>
      <c r="S1530" t="s">
        <v>8326</v>
      </c>
      <c r="T1530" s="9">
        <f t="shared" si="95"/>
        <v>102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s="17" t="s">
        <v>8218</v>
      </c>
      <c r="G1531" t="s">
        <v>8224</v>
      </c>
      <c r="H1531" t="s">
        <v>8246</v>
      </c>
      <c r="I1531">
        <v>1411771384</v>
      </c>
      <c r="J1531" s="12">
        <v>1409179384</v>
      </c>
      <c r="K1531" s="10">
        <f t="shared" si="92"/>
        <v>41908.946574074071</v>
      </c>
      <c r="L1531" s="10">
        <f t="shared" si="93"/>
        <v>41878.946574074071</v>
      </c>
      <c r="M1531" s="15">
        <f t="shared" si="94"/>
        <v>2014</v>
      </c>
      <c r="N1531" t="b">
        <v>0</v>
      </c>
      <c r="O1531">
        <v>57</v>
      </c>
      <c r="P1531" t="b">
        <v>1</v>
      </c>
      <c r="Q1531" t="s">
        <v>8269</v>
      </c>
      <c r="R1531" t="s">
        <v>8323</v>
      </c>
      <c r="S1531" t="s">
        <v>8326</v>
      </c>
      <c r="T1531" s="9">
        <f t="shared" si="95"/>
        <v>102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s="17" t="s">
        <v>8218</v>
      </c>
      <c r="G1532" t="s">
        <v>8223</v>
      </c>
      <c r="H1532" t="s">
        <v>8245</v>
      </c>
      <c r="I1532">
        <v>1398988662</v>
      </c>
      <c r="J1532" s="12">
        <v>1396396662</v>
      </c>
      <c r="K1532" s="10">
        <f t="shared" si="92"/>
        <v>41760.998402777775</v>
      </c>
      <c r="L1532" s="10">
        <f t="shared" si="93"/>
        <v>41730.998402777775</v>
      </c>
      <c r="M1532" s="15">
        <f t="shared" si="94"/>
        <v>2014</v>
      </c>
      <c r="N1532" t="b">
        <v>0</v>
      </c>
      <c r="O1532">
        <v>62</v>
      </c>
      <c r="P1532" t="b">
        <v>1</v>
      </c>
      <c r="Q1532" t="s">
        <v>8274</v>
      </c>
      <c r="R1532" t="s">
        <v>8327</v>
      </c>
      <c r="S1532" t="s">
        <v>8331</v>
      </c>
      <c r="T1532" s="9">
        <f t="shared" si="95"/>
        <v>122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s="17" t="s">
        <v>8218</v>
      </c>
      <c r="G1533" t="s">
        <v>8223</v>
      </c>
      <c r="H1533" t="s">
        <v>8245</v>
      </c>
      <c r="I1533">
        <v>1408815440</v>
      </c>
      <c r="J1533" s="12">
        <v>1404927440</v>
      </c>
      <c r="K1533" s="10">
        <f t="shared" si="92"/>
        <v>41874.734259259261</v>
      </c>
      <c r="L1533" s="10">
        <f t="shared" si="93"/>
        <v>41829.734259259261</v>
      </c>
      <c r="M1533" s="15">
        <f t="shared" si="94"/>
        <v>2014</v>
      </c>
      <c r="N1533" t="b">
        <v>0</v>
      </c>
      <c r="O1533">
        <v>29</v>
      </c>
      <c r="P1533" t="b">
        <v>1</v>
      </c>
      <c r="Q1533" t="s">
        <v>8269</v>
      </c>
      <c r="R1533" t="s">
        <v>8323</v>
      </c>
      <c r="S1533" t="s">
        <v>8326</v>
      </c>
      <c r="T1533" s="9">
        <f t="shared" si="95"/>
        <v>102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s="17" t="s">
        <v>8220</v>
      </c>
      <c r="G1534" t="s">
        <v>8223</v>
      </c>
      <c r="H1534" t="s">
        <v>8245</v>
      </c>
      <c r="I1534">
        <v>1443408550</v>
      </c>
      <c r="J1534" s="12">
        <v>1439952550</v>
      </c>
      <c r="K1534" s="10">
        <f t="shared" si="92"/>
        <v>42275.117476851854</v>
      </c>
      <c r="L1534" s="10">
        <f t="shared" si="93"/>
        <v>42235.117476851854</v>
      </c>
      <c r="M1534" s="15">
        <f t="shared" si="94"/>
        <v>2015</v>
      </c>
      <c r="N1534" t="b">
        <v>0</v>
      </c>
      <c r="O1534">
        <v>17</v>
      </c>
      <c r="P1534" t="b">
        <v>0</v>
      </c>
      <c r="Q1534" t="s">
        <v>8269</v>
      </c>
      <c r="R1534" t="s">
        <v>8323</v>
      </c>
      <c r="S1534" t="s">
        <v>8326</v>
      </c>
      <c r="T1534" s="9">
        <f t="shared" si="95"/>
        <v>61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s="17" t="s">
        <v>8218</v>
      </c>
      <c r="G1535" t="s">
        <v>8223</v>
      </c>
      <c r="H1535" t="s">
        <v>8245</v>
      </c>
      <c r="I1535">
        <v>1394071339</v>
      </c>
      <c r="J1535" s="12">
        <v>1391479339</v>
      </c>
      <c r="K1535" s="10">
        <f t="shared" si="92"/>
        <v>41704.08494212963</v>
      </c>
      <c r="L1535" s="10">
        <f t="shared" si="93"/>
        <v>41674.08494212963</v>
      </c>
      <c r="M1535" s="15">
        <f t="shared" si="94"/>
        <v>2014</v>
      </c>
      <c r="N1535" t="b">
        <v>0</v>
      </c>
      <c r="O1535">
        <v>55</v>
      </c>
      <c r="P1535" t="b">
        <v>1</v>
      </c>
      <c r="Q1535" t="s">
        <v>8267</v>
      </c>
      <c r="R1535" t="s">
        <v>8321</v>
      </c>
      <c r="S1535" t="s">
        <v>8322</v>
      </c>
      <c r="T1535" s="9">
        <f t="shared" si="95"/>
        <v>108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s="17" t="s">
        <v>8218</v>
      </c>
      <c r="G1536" t="s">
        <v>8223</v>
      </c>
      <c r="H1536" t="s">
        <v>8245</v>
      </c>
      <c r="I1536">
        <v>1426298708</v>
      </c>
      <c r="J1536" s="12">
        <v>1423710308</v>
      </c>
      <c r="K1536" s="10">
        <f t="shared" si="92"/>
        <v>42077.086898148147</v>
      </c>
      <c r="L1536" s="10">
        <f t="shared" si="93"/>
        <v>42047.128564814819</v>
      </c>
      <c r="M1536" s="15">
        <f t="shared" si="94"/>
        <v>2015</v>
      </c>
      <c r="N1536" t="b">
        <v>1</v>
      </c>
      <c r="O1536">
        <v>31</v>
      </c>
      <c r="P1536" t="b">
        <v>1</v>
      </c>
      <c r="Q1536" t="s">
        <v>8267</v>
      </c>
      <c r="R1536" t="s">
        <v>8321</v>
      </c>
      <c r="S1536" t="s">
        <v>8322</v>
      </c>
      <c r="T1536" s="9">
        <f t="shared" si="95"/>
        <v>101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s="17" t="s">
        <v>8218</v>
      </c>
      <c r="G1537" t="s">
        <v>8223</v>
      </c>
      <c r="H1537" t="s">
        <v>8245</v>
      </c>
      <c r="I1537">
        <v>1426132800</v>
      </c>
      <c r="J1537" s="12">
        <v>1424477934</v>
      </c>
      <c r="K1537" s="10">
        <f t="shared" si="92"/>
        <v>42075.166666666672</v>
      </c>
      <c r="L1537" s="10">
        <f t="shared" si="93"/>
        <v>42056.013124999998</v>
      </c>
      <c r="M1537" s="15">
        <f t="shared" si="94"/>
        <v>2015</v>
      </c>
      <c r="N1537" t="b">
        <v>0</v>
      </c>
      <c r="O1537">
        <v>24</v>
      </c>
      <c r="P1537" t="b">
        <v>1</v>
      </c>
      <c r="Q1537" t="s">
        <v>8269</v>
      </c>
      <c r="R1537" t="s">
        <v>8323</v>
      </c>
      <c r="S1537" t="s">
        <v>8326</v>
      </c>
      <c r="T1537" s="9">
        <f t="shared" si="95"/>
        <v>101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s="17" t="s">
        <v>8218</v>
      </c>
      <c r="G1538" t="s">
        <v>8223</v>
      </c>
      <c r="H1538" t="s">
        <v>8245</v>
      </c>
      <c r="I1538">
        <v>1456811940</v>
      </c>
      <c r="J1538" s="12">
        <v>1454098976</v>
      </c>
      <c r="K1538" s="10">
        <f t="shared" si="92"/>
        <v>42430.249305555553</v>
      </c>
      <c r="L1538" s="10">
        <f t="shared" si="93"/>
        <v>42398.849259259259</v>
      </c>
      <c r="M1538" s="15">
        <f t="shared" si="94"/>
        <v>2016</v>
      </c>
      <c r="N1538" t="b">
        <v>0</v>
      </c>
      <c r="O1538">
        <v>17</v>
      </c>
      <c r="P1538" t="b">
        <v>1</v>
      </c>
      <c r="Q1538" t="s">
        <v>8301</v>
      </c>
      <c r="R1538" t="s">
        <v>8323</v>
      </c>
      <c r="S1538" t="s">
        <v>8324</v>
      </c>
      <c r="T1538" s="9">
        <f t="shared" si="95"/>
        <v>101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s="17" t="s">
        <v>8218</v>
      </c>
      <c r="G1539" t="s">
        <v>8223</v>
      </c>
      <c r="H1539" t="s">
        <v>8245</v>
      </c>
      <c r="I1539">
        <v>1453352719</v>
      </c>
      <c r="J1539" s="12">
        <v>1450760719</v>
      </c>
      <c r="K1539" s="10">
        <f t="shared" ref="K1539:K1602" si="96">(I1539/86400)+DATE(1970,1,1)</f>
        <v>42390.212025462963</v>
      </c>
      <c r="L1539" s="10">
        <f t="shared" ref="L1539:L1602" si="97">(J1539/86400)+DATE(1970,1,1)</f>
        <v>42360.212025462963</v>
      </c>
      <c r="M1539" s="15">
        <f t="shared" ref="M1539:M1602" si="98">+YEAR(K1539)</f>
        <v>2016</v>
      </c>
      <c r="N1539" t="b">
        <v>0</v>
      </c>
      <c r="O1539">
        <v>26</v>
      </c>
      <c r="P1539" t="b">
        <v>1</v>
      </c>
      <c r="Q1539" t="s">
        <v>8301</v>
      </c>
      <c r="R1539" t="s">
        <v>8323</v>
      </c>
      <c r="S1539" t="s">
        <v>8324</v>
      </c>
      <c r="T1539" s="9">
        <f t="shared" ref="T1539:T1602" si="99">ROUND(E1539/D1539*100,0)</f>
        <v>101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s="17" t="s">
        <v>8218</v>
      </c>
      <c r="G1540" t="s">
        <v>8223</v>
      </c>
      <c r="H1540" t="s">
        <v>8245</v>
      </c>
      <c r="I1540">
        <v>1408999508</v>
      </c>
      <c r="J1540" s="12">
        <v>1407789908</v>
      </c>
      <c r="K1540" s="10">
        <f t="shared" si="96"/>
        <v>41876.864675925928</v>
      </c>
      <c r="L1540" s="10">
        <f t="shared" si="97"/>
        <v>41862.864675925928</v>
      </c>
      <c r="M1540" s="15">
        <f t="shared" si="98"/>
        <v>2014</v>
      </c>
      <c r="N1540" t="b">
        <v>1</v>
      </c>
      <c r="O1540">
        <v>23</v>
      </c>
      <c r="P1540" t="b">
        <v>1</v>
      </c>
      <c r="Q1540" t="s">
        <v>8269</v>
      </c>
      <c r="R1540" t="s">
        <v>8323</v>
      </c>
      <c r="S1540" t="s">
        <v>8326</v>
      </c>
      <c r="T1540" s="9">
        <f t="shared" si="99"/>
        <v>101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s="17" t="s">
        <v>8220</v>
      </c>
      <c r="G1541" t="s">
        <v>8223</v>
      </c>
      <c r="H1541" t="s">
        <v>8245</v>
      </c>
      <c r="I1541">
        <v>1443675600</v>
      </c>
      <c r="J1541" s="12">
        <v>1441157592</v>
      </c>
      <c r="K1541" s="10">
        <f t="shared" si="96"/>
        <v>42278.208333333328</v>
      </c>
      <c r="L1541" s="10">
        <f t="shared" si="97"/>
        <v>42249.064722222218</v>
      </c>
      <c r="M1541" s="15">
        <f t="shared" si="98"/>
        <v>2015</v>
      </c>
      <c r="N1541" t="b">
        <v>0</v>
      </c>
      <c r="O1541">
        <v>33</v>
      </c>
      <c r="P1541" t="b">
        <v>0</v>
      </c>
      <c r="Q1541" t="s">
        <v>8266</v>
      </c>
      <c r="R1541" t="s">
        <v>8321</v>
      </c>
      <c r="S1541" t="s">
        <v>8325</v>
      </c>
      <c r="T1541" s="9">
        <f t="shared" si="99"/>
        <v>25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s="17" t="s">
        <v>8218</v>
      </c>
      <c r="G1542" t="s">
        <v>8223</v>
      </c>
      <c r="H1542" t="s">
        <v>8245</v>
      </c>
      <c r="I1542">
        <v>1440003820</v>
      </c>
      <c r="J1542" s="12">
        <v>1437411820</v>
      </c>
      <c r="K1542" s="10">
        <f t="shared" si="96"/>
        <v>42235.710879629631</v>
      </c>
      <c r="L1542" s="10">
        <f t="shared" si="97"/>
        <v>42205.710879629631</v>
      </c>
      <c r="M1542" s="15">
        <f t="shared" si="98"/>
        <v>2015</v>
      </c>
      <c r="N1542" t="b">
        <v>0</v>
      </c>
      <c r="O1542">
        <v>36</v>
      </c>
      <c r="P1542" t="b">
        <v>1</v>
      </c>
      <c r="Q1542" t="s">
        <v>8269</v>
      </c>
      <c r="R1542" t="s">
        <v>8323</v>
      </c>
      <c r="S1542" t="s">
        <v>8326</v>
      </c>
      <c r="T1542" s="9">
        <f t="shared" si="99"/>
        <v>101</v>
      </c>
    </row>
    <row r="1543" spans="1:20" ht="15.75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s="17" t="s">
        <v>8218</v>
      </c>
      <c r="G1543" t="s">
        <v>8223</v>
      </c>
      <c r="H1543" t="s">
        <v>8245</v>
      </c>
      <c r="I1543">
        <v>1426864032</v>
      </c>
      <c r="J1543" s="12">
        <v>1424275632</v>
      </c>
      <c r="K1543" s="10">
        <f t="shared" si="96"/>
        <v>42083.630000000005</v>
      </c>
      <c r="L1543" s="10">
        <f t="shared" si="97"/>
        <v>42053.671666666662</v>
      </c>
      <c r="M1543" s="15">
        <f t="shared" si="98"/>
        <v>2015</v>
      </c>
      <c r="N1543" t="b">
        <v>0</v>
      </c>
      <c r="O1543">
        <v>47</v>
      </c>
      <c r="P1543" t="b">
        <v>1</v>
      </c>
      <c r="Q1543" t="s">
        <v>8269</v>
      </c>
      <c r="R1543" t="s">
        <v>8323</v>
      </c>
      <c r="S1543" t="s">
        <v>8326</v>
      </c>
      <c r="T1543" s="9">
        <f t="shared" si="99"/>
        <v>101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s="17" t="s">
        <v>8218</v>
      </c>
      <c r="G1544" t="s">
        <v>8223</v>
      </c>
      <c r="H1544" t="s">
        <v>8245</v>
      </c>
      <c r="I1544">
        <v>1336528804</v>
      </c>
      <c r="J1544" s="12">
        <v>1331348404</v>
      </c>
      <c r="K1544" s="10">
        <f t="shared" si="96"/>
        <v>41038.083379629628</v>
      </c>
      <c r="L1544" s="10">
        <f t="shared" si="97"/>
        <v>40978.125046296293</v>
      </c>
      <c r="M1544" s="15">
        <f t="shared" si="98"/>
        <v>2012</v>
      </c>
      <c r="N1544" t="b">
        <v>0</v>
      </c>
      <c r="O1544">
        <v>48</v>
      </c>
      <c r="P1544" t="b">
        <v>1</v>
      </c>
      <c r="Q1544" t="s">
        <v>8274</v>
      </c>
      <c r="R1544" t="s">
        <v>8327</v>
      </c>
      <c r="S1544" t="s">
        <v>8331</v>
      </c>
      <c r="T1544" s="9">
        <f t="shared" si="99"/>
        <v>101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s="17" t="s">
        <v>8218</v>
      </c>
      <c r="G1545" t="s">
        <v>8223</v>
      </c>
      <c r="H1545" t="s">
        <v>8245</v>
      </c>
      <c r="I1545">
        <v>1429594832</v>
      </c>
      <c r="J1545" s="12">
        <v>1427780432</v>
      </c>
      <c r="K1545" s="10">
        <f t="shared" si="96"/>
        <v>42115.236481481479</v>
      </c>
      <c r="L1545" s="10">
        <f t="shared" si="97"/>
        <v>42094.236481481479</v>
      </c>
      <c r="M1545" s="15">
        <f t="shared" si="98"/>
        <v>2015</v>
      </c>
      <c r="N1545" t="b">
        <v>0</v>
      </c>
      <c r="O1545">
        <v>38</v>
      </c>
      <c r="P1545" t="b">
        <v>1</v>
      </c>
      <c r="Q1545" t="s">
        <v>8274</v>
      </c>
      <c r="R1545" t="s">
        <v>8327</v>
      </c>
      <c r="S1545" t="s">
        <v>8331</v>
      </c>
      <c r="T1545" s="9">
        <f t="shared" si="99"/>
        <v>121</v>
      </c>
    </row>
    <row r="1546" spans="1:20" ht="15.75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s="17" t="s">
        <v>8218</v>
      </c>
      <c r="G1546" t="s">
        <v>8223</v>
      </c>
      <c r="H1546" t="s">
        <v>8245</v>
      </c>
      <c r="I1546">
        <v>1440339295</v>
      </c>
      <c r="J1546" s="12">
        <v>1437747295</v>
      </c>
      <c r="K1546" s="10">
        <f t="shared" si="96"/>
        <v>42239.593692129631</v>
      </c>
      <c r="L1546" s="10">
        <f t="shared" si="97"/>
        <v>42209.593692129631</v>
      </c>
      <c r="M1546" s="15">
        <f t="shared" si="98"/>
        <v>2015</v>
      </c>
      <c r="N1546" t="b">
        <v>0</v>
      </c>
      <c r="O1546">
        <v>21</v>
      </c>
      <c r="P1546" t="b">
        <v>1</v>
      </c>
      <c r="Q1546" t="s">
        <v>8271</v>
      </c>
      <c r="R1546" t="s">
        <v>8308</v>
      </c>
      <c r="S1546" t="s">
        <v>8310</v>
      </c>
      <c r="T1546" s="9">
        <f t="shared" si="99"/>
        <v>101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s="17" t="s">
        <v>8218</v>
      </c>
      <c r="G1547" t="s">
        <v>8224</v>
      </c>
      <c r="H1547" t="s">
        <v>8246</v>
      </c>
      <c r="I1547">
        <v>1487286000</v>
      </c>
      <c r="J1547" s="12">
        <v>1484843948</v>
      </c>
      <c r="K1547" s="10">
        <f t="shared" si="96"/>
        <v>42782.958333333328</v>
      </c>
      <c r="L1547" s="10">
        <f t="shared" si="97"/>
        <v>42754.693842592591</v>
      </c>
      <c r="M1547" s="15">
        <f t="shared" si="98"/>
        <v>2017</v>
      </c>
      <c r="N1547" t="b">
        <v>0</v>
      </c>
      <c r="O1547">
        <v>34</v>
      </c>
      <c r="P1547" t="b">
        <v>1</v>
      </c>
      <c r="Q1547" t="s">
        <v>8269</v>
      </c>
      <c r="R1547" t="s">
        <v>8323</v>
      </c>
      <c r="S1547" t="s">
        <v>8326</v>
      </c>
      <c r="T1547" s="9">
        <f t="shared" si="99"/>
        <v>101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s="17" t="s">
        <v>8218</v>
      </c>
      <c r="G1548" t="s">
        <v>8223</v>
      </c>
      <c r="H1548" t="s">
        <v>8245</v>
      </c>
      <c r="I1548">
        <v>1304920740</v>
      </c>
      <c r="J1548" s="12">
        <v>1301975637</v>
      </c>
      <c r="K1548" s="10">
        <f t="shared" si="96"/>
        <v>40672.249305555553</v>
      </c>
      <c r="L1548" s="10">
        <f t="shared" si="97"/>
        <v>40638.162465277775</v>
      </c>
      <c r="M1548" s="15">
        <f t="shared" si="98"/>
        <v>2011</v>
      </c>
      <c r="N1548" t="b">
        <v>0</v>
      </c>
      <c r="O1548">
        <v>35</v>
      </c>
      <c r="P1548" t="b">
        <v>1</v>
      </c>
      <c r="Q1548" t="s">
        <v>8267</v>
      </c>
      <c r="R1548" t="s">
        <v>8321</v>
      </c>
      <c r="S1548" t="s">
        <v>8322</v>
      </c>
      <c r="T1548" s="9">
        <f t="shared" si="99"/>
        <v>108</v>
      </c>
    </row>
    <row r="1549" spans="1:20" ht="45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s="17" t="s">
        <v>8218</v>
      </c>
      <c r="G1549" t="s">
        <v>8223</v>
      </c>
      <c r="H1549" t="s">
        <v>8245</v>
      </c>
      <c r="I1549">
        <v>1403660279</v>
      </c>
      <c r="J1549" s="12">
        <v>1400636279</v>
      </c>
      <c r="K1549" s="10">
        <f t="shared" si="96"/>
        <v>41815.068043981482</v>
      </c>
      <c r="L1549" s="10">
        <f t="shared" si="97"/>
        <v>41780.068043981482</v>
      </c>
      <c r="M1549" s="15">
        <f t="shared" si="98"/>
        <v>2014</v>
      </c>
      <c r="N1549" t="b">
        <v>0</v>
      </c>
      <c r="O1549">
        <v>19</v>
      </c>
      <c r="P1549" t="b">
        <v>1</v>
      </c>
      <c r="Q1549" t="s">
        <v>8263</v>
      </c>
      <c r="R1549" t="s">
        <v>8321</v>
      </c>
      <c r="S1549" t="s">
        <v>8332</v>
      </c>
      <c r="T1549" s="9">
        <f t="shared" si="99"/>
        <v>101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s="17" t="s">
        <v>8218</v>
      </c>
      <c r="G1550" t="s">
        <v>8224</v>
      </c>
      <c r="H1550" t="s">
        <v>8246</v>
      </c>
      <c r="I1550">
        <v>1470132180</v>
      </c>
      <c r="J1550" s="12">
        <v>1467040769</v>
      </c>
      <c r="K1550" s="10">
        <f t="shared" si="96"/>
        <v>42584.418749999997</v>
      </c>
      <c r="L1550" s="10">
        <f t="shared" si="97"/>
        <v>42548.63853009259</v>
      </c>
      <c r="M1550" s="15">
        <f t="shared" si="98"/>
        <v>2016</v>
      </c>
      <c r="N1550" t="b">
        <v>0</v>
      </c>
      <c r="O1550">
        <v>30</v>
      </c>
      <c r="P1550" t="b">
        <v>1</v>
      </c>
      <c r="Q1550" t="s">
        <v>8303</v>
      </c>
      <c r="R1550" t="s">
        <v>8323</v>
      </c>
      <c r="S1550" t="s">
        <v>8335</v>
      </c>
      <c r="T1550" s="9">
        <f t="shared" si="99"/>
        <v>151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s="17" t="s">
        <v>8218</v>
      </c>
      <c r="G1551" t="s">
        <v>8223</v>
      </c>
      <c r="H1551" t="s">
        <v>8245</v>
      </c>
      <c r="I1551">
        <v>1480613650</v>
      </c>
      <c r="J1551" s="12">
        <v>1478018050</v>
      </c>
      <c r="K1551" s="10">
        <f t="shared" si="96"/>
        <v>42705.732060185182</v>
      </c>
      <c r="L1551" s="10">
        <f t="shared" si="97"/>
        <v>42675.690393518518</v>
      </c>
      <c r="M1551" s="15">
        <f t="shared" si="98"/>
        <v>2016</v>
      </c>
      <c r="N1551" t="b">
        <v>0</v>
      </c>
      <c r="O1551">
        <v>28</v>
      </c>
      <c r="P1551" t="b">
        <v>1</v>
      </c>
      <c r="Q1551" t="s">
        <v>8271</v>
      </c>
      <c r="R1551" t="s">
        <v>8308</v>
      </c>
      <c r="S1551" t="s">
        <v>8310</v>
      </c>
      <c r="T1551" s="9">
        <f t="shared" si="99"/>
        <v>100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s="17" t="s">
        <v>8218</v>
      </c>
      <c r="G1552" t="s">
        <v>8224</v>
      </c>
      <c r="H1552" t="s">
        <v>8246</v>
      </c>
      <c r="I1552">
        <v>1387533892</v>
      </c>
      <c r="J1552" s="12">
        <v>1384941892</v>
      </c>
      <c r="K1552" s="10">
        <f t="shared" si="96"/>
        <v>41628.420046296298</v>
      </c>
      <c r="L1552" s="10">
        <f t="shared" si="97"/>
        <v>41598.420046296298</v>
      </c>
      <c r="M1552" s="15">
        <f t="shared" si="98"/>
        <v>2013</v>
      </c>
      <c r="N1552" t="b">
        <v>0</v>
      </c>
      <c r="O1552">
        <v>169</v>
      </c>
      <c r="P1552" t="b">
        <v>1</v>
      </c>
      <c r="Q1552" t="s">
        <v>8272</v>
      </c>
      <c r="R1552" t="s">
        <v>8311</v>
      </c>
      <c r="S1552" t="s">
        <v>8333</v>
      </c>
      <c r="T1552" s="9">
        <f t="shared" si="99"/>
        <v>120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s="17" t="s">
        <v>8218</v>
      </c>
      <c r="G1553" t="s">
        <v>8223</v>
      </c>
      <c r="H1553" t="s">
        <v>8245</v>
      </c>
      <c r="I1553">
        <v>1375408194</v>
      </c>
      <c r="J1553" s="12">
        <v>1372384194</v>
      </c>
      <c r="K1553" s="10">
        <f t="shared" si="96"/>
        <v>41488.076319444444</v>
      </c>
      <c r="L1553" s="10">
        <f t="shared" si="97"/>
        <v>41453.076319444444</v>
      </c>
      <c r="M1553" s="15">
        <f t="shared" si="98"/>
        <v>2013</v>
      </c>
      <c r="N1553" t="b">
        <v>0</v>
      </c>
      <c r="O1553">
        <v>62</v>
      </c>
      <c r="P1553" t="b">
        <v>1</v>
      </c>
      <c r="Q1553" t="s">
        <v>8277</v>
      </c>
      <c r="R1553" t="s">
        <v>8327</v>
      </c>
      <c r="S1553" t="s">
        <v>8328</v>
      </c>
      <c r="T1553" s="9">
        <f t="shared" si="99"/>
        <v>120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s="17" t="s">
        <v>8218</v>
      </c>
      <c r="G1554" t="s">
        <v>8224</v>
      </c>
      <c r="H1554" t="s">
        <v>8246</v>
      </c>
      <c r="I1554">
        <v>1459378085</v>
      </c>
      <c r="J1554" s="12">
        <v>1456789685</v>
      </c>
      <c r="K1554" s="10">
        <f t="shared" si="96"/>
        <v>42459.950057870374</v>
      </c>
      <c r="L1554" s="10">
        <f t="shared" si="97"/>
        <v>42429.991724537038</v>
      </c>
      <c r="M1554" s="15">
        <f t="shared" si="98"/>
        <v>2016</v>
      </c>
      <c r="N1554" t="b">
        <v>0</v>
      </c>
      <c r="O1554">
        <v>21</v>
      </c>
      <c r="P1554" t="b">
        <v>1</v>
      </c>
      <c r="Q1554" t="s">
        <v>8269</v>
      </c>
      <c r="R1554" t="s">
        <v>8323</v>
      </c>
      <c r="S1554" t="s">
        <v>8326</v>
      </c>
      <c r="T1554" s="9">
        <f t="shared" si="99"/>
        <v>153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s="17" t="s">
        <v>8218</v>
      </c>
      <c r="G1555" t="s">
        <v>8224</v>
      </c>
      <c r="H1555" t="s">
        <v>8246</v>
      </c>
      <c r="I1555">
        <v>1425682174</v>
      </c>
      <c r="J1555" s="12">
        <v>1423090174</v>
      </c>
      <c r="K1555" s="10">
        <f t="shared" si="96"/>
        <v>42069.951087962967</v>
      </c>
      <c r="L1555" s="10">
        <f t="shared" si="97"/>
        <v>42039.951087962967</v>
      </c>
      <c r="M1555" s="15">
        <f t="shared" si="98"/>
        <v>2015</v>
      </c>
      <c r="N1555" t="b">
        <v>0</v>
      </c>
      <c r="O1555">
        <v>21</v>
      </c>
      <c r="P1555" t="b">
        <v>1</v>
      </c>
      <c r="Q1555" t="s">
        <v>8298</v>
      </c>
      <c r="R1555" t="s">
        <v>8327</v>
      </c>
      <c r="S1555" t="s">
        <v>8341</v>
      </c>
      <c r="T1555" s="9">
        <f t="shared" si="99"/>
        <v>100</v>
      </c>
    </row>
    <row r="1556" spans="1:20" ht="15.75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s="17" t="s">
        <v>8218</v>
      </c>
      <c r="G1556" t="s">
        <v>8223</v>
      </c>
      <c r="H1556" t="s">
        <v>8245</v>
      </c>
      <c r="I1556">
        <v>1389146880</v>
      </c>
      <c r="J1556" s="12">
        <v>1387403967</v>
      </c>
      <c r="K1556" s="10">
        <f t="shared" si="96"/>
        <v>41647.088888888888</v>
      </c>
      <c r="L1556" s="10">
        <f t="shared" si="97"/>
        <v>41626.916284722218</v>
      </c>
      <c r="M1556" s="15">
        <f t="shared" si="98"/>
        <v>2014</v>
      </c>
      <c r="N1556" t="b">
        <v>0</v>
      </c>
      <c r="O1556">
        <v>40</v>
      </c>
      <c r="P1556" t="b">
        <v>1</v>
      </c>
      <c r="Q1556" t="s">
        <v>8274</v>
      </c>
      <c r="R1556" t="s">
        <v>8327</v>
      </c>
      <c r="S1556" t="s">
        <v>8331</v>
      </c>
      <c r="T1556" s="9">
        <f t="shared" si="99"/>
        <v>100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s="17" t="s">
        <v>8220</v>
      </c>
      <c r="G1557" t="s">
        <v>8224</v>
      </c>
      <c r="H1557" t="s">
        <v>8246</v>
      </c>
      <c r="I1557">
        <v>1460373187</v>
      </c>
      <c r="J1557" s="12">
        <v>1457352787</v>
      </c>
      <c r="K1557" s="10">
        <f t="shared" si="96"/>
        <v>42471.467442129629</v>
      </c>
      <c r="L1557" s="10">
        <f t="shared" si="97"/>
        <v>42436.509108796294</v>
      </c>
      <c r="M1557" s="15">
        <f t="shared" si="98"/>
        <v>2016</v>
      </c>
      <c r="N1557" t="b">
        <v>0</v>
      </c>
      <c r="O1557">
        <v>91</v>
      </c>
      <c r="P1557" t="b">
        <v>0</v>
      </c>
      <c r="Q1557" t="s">
        <v>8269</v>
      </c>
      <c r="R1557" t="s">
        <v>8323</v>
      </c>
      <c r="S1557" t="s">
        <v>8326</v>
      </c>
      <c r="T1557" s="9">
        <f t="shared" si="99"/>
        <v>18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s="17" t="s">
        <v>8220</v>
      </c>
      <c r="G1558" t="s">
        <v>8223</v>
      </c>
      <c r="H1558" t="s">
        <v>8245</v>
      </c>
      <c r="I1558">
        <v>1484531362</v>
      </c>
      <c r="J1558" s="12">
        <v>1481939362</v>
      </c>
      <c r="K1558" s="10">
        <f t="shared" si="96"/>
        <v>42751.075949074075</v>
      </c>
      <c r="L1558" s="10">
        <f t="shared" si="97"/>
        <v>42721.075949074075</v>
      </c>
      <c r="M1558" s="15">
        <f t="shared" si="98"/>
        <v>2017</v>
      </c>
      <c r="N1558" t="b">
        <v>0</v>
      </c>
      <c r="O1558">
        <v>1</v>
      </c>
      <c r="P1558" t="b">
        <v>0</v>
      </c>
      <c r="Q1558" t="s">
        <v>8266</v>
      </c>
      <c r="R1558" t="s">
        <v>8321</v>
      </c>
      <c r="S1558" t="s">
        <v>8325</v>
      </c>
      <c r="T1558" s="9">
        <f t="shared" si="99"/>
        <v>60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s="17" t="s">
        <v>8218</v>
      </c>
      <c r="G1559" t="s">
        <v>8223</v>
      </c>
      <c r="H1559" t="s">
        <v>8245</v>
      </c>
      <c r="I1559">
        <v>1410546413</v>
      </c>
      <c r="J1559" s="12">
        <v>1407954413</v>
      </c>
      <c r="K1559" s="10">
        <f t="shared" si="96"/>
        <v>41894.76866898148</v>
      </c>
      <c r="L1559" s="10">
        <f t="shared" si="97"/>
        <v>41864.76866898148</v>
      </c>
      <c r="M1559" s="15">
        <f t="shared" si="98"/>
        <v>2014</v>
      </c>
      <c r="N1559" t="b">
        <v>0</v>
      </c>
      <c r="O1559">
        <v>22</v>
      </c>
      <c r="P1559" t="b">
        <v>1</v>
      </c>
      <c r="Q1559" t="s">
        <v>8274</v>
      </c>
      <c r="R1559" t="s">
        <v>8327</v>
      </c>
      <c r="S1559" t="s">
        <v>8331</v>
      </c>
      <c r="T1559" s="9">
        <f t="shared" si="99"/>
        <v>100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s="17" t="s">
        <v>8218</v>
      </c>
      <c r="G1560" t="s">
        <v>8223</v>
      </c>
      <c r="H1560" t="s">
        <v>8245</v>
      </c>
      <c r="I1560">
        <v>1322751735</v>
      </c>
      <c r="J1560" s="12">
        <v>1317564135</v>
      </c>
      <c r="K1560" s="10">
        <f t="shared" si="96"/>
        <v>40878.626562500001</v>
      </c>
      <c r="L1560" s="10">
        <f t="shared" si="97"/>
        <v>40818.584895833337</v>
      </c>
      <c r="M1560" s="15">
        <f t="shared" si="98"/>
        <v>2011</v>
      </c>
      <c r="N1560" t="b">
        <v>0</v>
      </c>
      <c r="O1560">
        <v>38</v>
      </c>
      <c r="P1560" t="b">
        <v>1</v>
      </c>
      <c r="Q1560" t="s">
        <v>8277</v>
      </c>
      <c r="R1560" t="s">
        <v>8327</v>
      </c>
      <c r="S1560" t="s">
        <v>8328</v>
      </c>
      <c r="T1560" s="9">
        <f t="shared" si="99"/>
        <v>100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s="17" t="s">
        <v>8218</v>
      </c>
      <c r="G1561" t="s">
        <v>8223</v>
      </c>
      <c r="H1561" t="s">
        <v>8245</v>
      </c>
      <c r="I1561">
        <v>1399867140</v>
      </c>
      <c r="J1561" s="12">
        <v>1398802148</v>
      </c>
      <c r="K1561" s="10">
        <f t="shared" si="96"/>
        <v>41771.165972222225</v>
      </c>
      <c r="L1561" s="10">
        <f t="shared" si="97"/>
        <v>41758.839675925927</v>
      </c>
      <c r="M1561" s="15">
        <f t="shared" si="98"/>
        <v>2014</v>
      </c>
      <c r="N1561" t="b">
        <v>0</v>
      </c>
      <c r="O1561">
        <v>11</v>
      </c>
      <c r="P1561" t="b">
        <v>1</v>
      </c>
      <c r="Q1561" t="s">
        <v>8269</v>
      </c>
      <c r="R1561" t="s">
        <v>8323</v>
      </c>
      <c r="S1561" t="s">
        <v>8326</v>
      </c>
      <c r="T1561" s="9">
        <f t="shared" si="99"/>
        <v>100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s="17" t="s">
        <v>8218</v>
      </c>
      <c r="G1562" t="s">
        <v>8224</v>
      </c>
      <c r="H1562" t="s">
        <v>8246</v>
      </c>
      <c r="I1562">
        <v>1400423973</v>
      </c>
      <c r="J1562" s="12">
        <v>1399387173</v>
      </c>
      <c r="K1562" s="10">
        <f t="shared" si="96"/>
        <v>41777.610798611109</v>
      </c>
      <c r="L1562" s="10">
        <f t="shared" si="97"/>
        <v>41765.610798611109</v>
      </c>
      <c r="M1562" s="15">
        <f t="shared" si="98"/>
        <v>2014</v>
      </c>
      <c r="N1562" t="b">
        <v>0</v>
      </c>
      <c r="O1562">
        <v>17</v>
      </c>
      <c r="P1562" t="b">
        <v>1</v>
      </c>
      <c r="Q1562" t="s">
        <v>8269</v>
      </c>
      <c r="R1562" t="s">
        <v>8323</v>
      </c>
      <c r="S1562" t="s">
        <v>8326</v>
      </c>
      <c r="T1562" s="9">
        <f t="shared" si="99"/>
        <v>100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s="17" t="s">
        <v>8218</v>
      </c>
      <c r="G1563" t="s">
        <v>8224</v>
      </c>
      <c r="H1563" t="s">
        <v>8246</v>
      </c>
      <c r="I1563">
        <v>1411858862</v>
      </c>
      <c r="J1563" s="12">
        <v>1409266862</v>
      </c>
      <c r="K1563" s="10">
        <f t="shared" si="96"/>
        <v>41909.959050925929</v>
      </c>
      <c r="L1563" s="10">
        <f t="shared" si="97"/>
        <v>41879.959050925929</v>
      </c>
      <c r="M1563" s="15">
        <f t="shared" si="98"/>
        <v>2014</v>
      </c>
      <c r="N1563" t="b">
        <v>0</v>
      </c>
      <c r="O1563">
        <v>26</v>
      </c>
      <c r="P1563" t="b">
        <v>1</v>
      </c>
      <c r="Q1563" t="s">
        <v>8269</v>
      </c>
      <c r="R1563" t="s">
        <v>8323</v>
      </c>
      <c r="S1563" t="s">
        <v>8326</v>
      </c>
      <c r="T1563" s="9">
        <f t="shared" si="99"/>
        <v>100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s="17" t="s">
        <v>8218</v>
      </c>
      <c r="G1564" t="s">
        <v>8223</v>
      </c>
      <c r="H1564" t="s">
        <v>8245</v>
      </c>
      <c r="I1564">
        <v>1406358000</v>
      </c>
      <c r="J1564" s="12">
        <v>1404841270</v>
      </c>
      <c r="K1564" s="10">
        <f t="shared" si="96"/>
        <v>41846.291666666664</v>
      </c>
      <c r="L1564" s="10">
        <f t="shared" si="97"/>
        <v>41828.736921296295</v>
      </c>
      <c r="M1564" s="15">
        <f t="shared" si="98"/>
        <v>2014</v>
      </c>
      <c r="N1564" t="b">
        <v>0</v>
      </c>
      <c r="O1564">
        <v>34</v>
      </c>
      <c r="P1564" t="b">
        <v>1</v>
      </c>
      <c r="Q1564" t="s">
        <v>8269</v>
      </c>
      <c r="R1564" t="s">
        <v>8323</v>
      </c>
      <c r="S1564" t="s">
        <v>8326</v>
      </c>
      <c r="T1564" s="9">
        <f t="shared" si="99"/>
        <v>120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s="17" t="s">
        <v>8218</v>
      </c>
      <c r="G1565" t="s">
        <v>8223</v>
      </c>
      <c r="H1565" t="s">
        <v>8245</v>
      </c>
      <c r="I1565">
        <v>1406350740</v>
      </c>
      <c r="J1565" s="12">
        <v>1403125737</v>
      </c>
      <c r="K1565" s="10">
        <f t="shared" si="96"/>
        <v>41846.207638888889</v>
      </c>
      <c r="L1565" s="10">
        <f t="shared" si="97"/>
        <v>41808.881215277775</v>
      </c>
      <c r="M1565" s="15">
        <f t="shared" si="98"/>
        <v>2014</v>
      </c>
      <c r="N1565" t="b">
        <v>0</v>
      </c>
      <c r="O1565">
        <v>27</v>
      </c>
      <c r="P1565" t="b">
        <v>1</v>
      </c>
      <c r="Q1565" t="s">
        <v>8303</v>
      </c>
      <c r="R1565" t="s">
        <v>8323</v>
      </c>
      <c r="S1565" t="s">
        <v>8335</v>
      </c>
      <c r="T1565" s="9">
        <f t="shared" si="99"/>
        <v>120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s="17" t="s">
        <v>8218</v>
      </c>
      <c r="G1566" t="s">
        <v>8223</v>
      </c>
      <c r="H1566" t="s">
        <v>8245</v>
      </c>
      <c r="I1566">
        <v>1436817960</v>
      </c>
      <c r="J1566" s="12">
        <v>1433999785</v>
      </c>
      <c r="K1566" s="10">
        <f t="shared" si="96"/>
        <v>42198.837500000001</v>
      </c>
      <c r="L1566" s="10">
        <f t="shared" si="97"/>
        <v>42166.219733796301</v>
      </c>
      <c r="M1566" s="15">
        <f t="shared" si="98"/>
        <v>2015</v>
      </c>
      <c r="N1566" t="b">
        <v>0</v>
      </c>
      <c r="O1566">
        <v>30</v>
      </c>
      <c r="P1566" t="b">
        <v>1</v>
      </c>
      <c r="Q1566" t="s">
        <v>8303</v>
      </c>
      <c r="R1566" t="s">
        <v>8323</v>
      </c>
      <c r="S1566" t="s">
        <v>8335</v>
      </c>
      <c r="T1566" s="9">
        <f t="shared" si="99"/>
        <v>120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s="17" t="s">
        <v>8220</v>
      </c>
      <c r="G1567" t="s">
        <v>8223</v>
      </c>
      <c r="H1567" t="s">
        <v>8245</v>
      </c>
      <c r="I1567">
        <v>1324664249</v>
      </c>
      <c r="J1567" s="12">
        <v>1321035449</v>
      </c>
      <c r="K1567" s="10">
        <f t="shared" si="96"/>
        <v>40900.762141203704</v>
      </c>
      <c r="L1567" s="10">
        <f t="shared" si="97"/>
        <v>40858.762141203704</v>
      </c>
      <c r="M1567" s="15">
        <f t="shared" si="98"/>
        <v>2011</v>
      </c>
      <c r="N1567" t="b">
        <v>0</v>
      </c>
      <c r="O1567">
        <v>22</v>
      </c>
      <c r="P1567" t="b">
        <v>0</v>
      </c>
      <c r="Q1567" t="s">
        <v>8268</v>
      </c>
      <c r="R1567" t="s">
        <v>8321</v>
      </c>
      <c r="S1567" t="s">
        <v>8339</v>
      </c>
      <c r="T1567" s="9">
        <f t="shared" si="99"/>
        <v>5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s="17" t="s">
        <v>8220</v>
      </c>
      <c r="G1568" t="s">
        <v>8223</v>
      </c>
      <c r="H1568" t="s">
        <v>8245</v>
      </c>
      <c r="I1568">
        <v>1417033777</v>
      </c>
      <c r="J1568" s="12">
        <v>1414438177</v>
      </c>
      <c r="K1568" s="10">
        <f t="shared" si="96"/>
        <v>41969.853900462964</v>
      </c>
      <c r="L1568" s="10">
        <f t="shared" si="97"/>
        <v>41939.8122337963</v>
      </c>
      <c r="M1568" s="15">
        <f t="shared" si="98"/>
        <v>2014</v>
      </c>
      <c r="N1568" t="b">
        <v>0</v>
      </c>
      <c r="O1568">
        <v>36</v>
      </c>
      <c r="P1568" t="b">
        <v>0</v>
      </c>
      <c r="Q1568" t="s">
        <v>8269</v>
      </c>
      <c r="R1568" t="s">
        <v>8323</v>
      </c>
      <c r="S1568" t="s">
        <v>8326</v>
      </c>
      <c r="T1568" s="9">
        <f t="shared" si="99"/>
        <v>37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s="17" t="s">
        <v>8218</v>
      </c>
      <c r="G1569" t="s">
        <v>8223</v>
      </c>
      <c r="H1569" t="s">
        <v>8245</v>
      </c>
      <c r="I1569">
        <v>1393156857</v>
      </c>
      <c r="J1569" s="12">
        <v>1390564857</v>
      </c>
      <c r="K1569" s="10">
        <f t="shared" si="96"/>
        <v>41693.500659722224</v>
      </c>
      <c r="L1569" s="10">
        <f t="shared" si="97"/>
        <v>41663.500659722224</v>
      </c>
      <c r="M1569" s="15">
        <f t="shared" si="98"/>
        <v>2014</v>
      </c>
      <c r="N1569" t="b">
        <v>0</v>
      </c>
      <c r="O1569">
        <v>99</v>
      </c>
      <c r="P1569" t="b">
        <v>1</v>
      </c>
      <c r="Q1569" t="s">
        <v>8295</v>
      </c>
      <c r="R1569" t="s">
        <v>8316</v>
      </c>
      <c r="S1569" t="s">
        <v>8317</v>
      </c>
      <c r="T1569" s="9">
        <f t="shared" si="99"/>
        <v>120</v>
      </c>
    </row>
    <row r="1570" spans="1:20" ht="45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s="17" t="s">
        <v>8220</v>
      </c>
      <c r="G1570" t="s">
        <v>8224</v>
      </c>
      <c r="H1570" t="s">
        <v>8246</v>
      </c>
      <c r="I1570">
        <v>1402480221</v>
      </c>
      <c r="J1570" s="12">
        <v>1399888221</v>
      </c>
      <c r="K1570" s="10">
        <f t="shared" si="96"/>
        <v>41801.40996527778</v>
      </c>
      <c r="L1570" s="10">
        <f t="shared" si="97"/>
        <v>41771.40996527778</v>
      </c>
      <c r="M1570" s="15">
        <f t="shared" si="98"/>
        <v>2014</v>
      </c>
      <c r="N1570" t="b">
        <v>0</v>
      </c>
      <c r="O1570">
        <v>37</v>
      </c>
      <c r="P1570" t="b">
        <v>0</v>
      </c>
      <c r="Q1570" t="s">
        <v>8280</v>
      </c>
      <c r="R1570" t="s">
        <v>8316</v>
      </c>
      <c r="S1570" t="s">
        <v>8334</v>
      </c>
      <c r="T1570" s="9">
        <f t="shared" si="99"/>
        <v>5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s="17" t="s">
        <v>8220</v>
      </c>
      <c r="G1571" t="s">
        <v>8223</v>
      </c>
      <c r="H1571" t="s">
        <v>8245</v>
      </c>
      <c r="I1571">
        <v>1433395560</v>
      </c>
      <c r="J1571" s="12">
        <v>1430803560</v>
      </c>
      <c r="K1571" s="10">
        <f t="shared" si="96"/>
        <v>42159.226388888885</v>
      </c>
      <c r="L1571" s="10">
        <f t="shared" si="97"/>
        <v>42129.226388888885</v>
      </c>
      <c r="M1571" s="15">
        <f t="shared" si="98"/>
        <v>2015</v>
      </c>
      <c r="N1571" t="b">
        <v>0</v>
      </c>
      <c r="O1571">
        <v>42</v>
      </c>
      <c r="P1571" t="b">
        <v>0</v>
      </c>
      <c r="Q1571" t="s">
        <v>8292</v>
      </c>
      <c r="R1571" t="s">
        <v>8308</v>
      </c>
      <c r="S1571" t="s">
        <v>8318</v>
      </c>
      <c r="T1571" s="9">
        <f t="shared" si="99"/>
        <v>59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s="17" t="s">
        <v>8219</v>
      </c>
      <c r="G1572" t="s">
        <v>8223</v>
      </c>
      <c r="H1572" t="s">
        <v>8245</v>
      </c>
      <c r="I1572">
        <v>1450331940</v>
      </c>
      <c r="J1572" s="12">
        <v>1447777514</v>
      </c>
      <c r="K1572" s="10">
        <f t="shared" si="96"/>
        <v>42355.249305555553</v>
      </c>
      <c r="L1572" s="10">
        <f t="shared" si="97"/>
        <v>42325.684189814812</v>
      </c>
      <c r="M1572" s="15">
        <f t="shared" si="98"/>
        <v>2015</v>
      </c>
      <c r="N1572" t="b">
        <v>0</v>
      </c>
      <c r="O1572">
        <v>22</v>
      </c>
      <c r="P1572" t="b">
        <v>0</v>
      </c>
      <c r="Q1572" t="s">
        <v>8271</v>
      </c>
      <c r="R1572" t="s">
        <v>8308</v>
      </c>
      <c r="S1572" t="s">
        <v>8310</v>
      </c>
      <c r="T1572" s="9">
        <f t="shared" si="99"/>
        <v>30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s="17" t="s">
        <v>8218</v>
      </c>
      <c r="G1573" t="s">
        <v>8224</v>
      </c>
      <c r="H1573" t="s">
        <v>8246</v>
      </c>
      <c r="I1573">
        <v>1438968146</v>
      </c>
      <c r="J1573" s="12">
        <v>1436376146</v>
      </c>
      <c r="K1573" s="10">
        <f t="shared" si="96"/>
        <v>42223.723912037036</v>
      </c>
      <c r="L1573" s="10">
        <f t="shared" si="97"/>
        <v>42193.723912037036</v>
      </c>
      <c r="M1573" s="15">
        <f t="shared" si="98"/>
        <v>2015</v>
      </c>
      <c r="N1573" t="b">
        <v>0</v>
      </c>
      <c r="O1573">
        <v>66</v>
      </c>
      <c r="P1573" t="b">
        <v>1</v>
      </c>
      <c r="Q1573" t="s">
        <v>8269</v>
      </c>
      <c r="R1573" t="s">
        <v>8323</v>
      </c>
      <c r="S1573" t="s">
        <v>8326</v>
      </c>
      <c r="T1573" s="9">
        <f t="shared" si="99"/>
        <v>102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s="17" t="s">
        <v>8218</v>
      </c>
      <c r="G1574" t="s">
        <v>8224</v>
      </c>
      <c r="H1574" t="s">
        <v>8246</v>
      </c>
      <c r="I1574">
        <v>1404913180</v>
      </c>
      <c r="J1574" s="12">
        <v>1403703580</v>
      </c>
      <c r="K1574" s="10">
        <f t="shared" si="96"/>
        <v>41829.569212962961</v>
      </c>
      <c r="L1574" s="10">
        <f t="shared" si="97"/>
        <v>41815.569212962961</v>
      </c>
      <c r="M1574" s="15">
        <f t="shared" si="98"/>
        <v>2014</v>
      </c>
      <c r="N1574" t="b">
        <v>0</v>
      </c>
      <c r="O1574">
        <v>74</v>
      </c>
      <c r="P1574" t="b">
        <v>1</v>
      </c>
      <c r="Q1574" t="s">
        <v>8269</v>
      </c>
      <c r="R1574" t="s">
        <v>8323</v>
      </c>
      <c r="S1574" t="s">
        <v>8326</v>
      </c>
      <c r="T1574" s="9">
        <f t="shared" si="99"/>
        <v>118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s="17" t="s">
        <v>8218</v>
      </c>
      <c r="G1575" t="s">
        <v>8223</v>
      </c>
      <c r="H1575" t="s">
        <v>8245</v>
      </c>
      <c r="I1575">
        <v>1458480560</v>
      </c>
      <c r="J1575" s="12">
        <v>1455892160</v>
      </c>
      <c r="K1575" s="10">
        <f t="shared" si="96"/>
        <v>42449.562037037038</v>
      </c>
      <c r="L1575" s="10">
        <f t="shared" si="97"/>
        <v>42419.603703703702</v>
      </c>
      <c r="M1575" s="15">
        <f t="shared" si="98"/>
        <v>2016</v>
      </c>
      <c r="N1575" t="b">
        <v>0</v>
      </c>
      <c r="O1575">
        <v>33</v>
      </c>
      <c r="P1575" t="b">
        <v>1</v>
      </c>
      <c r="Q1575" t="s">
        <v>8283</v>
      </c>
      <c r="R1575" t="s">
        <v>8313</v>
      </c>
      <c r="S1575" t="s">
        <v>8314</v>
      </c>
      <c r="T1575" s="9">
        <f t="shared" si="99"/>
        <v>109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s="17" t="s">
        <v>8218</v>
      </c>
      <c r="G1576" t="s">
        <v>8223</v>
      </c>
      <c r="H1576" t="s">
        <v>8245</v>
      </c>
      <c r="I1576">
        <v>1403366409</v>
      </c>
      <c r="J1576" s="12">
        <v>1400774409</v>
      </c>
      <c r="K1576" s="10">
        <f t="shared" si="96"/>
        <v>41811.666770833333</v>
      </c>
      <c r="L1576" s="10">
        <f t="shared" si="97"/>
        <v>41781.666770833333</v>
      </c>
      <c r="M1576" s="15">
        <f t="shared" si="98"/>
        <v>2014</v>
      </c>
      <c r="N1576" t="b">
        <v>1</v>
      </c>
      <c r="O1576">
        <v>51</v>
      </c>
      <c r="P1576" t="b">
        <v>1</v>
      </c>
      <c r="Q1576" t="s">
        <v>8269</v>
      </c>
      <c r="R1576" t="s">
        <v>8323</v>
      </c>
      <c r="S1576" t="s">
        <v>8326</v>
      </c>
      <c r="T1576" s="9">
        <f t="shared" si="99"/>
        <v>117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s="17" t="s">
        <v>8218</v>
      </c>
      <c r="G1577" t="s">
        <v>8223</v>
      </c>
      <c r="H1577" t="s">
        <v>8245</v>
      </c>
      <c r="I1577">
        <v>1417813618</v>
      </c>
      <c r="J1577" s="12">
        <v>1413922018</v>
      </c>
      <c r="K1577" s="10">
        <f t="shared" si="96"/>
        <v>41978.879837962959</v>
      </c>
      <c r="L1577" s="10">
        <f t="shared" si="97"/>
        <v>41933.838171296295</v>
      </c>
      <c r="M1577" s="15">
        <f t="shared" si="98"/>
        <v>2014</v>
      </c>
      <c r="N1577" t="b">
        <v>0</v>
      </c>
      <c r="O1577">
        <v>32</v>
      </c>
      <c r="P1577" t="b">
        <v>1</v>
      </c>
      <c r="Q1577" t="s">
        <v>8274</v>
      </c>
      <c r="R1577" t="s">
        <v>8327</v>
      </c>
      <c r="S1577" t="s">
        <v>8331</v>
      </c>
      <c r="T1577" s="9">
        <f t="shared" si="99"/>
        <v>147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s="17" t="s">
        <v>8218</v>
      </c>
      <c r="G1578" t="s">
        <v>8223</v>
      </c>
      <c r="H1578" t="s">
        <v>8245</v>
      </c>
      <c r="I1578">
        <v>1288657560</v>
      </c>
      <c r="J1578" s="12">
        <v>1286319256</v>
      </c>
      <c r="K1578" s="10">
        <f t="shared" si="96"/>
        <v>40484.018055555556</v>
      </c>
      <c r="L1578" s="10">
        <f t="shared" si="97"/>
        <v>40456.954351851848</v>
      </c>
      <c r="M1578" s="15">
        <f t="shared" si="98"/>
        <v>2010</v>
      </c>
      <c r="N1578" t="b">
        <v>0</v>
      </c>
      <c r="O1578">
        <v>107</v>
      </c>
      <c r="P1578" t="b">
        <v>1</v>
      </c>
      <c r="Q1578" t="s">
        <v>8277</v>
      </c>
      <c r="R1578" t="s">
        <v>8327</v>
      </c>
      <c r="S1578" t="s">
        <v>8328</v>
      </c>
      <c r="T1578" s="9">
        <f t="shared" si="99"/>
        <v>195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s="17" t="s">
        <v>8218</v>
      </c>
      <c r="G1579" t="s">
        <v>8240</v>
      </c>
      <c r="H1579" t="s">
        <v>8248</v>
      </c>
      <c r="I1579">
        <v>1459978200</v>
      </c>
      <c r="J1579" s="12">
        <v>1458416585</v>
      </c>
      <c r="K1579" s="10">
        <f t="shared" si="96"/>
        <v>42466.895833333328</v>
      </c>
      <c r="L1579" s="10">
        <f t="shared" si="97"/>
        <v>42448.821585648147</v>
      </c>
      <c r="M1579" s="15">
        <f t="shared" si="98"/>
        <v>2016</v>
      </c>
      <c r="N1579" t="b">
        <v>0</v>
      </c>
      <c r="O1579">
        <v>46</v>
      </c>
      <c r="P1579" t="b">
        <v>1</v>
      </c>
      <c r="Q1579" t="s">
        <v>8269</v>
      </c>
      <c r="R1579" t="s">
        <v>8323</v>
      </c>
      <c r="S1579" t="s">
        <v>8326</v>
      </c>
      <c r="T1579" s="9">
        <f t="shared" si="99"/>
        <v>107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s="17" t="s">
        <v>8218</v>
      </c>
      <c r="G1580" t="s">
        <v>8223</v>
      </c>
      <c r="H1580" t="s">
        <v>8245</v>
      </c>
      <c r="I1580">
        <v>1363806333</v>
      </c>
      <c r="J1580" s="12">
        <v>1362081933</v>
      </c>
      <c r="K1580" s="10">
        <f t="shared" si="96"/>
        <v>41353.79552083333</v>
      </c>
      <c r="L1580" s="10">
        <f t="shared" si="97"/>
        <v>41333.837187500001</v>
      </c>
      <c r="M1580" s="15">
        <f t="shared" si="98"/>
        <v>2013</v>
      </c>
      <c r="N1580" t="b">
        <v>1</v>
      </c>
      <c r="O1580">
        <v>80</v>
      </c>
      <c r="P1580" t="b">
        <v>1</v>
      </c>
      <c r="Q1580" t="s">
        <v>8267</v>
      </c>
      <c r="R1580" t="s">
        <v>8321</v>
      </c>
      <c r="S1580" t="s">
        <v>8322</v>
      </c>
      <c r="T1580" s="9">
        <f t="shared" si="99"/>
        <v>293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s="17" t="s">
        <v>8218</v>
      </c>
      <c r="G1581" t="s">
        <v>8223</v>
      </c>
      <c r="H1581" t="s">
        <v>8245</v>
      </c>
      <c r="I1581">
        <v>1403546400</v>
      </c>
      <c r="J1581" s="12">
        <v>1401714114</v>
      </c>
      <c r="K1581" s="10">
        <f t="shared" si="96"/>
        <v>41813.75</v>
      </c>
      <c r="L1581" s="10">
        <f t="shared" si="97"/>
        <v>41792.542986111112</v>
      </c>
      <c r="M1581" s="15">
        <f t="shared" si="98"/>
        <v>2014</v>
      </c>
      <c r="N1581" t="b">
        <v>0</v>
      </c>
      <c r="O1581">
        <v>35</v>
      </c>
      <c r="P1581" t="b">
        <v>1</v>
      </c>
      <c r="Q1581" t="s">
        <v>8269</v>
      </c>
      <c r="R1581" t="s">
        <v>8323</v>
      </c>
      <c r="S1581" t="s">
        <v>8326</v>
      </c>
      <c r="T1581" s="9">
        <f t="shared" si="99"/>
        <v>103</v>
      </c>
    </row>
    <row r="1582" spans="1:20" ht="15.75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s="17" t="s">
        <v>8218</v>
      </c>
      <c r="G1582" t="s">
        <v>8223</v>
      </c>
      <c r="H1582" t="s">
        <v>8245</v>
      </c>
      <c r="I1582">
        <v>1444528800</v>
      </c>
      <c r="J1582" s="12">
        <v>1442804633</v>
      </c>
      <c r="K1582" s="10">
        <f t="shared" si="96"/>
        <v>42288.083333333328</v>
      </c>
      <c r="L1582" s="10">
        <f t="shared" si="97"/>
        <v>42268.127696759257</v>
      </c>
      <c r="M1582" s="15">
        <f t="shared" si="98"/>
        <v>2015</v>
      </c>
      <c r="N1582" t="b">
        <v>0</v>
      </c>
      <c r="O1582">
        <v>35</v>
      </c>
      <c r="P1582" t="b">
        <v>1</v>
      </c>
      <c r="Q1582" t="s">
        <v>8269</v>
      </c>
      <c r="R1582" t="s">
        <v>8323</v>
      </c>
      <c r="S1582" t="s">
        <v>8326</v>
      </c>
      <c r="T1582" s="9">
        <f t="shared" si="99"/>
        <v>108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s="17" t="s">
        <v>8218</v>
      </c>
      <c r="G1583" t="s">
        <v>8223</v>
      </c>
      <c r="H1583" t="s">
        <v>8245</v>
      </c>
      <c r="I1583">
        <v>1326835985</v>
      </c>
      <c r="J1583" s="12">
        <v>1324243985</v>
      </c>
      <c r="K1583" s="10">
        <f t="shared" si="96"/>
        <v>40925.897974537038</v>
      </c>
      <c r="L1583" s="10">
        <f t="shared" si="97"/>
        <v>40895.897974537038</v>
      </c>
      <c r="M1583" s="15">
        <f t="shared" si="98"/>
        <v>2012</v>
      </c>
      <c r="N1583" t="b">
        <v>0</v>
      </c>
      <c r="O1583">
        <v>61</v>
      </c>
      <c r="P1583" t="b">
        <v>1</v>
      </c>
      <c r="Q1583" t="s">
        <v>8274</v>
      </c>
      <c r="R1583" t="s">
        <v>8327</v>
      </c>
      <c r="S1583" t="s">
        <v>8331</v>
      </c>
      <c r="T1583" s="9">
        <f t="shared" si="99"/>
        <v>145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s="17" t="s">
        <v>8220</v>
      </c>
      <c r="G1584" t="s">
        <v>8225</v>
      </c>
      <c r="H1584" t="s">
        <v>8247</v>
      </c>
      <c r="I1584">
        <v>1439515497</v>
      </c>
      <c r="J1584" s="12">
        <v>1435627497</v>
      </c>
      <c r="K1584" s="10">
        <f t="shared" si="96"/>
        <v>42230.058993055558</v>
      </c>
      <c r="L1584" s="10">
        <f t="shared" si="97"/>
        <v>42185.058993055558</v>
      </c>
      <c r="M1584" s="15">
        <f t="shared" si="98"/>
        <v>2015</v>
      </c>
      <c r="N1584" t="b">
        <v>0</v>
      </c>
      <c r="O1584">
        <v>18</v>
      </c>
      <c r="P1584" t="b">
        <v>0</v>
      </c>
      <c r="Q1584" t="s">
        <v>8271</v>
      </c>
      <c r="R1584" t="s">
        <v>8308</v>
      </c>
      <c r="S1584" t="s">
        <v>8310</v>
      </c>
      <c r="T1584" s="9">
        <f t="shared" si="99"/>
        <v>2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s="17" t="s">
        <v>8218</v>
      </c>
      <c r="G1585" t="s">
        <v>8223</v>
      </c>
      <c r="H1585" t="s">
        <v>8245</v>
      </c>
      <c r="I1585">
        <v>1400108640</v>
      </c>
      <c r="J1585" s="12">
        <v>1396923624</v>
      </c>
      <c r="K1585" s="10">
        <f t="shared" si="96"/>
        <v>41773.961111111115</v>
      </c>
      <c r="L1585" s="10">
        <f t="shared" si="97"/>
        <v>41737.097500000003</v>
      </c>
      <c r="M1585" s="15">
        <f t="shared" si="98"/>
        <v>2014</v>
      </c>
      <c r="N1585" t="b">
        <v>1</v>
      </c>
      <c r="O1585">
        <v>122</v>
      </c>
      <c r="P1585" t="b">
        <v>1</v>
      </c>
      <c r="Q1585" t="s">
        <v>8293</v>
      </c>
      <c r="R1585" t="s">
        <v>8308</v>
      </c>
      <c r="S1585" t="s">
        <v>8309</v>
      </c>
      <c r="T1585" s="9">
        <f t="shared" si="99"/>
        <v>192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s="17" t="s">
        <v>8218</v>
      </c>
      <c r="G1586" t="s">
        <v>8223</v>
      </c>
      <c r="H1586" t="s">
        <v>8245</v>
      </c>
      <c r="I1586">
        <v>1300636482</v>
      </c>
      <c r="J1586" s="12">
        <v>1298048082</v>
      </c>
      <c r="K1586" s="10">
        <f t="shared" si="96"/>
        <v>40622.662986111114</v>
      </c>
      <c r="L1586" s="10">
        <f t="shared" si="97"/>
        <v>40592.704652777778</v>
      </c>
      <c r="M1586" s="15">
        <f t="shared" si="98"/>
        <v>2011</v>
      </c>
      <c r="N1586" t="b">
        <v>0</v>
      </c>
      <c r="O1586">
        <v>90</v>
      </c>
      <c r="P1586" t="b">
        <v>1</v>
      </c>
      <c r="Q1586" t="s">
        <v>8290</v>
      </c>
      <c r="R1586" t="s">
        <v>8327</v>
      </c>
      <c r="S1586" t="s">
        <v>8338</v>
      </c>
      <c r="T1586" s="9">
        <f t="shared" si="99"/>
        <v>125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s="17" t="s">
        <v>8218</v>
      </c>
      <c r="G1587" t="s">
        <v>8223</v>
      </c>
      <c r="H1587" t="s">
        <v>8245</v>
      </c>
      <c r="I1587">
        <v>1461963600</v>
      </c>
      <c r="J1587" s="12">
        <v>1459567371</v>
      </c>
      <c r="K1587" s="10">
        <f t="shared" si="96"/>
        <v>42489.875</v>
      </c>
      <c r="L1587" s="10">
        <f t="shared" si="97"/>
        <v>42462.140868055554</v>
      </c>
      <c r="M1587" s="15">
        <f t="shared" si="98"/>
        <v>2016</v>
      </c>
      <c r="N1587" t="b">
        <v>0</v>
      </c>
      <c r="O1587">
        <v>46</v>
      </c>
      <c r="P1587" t="b">
        <v>1</v>
      </c>
      <c r="Q1587" t="s">
        <v>8269</v>
      </c>
      <c r="R1587" t="s">
        <v>8323</v>
      </c>
      <c r="S1587" t="s">
        <v>8326</v>
      </c>
      <c r="T1587" s="9">
        <f t="shared" si="99"/>
        <v>339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s="17" t="s">
        <v>8218</v>
      </c>
      <c r="G1588" t="s">
        <v>8224</v>
      </c>
      <c r="H1588" t="s">
        <v>8246</v>
      </c>
      <c r="I1588">
        <v>1473247240</v>
      </c>
      <c r="J1588" s="12">
        <v>1470655240</v>
      </c>
      <c r="K1588" s="10">
        <f t="shared" si="96"/>
        <v>42620.472685185188</v>
      </c>
      <c r="L1588" s="10">
        <f t="shared" si="97"/>
        <v>42590.472685185188</v>
      </c>
      <c r="M1588" s="15">
        <f t="shared" si="98"/>
        <v>2016</v>
      </c>
      <c r="N1588" t="b">
        <v>1</v>
      </c>
      <c r="O1588">
        <v>50</v>
      </c>
      <c r="P1588" t="b">
        <v>1</v>
      </c>
      <c r="Q1588" t="s">
        <v>8269</v>
      </c>
      <c r="R1588" t="s">
        <v>8323</v>
      </c>
      <c r="S1588" t="s">
        <v>8326</v>
      </c>
      <c r="T1588" s="9">
        <f t="shared" si="99"/>
        <v>128</v>
      </c>
    </row>
    <row r="1589" spans="1:20" ht="45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s="17" t="s">
        <v>8220</v>
      </c>
      <c r="G1589" t="s">
        <v>8223</v>
      </c>
      <c r="H1589" t="s">
        <v>8245</v>
      </c>
      <c r="I1589">
        <v>1435291200</v>
      </c>
      <c r="J1589" s="12">
        <v>1432640342</v>
      </c>
      <c r="K1589" s="10">
        <f t="shared" si="96"/>
        <v>42181.166666666672</v>
      </c>
      <c r="L1589" s="10">
        <f t="shared" si="97"/>
        <v>42150.485439814816</v>
      </c>
      <c r="M1589" s="15">
        <f t="shared" si="98"/>
        <v>2015</v>
      </c>
      <c r="N1589" t="b">
        <v>0</v>
      </c>
      <c r="O1589">
        <v>8</v>
      </c>
      <c r="P1589" t="b">
        <v>0</v>
      </c>
      <c r="Q1589" t="s">
        <v>8282</v>
      </c>
      <c r="R1589" t="s">
        <v>8319</v>
      </c>
      <c r="S1589" t="s">
        <v>8345</v>
      </c>
      <c r="T1589" s="9">
        <f t="shared" si="99"/>
        <v>19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s="17" t="s">
        <v>8218</v>
      </c>
      <c r="G1590" t="s">
        <v>8223</v>
      </c>
      <c r="H1590" t="s">
        <v>8245</v>
      </c>
      <c r="I1590">
        <v>1459822682</v>
      </c>
      <c r="J1590" s="12">
        <v>1458613082</v>
      </c>
      <c r="K1590" s="10">
        <f t="shared" si="96"/>
        <v>42465.095856481479</v>
      </c>
      <c r="L1590" s="10">
        <f t="shared" si="97"/>
        <v>42451.095856481479</v>
      </c>
      <c r="M1590" s="15">
        <f t="shared" si="98"/>
        <v>2016</v>
      </c>
      <c r="N1590" t="b">
        <v>0</v>
      </c>
      <c r="O1590">
        <v>49</v>
      </c>
      <c r="P1590" t="b">
        <v>1</v>
      </c>
      <c r="Q1590" t="s">
        <v>8269</v>
      </c>
      <c r="R1590" t="s">
        <v>8323</v>
      </c>
      <c r="S1590" t="s">
        <v>8326</v>
      </c>
      <c r="T1590" s="9">
        <f t="shared" si="99"/>
        <v>287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s="17" t="s">
        <v>8218</v>
      </c>
      <c r="G1591" t="s">
        <v>8224</v>
      </c>
      <c r="H1591" t="s">
        <v>8246</v>
      </c>
      <c r="I1591">
        <v>1416780000</v>
      </c>
      <c r="J1591" s="12">
        <v>1414342894</v>
      </c>
      <c r="K1591" s="10">
        <f t="shared" si="96"/>
        <v>41966.916666666672</v>
      </c>
      <c r="L1591" s="10">
        <f t="shared" si="97"/>
        <v>41938.709421296298</v>
      </c>
      <c r="M1591" s="15">
        <f t="shared" si="98"/>
        <v>2014</v>
      </c>
      <c r="N1591" t="b">
        <v>0</v>
      </c>
      <c r="O1591">
        <v>95</v>
      </c>
      <c r="P1591" t="b">
        <v>1</v>
      </c>
      <c r="Q1591" t="s">
        <v>8269</v>
      </c>
      <c r="R1591" t="s">
        <v>8323</v>
      </c>
      <c r="S1591" t="s">
        <v>8326</v>
      </c>
      <c r="T1591" s="9">
        <f t="shared" si="99"/>
        <v>115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s="17" t="s">
        <v>8218</v>
      </c>
      <c r="G1592" t="s">
        <v>8223</v>
      </c>
      <c r="H1592" t="s">
        <v>8245</v>
      </c>
      <c r="I1592">
        <v>1411790400</v>
      </c>
      <c r="J1592" s="12">
        <v>1409884821</v>
      </c>
      <c r="K1592" s="10">
        <f t="shared" si="96"/>
        <v>41909.166666666664</v>
      </c>
      <c r="L1592" s="10">
        <f t="shared" si="97"/>
        <v>41887.111354166671</v>
      </c>
      <c r="M1592" s="15">
        <f t="shared" si="98"/>
        <v>2014</v>
      </c>
      <c r="N1592" t="b">
        <v>0</v>
      </c>
      <c r="O1592">
        <v>59</v>
      </c>
      <c r="P1592" t="b">
        <v>1</v>
      </c>
      <c r="Q1592" t="s">
        <v>8303</v>
      </c>
      <c r="R1592" t="s">
        <v>8323</v>
      </c>
      <c r="S1592" t="s">
        <v>8335</v>
      </c>
      <c r="T1592" s="9">
        <f t="shared" si="99"/>
        <v>143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s="17" t="s">
        <v>8218</v>
      </c>
      <c r="G1593" t="s">
        <v>8223</v>
      </c>
      <c r="H1593" t="s">
        <v>8245</v>
      </c>
      <c r="I1593">
        <v>1412135940</v>
      </c>
      <c r="J1593" s="12">
        <v>1410840126</v>
      </c>
      <c r="K1593" s="10">
        <f t="shared" si="96"/>
        <v>41913.165972222225</v>
      </c>
      <c r="L1593" s="10">
        <f t="shared" si="97"/>
        <v>41898.168124999997</v>
      </c>
      <c r="M1593" s="15">
        <f t="shared" si="98"/>
        <v>2014</v>
      </c>
      <c r="N1593" t="b">
        <v>1</v>
      </c>
      <c r="O1593">
        <v>37</v>
      </c>
      <c r="P1593" t="b">
        <v>1</v>
      </c>
      <c r="Q1593" t="s">
        <v>8269</v>
      </c>
      <c r="R1593" t="s">
        <v>8323</v>
      </c>
      <c r="S1593" t="s">
        <v>8326</v>
      </c>
      <c r="T1593" s="9">
        <f t="shared" si="99"/>
        <v>110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s="17" t="s">
        <v>8218</v>
      </c>
      <c r="G1594" t="s">
        <v>8223</v>
      </c>
      <c r="H1594" t="s">
        <v>8245</v>
      </c>
      <c r="I1594">
        <v>1466014499</v>
      </c>
      <c r="J1594" s="12">
        <v>1463422499</v>
      </c>
      <c r="K1594" s="10">
        <f t="shared" si="96"/>
        <v>42536.760405092587</v>
      </c>
      <c r="L1594" s="10">
        <f t="shared" si="97"/>
        <v>42506.760405092587</v>
      </c>
      <c r="M1594" s="15">
        <f t="shared" si="98"/>
        <v>2016</v>
      </c>
      <c r="N1594" t="b">
        <v>0</v>
      </c>
      <c r="O1594">
        <v>44</v>
      </c>
      <c r="P1594" t="b">
        <v>1</v>
      </c>
      <c r="Q1594" t="s">
        <v>8269</v>
      </c>
      <c r="R1594" t="s">
        <v>8323</v>
      </c>
      <c r="S1594" t="s">
        <v>8326</v>
      </c>
      <c r="T1594" s="9">
        <f t="shared" si="99"/>
        <v>114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s="17" t="s">
        <v>8219</v>
      </c>
      <c r="G1595" t="s">
        <v>8223</v>
      </c>
      <c r="H1595" t="s">
        <v>8245</v>
      </c>
      <c r="I1595">
        <v>1459992856</v>
      </c>
      <c r="J1595" s="12">
        <v>1456108456</v>
      </c>
      <c r="K1595" s="10">
        <f t="shared" si="96"/>
        <v>42467.065462962964</v>
      </c>
      <c r="L1595" s="10">
        <f t="shared" si="97"/>
        <v>42422.107129629629</v>
      </c>
      <c r="M1595" s="15">
        <f t="shared" si="98"/>
        <v>2016</v>
      </c>
      <c r="N1595" t="b">
        <v>0</v>
      </c>
      <c r="O1595">
        <v>38</v>
      </c>
      <c r="P1595" t="b">
        <v>0</v>
      </c>
      <c r="Q1595" t="s">
        <v>8271</v>
      </c>
      <c r="R1595" t="s">
        <v>8308</v>
      </c>
      <c r="S1595" t="s">
        <v>8310</v>
      </c>
      <c r="T1595" s="9">
        <f t="shared" si="99"/>
        <v>3</v>
      </c>
    </row>
    <row r="1596" spans="1:20" ht="45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s="17" t="s">
        <v>8218</v>
      </c>
      <c r="G1596" t="s">
        <v>8223</v>
      </c>
      <c r="H1596" t="s">
        <v>8245</v>
      </c>
      <c r="I1596">
        <v>1458874388</v>
      </c>
      <c r="J1596" s="12">
        <v>1456285988</v>
      </c>
      <c r="K1596" s="10">
        <f t="shared" si="96"/>
        <v>42454.12023148148</v>
      </c>
      <c r="L1596" s="10">
        <f t="shared" si="97"/>
        <v>42424.161898148144</v>
      </c>
      <c r="M1596" s="15">
        <f t="shared" si="98"/>
        <v>2016</v>
      </c>
      <c r="N1596" t="b">
        <v>0</v>
      </c>
      <c r="O1596">
        <v>66</v>
      </c>
      <c r="P1596" t="b">
        <v>1</v>
      </c>
      <c r="Q1596" t="s">
        <v>8274</v>
      </c>
      <c r="R1596" t="s">
        <v>8327</v>
      </c>
      <c r="S1596" t="s">
        <v>8331</v>
      </c>
      <c r="T1596" s="9">
        <f t="shared" si="99"/>
        <v>189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s="17" t="s">
        <v>8218</v>
      </c>
      <c r="G1597" t="s">
        <v>8223</v>
      </c>
      <c r="H1597" t="s">
        <v>8245</v>
      </c>
      <c r="I1597">
        <v>1456976586</v>
      </c>
      <c r="J1597" s="12">
        <v>1454298186</v>
      </c>
      <c r="K1597" s="10">
        <f t="shared" si="96"/>
        <v>42432.154930555553</v>
      </c>
      <c r="L1597" s="10">
        <f t="shared" si="97"/>
        <v>42401.154930555553</v>
      </c>
      <c r="M1597" s="15">
        <f t="shared" si="98"/>
        <v>2016</v>
      </c>
      <c r="N1597" t="b">
        <v>0</v>
      </c>
      <c r="O1597">
        <v>104</v>
      </c>
      <c r="P1597" t="b">
        <v>1</v>
      </c>
      <c r="Q1597" t="s">
        <v>8274</v>
      </c>
      <c r="R1597" t="s">
        <v>8327</v>
      </c>
      <c r="S1597" t="s">
        <v>8331</v>
      </c>
      <c r="T1597" s="9">
        <f t="shared" si="99"/>
        <v>114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s="17" t="s">
        <v>8220</v>
      </c>
      <c r="G1598" t="s">
        <v>8223</v>
      </c>
      <c r="H1598" t="s">
        <v>8245</v>
      </c>
      <c r="I1598">
        <v>1419017880</v>
      </c>
      <c r="J1598" s="12">
        <v>1416419916</v>
      </c>
      <c r="K1598" s="10">
        <f t="shared" si="96"/>
        <v>41992.818055555559</v>
      </c>
      <c r="L1598" s="10">
        <f t="shared" si="97"/>
        <v>41962.749027777776</v>
      </c>
      <c r="M1598" s="15">
        <f t="shared" si="98"/>
        <v>2014</v>
      </c>
      <c r="N1598" t="b">
        <v>1</v>
      </c>
      <c r="O1598">
        <v>84</v>
      </c>
      <c r="P1598" t="b">
        <v>0</v>
      </c>
      <c r="Q1598" t="s">
        <v>8300</v>
      </c>
      <c r="R1598" t="s">
        <v>8308</v>
      </c>
      <c r="S1598" t="s">
        <v>8340</v>
      </c>
      <c r="T1598" s="9">
        <f t="shared" si="99"/>
        <v>11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s="17" t="s">
        <v>8218</v>
      </c>
      <c r="G1599" t="s">
        <v>8223</v>
      </c>
      <c r="H1599" t="s">
        <v>8245</v>
      </c>
      <c r="I1599">
        <v>1306630800</v>
      </c>
      <c r="J1599" s="12">
        <v>1304376478</v>
      </c>
      <c r="K1599" s="10">
        <f t="shared" si="96"/>
        <v>40692.041666666664</v>
      </c>
      <c r="L1599" s="10">
        <f t="shared" si="97"/>
        <v>40665.949976851851</v>
      </c>
      <c r="M1599" s="15">
        <f t="shared" si="98"/>
        <v>2011</v>
      </c>
      <c r="N1599" t="b">
        <v>0</v>
      </c>
      <c r="O1599">
        <v>38</v>
      </c>
      <c r="P1599" t="b">
        <v>1</v>
      </c>
      <c r="Q1599" t="s">
        <v>8274</v>
      </c>
      <c r="R1599" t="s">
        <v>8327</v>
      </c>
      <c r="S1599" t="s">
        <v>8331</v>
      </c>
      <c r="T1599" s="9">
        <f t="shared" si="99"/>
        <v>123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s="17" t="s">
        <v>8218</v>
      </c>
      <c r="G1600" t="s">
        <v>8223</v>
      </c>
      <c r="H1600" t="s">
        <v>8245</v>
      </c>
      <c r="I1600">
        <v>1446731817</v>
      </c>
      <c r="J1600" s="12">
        <v>1444913817</v>
      </c>
      <c r="K1600" s="10">
        <f t="shared" si="96"/>
        <v>42313.58121527778</v>
      </c>
      <c r="L1600" s="10">
        <f t="shared" si="97"/>
        <v>42292.539548611108</v>
      </c>
      <c r="M1600" s="15">
        <f t="shared" si="98"/>
        <v>2015</v>
      </c>
      <c r="N1600" t="b">
        <v>0</v>
      </c>
      <c r="O1600">
        <v>43</v>
      </c>
      <c r="P1600" t="b">
        <v>1</v>
      </c>
      <c r="Q1600" t="s">
        <v>8267</v>
      </c>
      <c r="R1600" t="s">
        <v>8321</v>
      </c>
      <c r="S1600" t="s">
        <v>8322</v>
      </c>
      <c r="T1600" s="9">
        <f t="shared" si="99"/>
        <v>142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s="17" t="s">
        <v>8218</v>
      </c>
      <c r="G1601" t="s">
        <v>8223</v>
      </c>
      <c r="H1601" t="s">
        <v>8245</v>
      </c>
      <c r="I1601">
        <v>1381314437</v>
      </c>
      <c r="J1601" s="12">
        <v>1378722437</v>
      </c>
      <c r="K1601" s="10">
        <f t="shared" si="96"/>
        <v>41556.435613425929</v>
      </c>
      <c r="L1601" s="10">
        <f t="shared" si="97"/>
        <v>41526.435613425929</v>
      </c>
      <c r="M1601" s="15">
        <f t="shared" si="98"/>
        <v>2013</v>
      </c>
      <c r="N1601" t="b">
        <v>0</v>
      </c>
      <c r="O1601">
        <v>32</v>
      </c>
      <c r="P1601" t="b">
        <v>1</v>
      </c>
      <c r="Q1601" t="s">
        <v>8290</v>
      </c>
      <c r="R1601" t="s">
        <v>8327</v>
      </c>
      <c r="S1601" t="s">
        <v>8338</v>
      </c>
      <c r="T1601" s="9">
        <f t="shared" si="99"/>
        <v>142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s="17" t="s">
        <v>8218</v>
      </c>
      <c r="G1602" t="s">
        <v>8223</v>
      </c>
      <c r="H1602" t="s">
        <v>8245</v>
      </c>
      <c r="I1602">
        <v>1372827540</v>
      </c>
      <c r="J1602" s="12">
        <v>1371491244</v>
      </c>
      <c r="K1602" s="10">
        <f t="shared" si="96"/>
        <v>41458.207638888889</v>
      </c>
      <c r="L1602" s="10">
        <f t="shared" si="97"/>
        <v>41442.741249999999</v>
      </c>
      <c r="M1602" s="15">
        <f t="shared" si="98"/>
        <v>2013</v>
      </c>
      <c r="N1602" t="b">
        <v>0</v>
      </c>
      <c r="O1602">
        <v>32</v>
      </c>
      <c r="P1602" t="b">
        <v>1</v>
      </c>
      <c r="Q1602" t="s">
        <v>8274</v>
      </c>
      <c r="R1602" t="s">
        <v>8327</v>
      </c>
      <c r="S1602" t="s">
        <v>8331</v>
      </c>
      <c r="T1602" s="9">
        <f t="shared" si="99"/>
        <v>103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s="17" t="s">
        <v>8220</v>
      </c>
      <c r="G1603" t="s">
        <v>8223</v>
      </c>
      <c r="H1603" t="s">
        <v>8245</v>
      </c>
      <c r="I1603">
        <v>1404253800</v>
      </c>
      <c r="J1603" s="12">
        <v>1402784964</v>
      </c>
      <c r="K1603" s="10">
        <f t="shared" ref="K1603:K1666" si="100">(I1603/86400)+DATE(1970,1,1)</f>
        <v>41821.9375</v>
      </c>
      <c r="L1603" s="10">
        <f t="shared" ref="L1603:L1666" si="101">(J1603/86400)+DATE(1970,1,1)</f>
        <v>41804.937083333338</v>
      </c>
      <c r="M1603" s="15">
        <f t="shared" ref="M1603:M1666" si="102">+YEAR(K1603)</f>
        <v>2014</v>
      </c>
      <c r="N1603" t="b">
        <v>0</v>
      </c>
      <c r="O1603">
        <v>17</v>
      </c>
      <c r="P1603" t="b">
        <v>0</v>
      </c>
      <c r="Q1603" t="s">
        <v>8269</v>
      </c>
      <c r="R1603" t="s">
        <v>8323</v>
      </c>
      <c r="S1603" t="s">
        <v>8326</v>
      </c>
      <c r="T1603" s="9">
        <f t="shared" ref="T1603:T1666" si="103">ROUND(E1603/D1603*100,0)</f>
        <v>47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s="17" t="s">
        <v>8218</v>
      </c>
      <c r="G1604" t="s">
        <v>8223</v>
      </c>
      <c r="H1604" t="s">
        <v>8245</v>
      </c>
      <c r="I1604">
        <v>1446238800</v>
      </c>
      <c r="J1604" s="12">
        <v>1444220588</v>
      </c>
      <c r="K1604" s="10">
        <f t="shared" si="100"/>
        <v>42307.875</v>
      </c>
      <c r="L1604" s="10">
        <f t="shared" si="101"/>
        <v>42284.516064814816</v>
      </c>
      <c r="M1604" s="15">
        <f t="shared" si="102"/>
        <v>2015</v>
      </c>
      <c r="N1604" t="b">
        <v>1</v>
      </c>
      <c r="O1604">
        <v>68</v>
      </c>
      <c r="P1604" t="b">
        <v>1</v>
      </c>
      <c r="Q1604" t="s">
        <v>8269</v>
      </c>
      <c r="R1604" t="s">
        <v>8323</v>
      </c>
      <c r="S1604" t="s">
        <v>8326</v>
      </c>
      <c r="T1604" s="9">
        <f t="shared" si="103"/>
        <v>112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s="17" t="s">
        <v>8218</v>
      </c>
      <c r="G1605" t="s">
        <v>8223</v>
      </c>
      <c r="H1605" t="s">
        <v>8245</v>
      </c>
      <c r="I1605">
        <v>1423720740</v>
      </c>
      <c r="J1605" s="12">
        <v>1421081857</v>
      </c>
      <c r="K1605" s="10">
        <f t="shared" si="100"/>
        <v>42047.249305555553</v>
      </c>
      <c r="L1605" s="10">
        <f t="shared" si="101"/>
        <v>42016.706678240742</v>
      </c>
      <c r="M1605" s="15">
        <f t="shared" si="102"/>
        <v>2015</v>
      </c>
      <c r="N1605" t="b">
        <v>0</v>
      </c>
      <c r="O1605">
        <v>55</v>
      </c>
      <c r="P1605" t="b">
        <v>1</v>
      </c>
      <c r="Q1605" t="s">
        <v>8269</v>
      </c>
      <c r="R1605" t="s">
        <v>8323</v>
      </c>
      <c r="S1605" t="s">
        <v>8326</v>
      </c>
      <c r="T1605" s="9">
        <f t="shared" si="103"/>
        <v>140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s="17" t="s">
        <v>8218</v>
      </c>
      <c r="G1606" t="s">
        <v>8223</v>
      </c>
      <c r="H1606" t="s">
        <v>8245</v>
      </c>
      <c r="I1606">
        <v>1433343869</v>
      </c>
      <c r="J1606" s="12">
        <v>1430751869</v>
      </c>
      <c r="K1606" s="10">
        <f t="shared" si="100"/>
        <v>42158.628113425926</v>
      </c>
      <c r="L1606" s="10">
        <f t="shared" si="101"/>
        <v>42128.628113425926</v>
      </c>
      <c r="M1606" s="15">
        <f t="shared" si="102"/>
        <v>2015</v>
      </c>
      <c r="N1606" t="b">
        <v>0</v>
      </c>
      <c r="O1606">
        <v>50</v>
      </c>
      <c r="P1606" t="b">
        <v>1</v>
      </c>
      <c r="Q1606" t="s">
        <v>8299</v>
      </c>
      <c r="R1606" t="s">
        <v>8308</v>
      </c>
      <c r="S1606" t="s">
        <v>8315</v>
      </c>
      <c r="T1606" s="9">
        <f t="shared" si="103"/>
        <v>112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s="17" t="s">
        <v>8220</v>
      </c>
      <c r="G1607" t="s">
        <v>8223</v>
      </c>
      <c r="H1607" t="s">
        <v>8245</v>
      </c>
      <c r="I1607">
        <v>1440090300</v>
      </c>
      <c r="J1607" s="12">
        <v>1436305452</v>
      </c>
      <c r="K1607" s="10">
        <f t="shared" si="100"/>
        <v>42236.711805555555</v>
      </c>
      <c r="L1607" s="10">
        <f t="shared" si="101"/>
        <v>42192.905694444446</v>
      </c>
      <c r="M1607" s="15">
        <f t="shared" si="102"/>
        <v>2015</v>
      </c>
      <c r="N1607" t="b">
        <v>0</v>
      </c>
      <c r="O1607">
        <v>29</v>
      </c>
      <c r="P1607" t="b">
        <v>0</v>
      </c>
      <c r="Q1607" t="s">
        <v>8269</v>
      </c>
      <c r="R1607" t="s">
        <v>8323</v>
      </c>
      <c r="S1607" t="s">
        <v>8326</v>
      </c>
      <c r="T1607" s="9">
        <f t="shared" si="103"/>
        <v>23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s="17" t="s">
        <v>8218</v>
      </c>
      <c r="G1608" t="s">
        <v>8223</v>
      </c>
      <c r="H1608" t="s">
        <v>8245</v>
      </c>
      <c r="I1608">
        <v>1464729276</v>
      </c>
      <c r="J1608" s="12">
        <v>1459545276</v>
      </c>
      <c r="K1608" s="10">
        <f t="shared" si="100"/>
        <v>42521.885138888887</v>
      </c>
      <c r="L1608" s="10">
        <f t="shared" si="101"/>
        <v>42461.885138888887</v>
      </c>
      <c r="M1608" s="15">
        <f t="shared" si="102"/>
        <v>2016</v>
      </c>
      <c r="N1608" t="b">
        <v>0</v>
      </c>
      <c r="O1608">
        <v>52</v>
      </c>
      <c r="P1608" t="b">
        <v>1</v>
      </c>
      <c r="Q1608" t="s">
        <v>8290</v>
      </c>
      <c r="R1608" t="s">
        <v>8327</v>
      </c>
      <c r="S1608" t="s">
        <v>8338</v>
      </c>
      <c r="T1608" s="9">
        <f t="shared" si="103"/>
        <v>140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s="17" t="s">
        <v>8220</v>
      </c>
      <c r="G1609" t="s">
        <v>8223</v>
      </c>
      <c r="H1609" t="s">
        <v>8245</v>
      </c>
      <c r="I1609">
        <v>1399223500</v>
      </c>
      <c r="J1609" s="12">
        <v>1396631500</v>
      </c>
      <c r="K1609" s="10">
        <f t="shared" si="100"/>
        <v>41763.716435185182</v>
      </c>
      <c r="L1609" s="10">
        <f t="shared" si="101"/>
        <v>41733.716435185182</v>
      </c>
      <c r="M1609" s="15">
        <f t="shared" si="102"/>
        <v>2014</v>
      </c>
      <c r="N1609" t="b">
        <v>0</v>
      </c>
      <c r="O1609">
        <v>48</v>
      </c>
      <c r="P1609" t="b">
        <v>0</v>
      </c>
      <c r="Q1609" t="s">
        <v>8281</v>
      </c>
      <c r="R1609" t="s">
        <v>8316</v>
      </c>
      <c r="S1609" t="s">
        <v>8344</v>
      </c>
      <c r="T1609" s="9">
        <f t="shared" si="103"/>
        <v>43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s="17" t="s">
        <v>8218</v>
      </c>
      <c r="G1610" t="s">
        <v>8224</v>
      </c>
      <c r="H1610" t="s">
        <v>8246</v>
      </c>
      <c r="I1610">
        <v>1412974800</v>
      </c>
      <c r="J1610" s="12">
        <v>1411109167</v>
      </c>
      <c r="K1610" s="10">
        <f t="shared" si="100"/>
        <v>41922.875</v>
      </c>
      <c r="L1610" s="10">
        <f t="shared" si="101"/>
        <v>41901.282025462962</v>
      </c>
      <c r="M1610" s="15">
        <f t="shared" si="102"/>
        <v>2014</v>
      </c>
      <c r="N1610" t="b">
        <v>0</v>
      </c>
      <c r="O1610">
        <v>34</v>
      </c>
      <c r="P1610" t="b">
        <v>1</v>
      </c>
      <c r="Q1610" t="s">
        <v>8269</v>
      </c>
      <c r="R1610" t="s">
        <v>8323</v>
      </c>
      <c r="S1610" t="s">
        <v>8326</v>
      </c>
      <c r="T1610" s="9">
        <f t="shared" si="103"/>
        <v>110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s="17" t="s">
        <v>8218</v>
      </c>
      <c r="G1611" t="s">
        <v>8223</v>
      </c>
      <c r="H1611" t="s">
        <v>8245</v>
      </c>
      <c r="I1611">
        <v>1368235344</v>
      </c>
      <c r="J1611" s="12">
        <v>1365643344</v>
      </c>
      <c r="K1611" s="10">
        <f t="shared" si="100"/>
        <v>41405.057222222225</v>
      </c>
      <c r="L1611" s="10">
        <f t="shared" si="101"/>
        <v>41375.057222222225</v>
      </c>
      <c r="M1611" s="15">
        <f t="shared" si="102"/>
        <v>2013</v>
      </c>
      <c r="N1611" t="b">
        <v>0</v>
      </c>
      <c r="O1611">
        <v>66</v>
      </c>
      <c r="P1611" t="b">
        <v>1</v>
      </c>
      <c r="Q1611" t="s">
        <v>8263</v>
      </c>
      <c r="R1611" t="s">
        <v>8321</v>
      </c>
      <c r="S1611" t="s">
        <v>8332</v>
      </c>
      <c r="T1611" s="9">
        <f t="shared" si="103"/>
        <v>110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s="17" t="s">
        <v>8218</v>
      </c>
      <c r="G1612" t="s">
        <v>8224</v>
      </c>
      <c r="H1612" t="s">
        <v>8246</v>
      </c>
      <c r="I1612">
        <v>1460318400</v>
      </c>
      <c r="J1612" s="12">
        <v>1457881057</v>
      </c>
      <c r="K1612" s="10">
        <f t="shared" si="100"/>
        <v>42470.833333333328</v>
      </c>
      <c r="L1612" s="10">
        <f t="shared" si="101"/>
        <v>42442.623344907406</v>
      </c>
      <c r="M1612" s="15">
        <f t="shared" si="102"/>
        <v>2016</v>
      </c>
      <c r="N1612" t="b">
        <v>0</v>
      </c>
      <c r="O1612">
        <v>22</v>
      </c>
      <c r="P1612" t="b">
        <v>1</v>
      </c>
      <c r="Q1612" t="s">
        <v>8269</v>
      </c>
      <c r="R1612" t="s">
        <v>8323</v>
      </c>
      <c r="S1612" t="s">
        <v>8326</v>
      </c>
      <c r="T1612" s="9">
        <f t="shared" si="103"/>
        <v>100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s="17" t="s">
        <v>8220</v>
      </c>
      <c r="G1613" t="s">
        <v>8223</v>
      </c>
      <c r="H1613" t="s">
        <v>8245</v>
      </c>
      <c r="I1613">
        <v>1354699421</v>
      </c>
      <c r="J1613" s="12">
        <v>1352107421</v>
      </c>
      <c r="K1613" s="10">
        <f t="shared" si="100"/>
        <v>41248.391446759255</v>
      </c>
      <c r="L1613" s="10">
        <f t="shared" si="101"/>
        <v>41218.391446759255</v>
      </c>
      <c r="M1613" s="15">
        <f t="shared" si="102"/>
        <v>2012</v>
      </c>
      <c r="N1613" t="b">
        <v>0</v>
      </c>
      <c r="O1613">
        <v>70</v>
      </c>
      <c r="P1613" t="b">
        <v>0</v>
      </c>
      <c r="Q1613" t="s">
        <v>8268</v>
      </c>
      <c r="R1613" t="s">
        <v>8321</v>
      </c>
      <c r="S1613" t="s">
        <v>8339</v>
      </c>
      <c r="T1613" s="9">
        <f t="shared" si="103"/>
        <v>23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s="17" t="s">
        <v>8218</v>
      </c>
      <c r="G1614" t="s">
        <v>8223</v>
      </c>
      <c r="H1614" t="s">
        <v>8245</v>
      </c>
      <c r="I1614">
        <v>1445065210</v>
      </c>
      <c r="J1614" s="12">
        <v>1442473210</v>
      </c>
      <c r="K1614" s="10">
        <f t="shared" si="100"/>
        <v>42294.29178240741</v>
      </c>
      <c r="L1614" s="10">
        <f t="shared" si="101"/>
        <v>42264.29178240741</v>
      </c>
      <c r="M1614" s="15">
        <f t="shared" si="102"/>
        <v>2015</v>
      </c>
      <c r="N1614" t="b">
        <v>0</v>
      </c>
      <c r="O1614">
        <v>45</v>
      </c>
      <c r="P1614" t="b">
        <v>1</v>
      </c>
      <c r="Q1614" t="s">
        <v>8269</v>
      </c>
      <c r="R1614" t="s">
        <v>8323</v>
      </c>
      <c r="S1614" t="s">
        <v>8326</v>
      </c>
      <c r="T1614" s="9">
        <f t="shared" si="103"/>
        <v>110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s="17" t="s">
        <v>8218</v>
      </c>
      <c r="G1615" t="s">
        <v>8223</v>
      </c>
      <c r="H1615" t="s">
        <v>8245</v>
      </c>
      <c r="I1615">
        <v>1327851291</v>
      </c>
      <c r="J1615" s="12">
        <v>1325432091</v>
      </c>
      <c r="K1615" s="10">
        <f t="shared" si="100"/>
        <v>40937.649201388893</v>
      </c>
      <c r="L1615" s="10">
        <f t="shared" si="101"/>
        <v>40909.649201388893</v>
      </c>
      <c r="M1615" s="15">
        <f t="shared" si="102"/>
        <v>2012</v>
      </c>
      <c r="N1615" t="b">
        <v>0</v>
      </c>
      <c r="O1615">
        <v>41</v>
      </c>
      <c r="P1615" t="b">
        <v>1</v>
      </c>
      <c r="Q1615" t="s">
        <v>8272</v>
      </c>
      <c r="R1615" t="s">
        <v>8311</v>
      </c>
      <c r="S1615" t="s">
        <v>8333</v>
      </c>
      <c r="T1615" s="9">
        <f t="shared" si="103"/>
        <v>144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s="17" t="s">
        <v>8218</v>
      </c>
      <c r="G1616" t="s">
        <v>8223</v>
      </c>
      <c r="H1616" t="s">
        <v>8245</v>
      </c>
      <c r="I1616">
        <v>1349517540</v>
      </c>
      <c r="J1616" s="12">
        <v>1347137731</v>
      </c>
      <c r="K1616" s="10">
        <f t="shared" si="100"/>
        <v>41188.415972222225</v>
      </c>
      <c r="L1616" s="10">
        <f t="shared" si="101"/>
        <v>41160.871886574074</v>
      </c>
      <c r="M1616" s="15">
        <f t="shared" si="102"/>
        <v>2012</v>
      </c>
      <c r="N1616" t="b">
        <v>0</v>
      </c>
      <c r="O1616">
        <v>54</v>
      </c>
      <c r="P1616" t="b">
        <v>1</v>
      </c>
      <c r="Q1616" t="s">
        <v>8277</v>
      </c>
      <c r="R1616" t="s">
        <v>8327</v>
      </c>
      <c r="S1616" t="s">
        <v>8328</v>
      </c>
      <c r="T1616" s="9">
        <f t="shared" si="103"/>
        <v>109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s="17" t="s">
        <v>8218</v>
      </c>
      <c r="G1617" t="s">
        <v>8224</v>
      </c>
      <c r="H1617" t="s">
        <v>8246</v>
      </c>
      <c r="I1617">
        <v>1430439411</v>
      </c>
      <c r="J1617" s="12">
        <v>1425259011</v>
      </c>
      <c r="K1617" s="10">
        <f t="shared" si="100"/>
        <v>42125.011701388888</v>
      </c>
      <c r="L1617" s="10">
        <f t="shared" si="101"/>
        <v>42065.053368055553</v>
      </c>
      <c r="M1617" s="15">
        <f t="shared" si="102"/>
        <v>2015</v>
      </c>
      <c r="N1617" t="b">
        <v>0</v>
      </c>
      <c r="O1617">
        <v>113</v>
      </c>
      <c r="P1617" t="b">
        <v>1</v>
      </c>
      <c r="Q1617" t="s">
        <v>8274</v>
      </c>
      <c r="R1617" t="s">
        <v>8327</v>
      </c>
      <c r="S1617" t="s">
        <v>8331</v>
      </c>
      <c r="T1617" s="9">
        <f t="shared" si="103"/>
        <v>109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s="17" t="s">
        <v>8220</v>
      </c>
      <c r="G1618" t="s">
        <v>8223</v>
      </c>
      <c r="H1618" t="s">
        <v>8245</v>
      </c>
      <c r="I1618">
        <v>1450072740</v>
      </c>
      <c r="J1618" s="12">
        <v>1445027346</v>
      </c>
      <c r="K1618" s="10">
        <f t="shared" si="100"/>
        <v>42352.249305555553</v>
      </c>
      <c r="L1618" s="10">
        <f t="shared" si="101"/>
        <v>42293.853541666671</v>
      </c>
      <c r="M1618" s="15">
        <f t="shared" si="102"/>
        <v>2015</v>
      </c>
      <c r="N1618" t="b">
        <v>0</v>
      </c>
      <c r="O1618">
        <v>25</v>
      </c>
      <c r="P1618" t="b">
        <v>0</v>
      </c>
      <c r="Q1618" t="s">
        <v>8303</v>
      </c>
      <c r="R1618" t="s">
        <v>8323</v>
      </c>
      <c r="S1618" t="s">
        <v>8335</v>
      </c>
      <c r="T1618" s="9">
        <f t="shared" si="103"/>
        <v>55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s="17" t="s">
        <v>8220</v>
      </c>
      <c r="G1619" t="s">
        <v>8228</v>
      </c>
      <c r="H1619" t="s">
        <v>8250</v>
      </c>
      <c r="I1619">
        <v>1429207833</v>
      </c>
      <c r="J1619" s="12">
        <v>1426615833</v>
      </c>
      <c r="K1619" s="10">
        <f t="shared" si="100"/>
        <v>42110.757326388892</v>
      </c>
      <c r="L1619" s="10">
        <f t="shared" si="101"/>
        <v>42080.757326388892</v>
      </c>
      <c r="M1619" s="15">
        <f t="shared" si="102"/>
        <v>2015</v>
      </c>
      <c r="N1619" t="b">
        <v>0</v>
      </c>
      <c r="O1619">
        <v>7</v>
      </c>
      <c r="P1619" t="b">
        <v>0</v>
      </c>
      <c r="Q1619" t="s">
        <v>8270</v>
      </c>
      <c r="R1619" t="s">
        <v>8308</v>
      </c>
      <c r="S1619" t="s">
        <v>8342</v>
      </c>
      <c r="T1619" s="9">
        <f t="shared" si="103"/>
        <v>9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s="17" t="s">
        <v>8218</v>
      </c>
      <c r="G1620" t="s">
        <v>8223</v>
      </c>
      <c r="H1620" t="s">
        <v>8245</v>
      </c>
      <c r="I1620">
        <v>1377284669</v>
      </c>
      <c r="J1620" s="12">
        <v>1375729469</v>
      </c>
      <c r="K1620" s="10">
        <f t="shared" si="100"/>
        <v>41509.79478009259</v>
      </c>
      <c r="L1620" s="10">
        <f t="shared" si="101"/>
        <v>41491.79478009259</v>
      </c>
      <c r="M1620" s="15">
        <f t="shared" si="102"/>
        <v>2013</v>
      </c>
      <c r="N1620" t="b">
        <v>1</v>
      </c>
      <c r="O1620">
        <v>68</v>
      </c>
      <c r="P1620" t="b">
        <v>1</v>
      </c>
      <c r="Q1620" t="s">
        <v>8269</v>
      </c>
      <c r="R1620" t="s">
        <v>8323</v>
      </c>
      <c r="S1620" t="s">
        <v>8326</v>
      </c>
      <c r="T1620" s="9">
        <f t="shared" si="103"/>
        <v>109</v>
      </c>
    </row>
    <row r="1621" spans="1:20" ht="15.75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s="17" t="s">
        <v>8220</v>
      </c>
      <c r="G1621" t="s">
        <v>8223</v>
      </c>
      <c r="H1621" t="s">
        <v>8245</v>
      </c>
      <c r="I1621">
        <v>1416125148</v>
      </c>
      <c r="J1621" s="12">
        <v>1413356748</v>
      </c>
      <c r="K1621" s="10">
        <f t="shared" si="100"/>
        <v>41959.337361111116</v>
      </c>
      <c r="L1621" s="10">
        <f t="shared" si="101"/>
        <v>41927.295694444445</v>
      </c>
      <c r="M1621" s="15">
        <f t="shared" si="102"/>
        <v>2014</v>
      </c>
      <c r="N1621" t="b">
        <v>0</v>
      </c>
      <c r="O1621">
        <v>55</v>
      </c>
      <c r="P1621" t="b">
        <v>0</v>
      </c>
      <c r="Q1621" t="s">
        <v>8280</v>
      </c>
      <c r="R1621" t="s">
        <v>8316</v>
      </c>
      <c r="S1621" t="s">
        <v>8334</v>
      </c>
      <c r="T1621" s="9">
        <f t="shared" si="103"/>
        <v>1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s="17" t="s">
        <v>8218</v>
      </c>
      <c r="G1622" t="s">
        <v>8223</v>
      </c>
      <c r="H1622" t="s">
        <v>8245</v>
      </c>
      <c r="I1622">
        <v>1488063839</v>
      </c>
      <c r="J1622" s="12">
        <v>1485471839</v>
      </c>
      <c r="K1622" s="10">
        <f t="shared" si="100"/>
        <v>42791.961099537039</v>
      </c>
      <c r="L1622" s="10">
        <f t="shared" si="101"/>
        <v>42761.961099537039</v>
      </c>
      <c r="M1622" s="15">
        <f t="shared" si="102"/>
        <v>2017</v>
      </c>
      <c r="N1622" t="b">
        <v>0</v>
      </c>
      <c r="O1622">
        <v>67</v>
      </c>
      <c r="P1622" t="b">
        <v>1</v>
      </c>
      <c r="Q1622" t="s">
        <v>8296</v>
      </c>
      <c r="R1622" t="s">
        <v>8319</v>
      </c>
      <c r="S1622" t="s">
        <v>8320</v>
      </c>
      <c r="T1622" s="9">
        <f t="shared" si="103"/>
        <v>181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s="17" t="s">
        <v>8218</v>
      </c>
      <c r="G1623" t="s">
        <v>8223</v>
      </c>
      <c r="H1623" t="s">
        <v>8245</v>
      </c>
      <c r="I1623">
        <v>1403326740</v>
      </c>
      <c r="J1623" s="12">
        <v>1400106171</v>
      </c>
      <c r="K1623" s="10">
        <f t="shared" si="100"/>
        <v>41811.207638888889</v>
      </c>
      <c r="L1623" s="10">
        <f t="shared" si="101"/>
        <v>41773.932534722218</v>
      </c>
      <c r="M1623" s="15">
        <f t="shared" si="102"/>
        <v>2014</v>
      </c>
      <c r="N1623" t="b">
        <v>0</v>
      </c>
      <c r="O1623">
        <v>50</v>
      </c>
      <c r="P1623" t="b">
        <v>1</v>
      </c>
      <c r="Q1623" t="s">
        <v>8277</v>
      </c>
      <c r="R1623" t="s">
        <v>8327</v>
      </c>
      <c r="S1623" t="s">
        <v>8328</v>
      </c>
      <c r="T1623" s="9">
        <f t="shared" si="103"/>
        <v>108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s="17" t="s">
        <v>8218</v>
      </c>
      <c r="G1624" t="s">
        <v>8223</v>
      </c>
      <c r="H1624" t="s">
        <v>8245</v>
      </c>
      <c r="I1624">
        <v>1304561633</v>
      </c>
      <c r="J1624" s="12">
        <v>1301969633</v>
      </c>
      <c r="K1624" s="10">
        <f t="shared" si="100"/>
        <v>40668.092974537038</v>
      </c>
      <c r="L1624" s="10">
        <f t="shared" si="101"/>
        <v>40638.092974537038</v>
      </c>
      <c r="M1624" s="15">
        <f t="shared" si="102"/>
        <v>2011</v>
      </c>
      <c r="N1624" t="b">
        <v>0</v>
      </c>
      <c r="O1624">
        <v>56</v>
      </c>
      <c r="P1624" t="b">
        <v>1</v>
      </c>
      <c r="Q1624" t="s">
        <v>8274</v>
      </c>
      <c r="R1624" t="s">
        <v>8327</v>
      </c>
      <c r="S1624" t="s">
        <v>8331</v>
      </c>
      <c r="T1624" s="9">
        <f t="shared" si="103"/>
        <v>108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s="17" t="s">
        <v>8218</v>
      </c>
      <c r="G1625" t="s">
        <v>8223</v>
      </c>
      <c r="H1625" t="s">
        <v>8245</v>
      </c>
      <c r="I1625">
        <v>1401595140</v>
      </c>
      <c r="J1625" s="12">
        <v>1398828064</v>
      </c>
      <c r="K1625" s="10">
        <f t="shared" si="100"/>
        <v>41791.165972222225</v>
      </c>
      <c r="L1625" s="10">
        <f t="shared" si="101"/>
        <v>41759.13962962963</v>
      </c>
      <c r="M1625" s="15">
        <f t="shared" si="102"/>
        <v>2014</v>
      </c>
      <c r="N1625" t="b">
        <v>0</v>
      </c>
      <c r="O1625">
        <v>57</v>
      </c>
      <c r="P1625" t="b">
        <v>1</v>
      </c>
      <c r="Q1625" t="s">
        <v>8269</v>
      </c>
      <c r="R1625" t="s">
        <v>8323</v>
      </c>
      <c r="S1625" t="s">
        <v>8326</v>
      </c>
      <c r="T1625" s="9">
        <f t="shared" si="103"/>
        <v>108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s="17" t="s">
        <v>8220</v>
      </c>
      <c r="G1626" t="s">
        <v>8223</v>
      </c>
      <c r="H1626" t="s">
        <v>8245</v>
      </c>
      <c r="I1626">
        <v>1381917540</v>
      </c>
      <c r="J1626" s="12">
        <v>1379990038</v>
      </c>
      <c r="K1626" s="10">
        <f t="shared" si="100"/>
        <v>41563.415972222225</v>
      </c>
      <c r="L1626" s="10">
        <f t="shared" si="101"/>
        <v>41541.106921296298</v>
      </c>
      <c r="M1626" s="15">
        <f t="shared" si="102"/>
        <v>2013</v>
      </c>
      <c r="N1626" t="b">
        <v>0</v>
      </c>
      <c r="O1626">
        <v>79</v>
      </c>
      <c r="P1626" t="b">
        <v>0</v>
      </c>
      <c r="Q1626" t="s">
        <v>8276</v>
      </c>
      <c r="R1626" t="s">
        <v>8327</v>
      </c>
      <c r="S1626" t="s">
        <v>8350</v>
      </c>
      <c r="T1626" s="9">
        <f t="shared" si="103"/>
        <v>42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s="17" t="s">
        <v>8218</v>
      </c>
      <c r="G1627" t="s">
        <v>8228</v>
      </c>
      <c r="H1627" t="s">
        <v>8250</v>
      </c>
      <c r="I1627">
        <v>1402845364</v>
      </c>
      <c r="J1627" s="12">
        <v>1400253364</v>
      </c>
      <c r="K1627" s="10">
        <f t="shared" si="100"/>
        <v>41805.636157407411</v>
      </c>
      <c r="L1627" s="10">
        <f t="shared" si="101"/>
        <v>41775.636157407411</v>
      </c>
      <c r="M1627" s="15">
        <f t="shared" si="102"/>
        <v>2014</v>
      </c>
      <c r="N1627" t="b">
        <v>0</v>
      </c>
      <c r="O1627">
        <v>37</v>
      </c>
      <c r="P1627" t="b">
        <v>1</v>
      </c>
      <c r="Q1627" t="s">
        <v>8303</v>
      </c>
      <c r="R1627" t="s">
        <v>8323</v>
      </c>
      <c r="S1627" t="s">
        <v>8335</v>
      </c>
      <c r="T1627" s="9">
        <f t="shared" si="103"/>
        <v>108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s="17" t="s">
        <v>8221</v>
      </c>
      <c r="G1628" t="s">
        <v>8237</v>
      </c>
      <c r="H1628" t="s">
        <v>8255</v>
      </c>
      <c r="I1628">
        <v>1490416380</v>
      </c>
      <c r="J1628" s="12">
        <v>1487485760</v>
      </c>
      <c r="K1628" s="10">
        <f t="shared" si="100"/>
        <v>42819.189583333333</v>
      </c>
      <c r="L1628" s="10">
        <f t="shared" si="101"/>
        <v>42785.270370370374</v>
      </c>
      <c r="M1628" s="15">
        <f t="shared" si="102"/>
        <v>2017</v>
      </c>
      <c r="N1628" t="b">
        <v>0</v>
      </c>
      <c r="O1628">
        <v>6</v>
      </c>
      <c r="P1628" t="b">
        <v>0</v>
      </c>
      <c r="Q1628" t="s">
        <v>8269</v>
      </c>
      <c r="R1628" t="s">
        <v>8323</v>
      </c>
      <c r="S1628" t="s">
        <v>8326</v>
      </c>
      <c r="T1628" s="9">
        <f t="shared" si="103"/>
        <v>5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s="17" t="s">
        <v>8218</v>
      </c>
      <c r="G1629" t="s">
        <v>8224</v>
      </c>
      <c r="H1629" t="s">
        <v>8246</v>
      </c>
      <c r="I1629">
        <v>1436380200</v>
      </c>
      <c r="J1629" s="12">
        <v>1433615400</v>
      </c>
      <c r="K1629" s="10">
        <f t="shared" si="100"/>
        <v>42193.770833333328</v>
      </c>
      <c r="L1629" s="10">
        <f t="shared" si="101"/>
        <v>42161.770833333328</v>
      </c>
      <c r="M1629" s="15">
        <f t="shared" si="102"/>
        <v>2015</v>
      </c>
      <c r="N1629" t="b">
        <v>0</v>
      </c>
      <c r="O1629">
        <v>9</v>
      </c>
      <c r="P1629" t="b">
        <v>1</v>
      </c>
      <c r="Q1629" t="s">
        <v>8283</v>
      </c>
      <c r="R1629" t="s">
        <v>8313</v>
      </c>
      <c r="S1629" t="s">
        <v>8314</v>
      </c>
      <c r="T1629" s="9">
        <f t="shared" si="103"/>
        <v>101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s="17" t="s">
        <v>8218</v>
      </c>
      <c r="G1630" t="s">
        <v>8223</v>
      </c>
      <c r="H1630" t="s">
        <v>8245</v>
      </c>
      <c r="I1630">
        <v>1425675892</v>
      </c>
      <c r="J1630" s="12">
        <v>1423083892</v>
      </c>
      <c r="K1630" s="10">
        <f t="shared" si="100"/>
        <v>42069.878379629634</v>
      </c>
      <c r="L1630" s="10">
        <f t="shared" si="101"/>
        <v>42039.878379629634</v>
      </c>
      <c r="M1630" s="15">
        <f t="shared" si="102"/>
        <v>2015</v>
      </c>
      <c r="N1630" t="b">
        <v>0</v>
      </c>
      <c r="O1630">
        <v>59</v>
      </c>
      <c r="P1630" t="b">
        <v>1</v>
      </c>
      <c r="Q1630" t="s">
        <v>8290</v>
      </c>
      <c r="R1630" t="s">
        <v>8327</v>
      </c>
      <c r="S1630" t="s">
        <v>8338</v>
      </c>
      <c r="T1630" s="9">
        <f t="shared" si="103"/>
        <v>128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s="17" t="s">
        <v>8218</v>
      </c>
      <c r="G1631" t="s">
        <v>8224</v>
      </c>
      <c r="H1631" t="s">
        <v>8246</v>
      </c>
      <c r="I1631">
        <v>1469359728</v>
      </c>
      <c r="J1631" s="12">
        <v>1466767728</v>
      </c>
      <c r="K1631" s="10">
        <f t="shared" si="100"/>
        <v>42575.478333333333</v>
      </c>
      <c r="L1631" s="10">
        <f t="shared" si="101"/>
        <v>42545.478333333333</v>
      </c>
      <c r="M1631" s="15">
        <f t="shared" si="102"/>
        <v>2016</v>
      </c>
      <c r="N1631" t="b">
        <v>0</v>
      </c>
      <c r="O1631">
        <v>38</v>
      </c>
      <c r="P1631" t="b">
        <v>1</v>
      </c>
      <c r="Q1631" t="s">
        <v>8269</v>
      </c>
      <c r="R1631" t="s">
        <v>8323</v>
      </c>
      <c r="S1631" t="s">
        <v>8326</v>
      </c>
      <c r="T1631" s="9">
        <f t="shared" si="103"/>
        <v>108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s="17" t="s">
        <v>8218</v>
      </c>
      <c r="G1632" t="s">
        <v>8223</v>
      </c>
      <c r="H1632" t="s">
        <v>8245</v>
      </c>
      <c r="I1632">
        <v>1402290000</v>
      </c>
      <c r="J1632" s="12">
        <v>1399666342</v>
      </c>
      <c r="K1632" s="10">
        <f t="shared" si="100"/>
        <v>41799.208333333336</v>
      </c>
      <c r="L1632" s="10">
        <f t="shared" si="101"/>
        <v>41768.841921296298</v>
      </c>
      <c r="M1632" s="15">
        <f t="shared" si="102"/>
        <v>2014</v>
      </c>
      <c r="N1632" t="b">
        <v>0</v>
      </c>
      <c r="O1632">
        <v>38</v>
      </c>
      <c r="P1632" t="b">
        <v>1</v>
      </c>
      <c r="Q1632" t="s">
        <v>8274</v>
      </c>
      <c r="R1632" t="s">
        <v>8327</v>
      </c>
      <c r="S1632" t="s">
        <v>8331</v>
      </c>
      <c r="T1632" s="9">
        <f t="shared" si="103"/>
        <v>134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s="17" t="s">
        <v>8218</v>
      </c>
      <c r="G1633" t="s">
        <v>8223</v>
      </c>
      <c r="H1633" t="s">
        <v>8245</v>
      </c>
      <c r="I1633">
        <v>1421606018</v>
      </c>
      <c r="J1633" s="12">
        <v>1418150018</v>
      </c>
      <c r="K1633" s="10">
        <f t="shared" si="100"/>
        <v>42022.773356481484</v>
      </c>
      <c r="L1633" s="10">
        <f t="shared" si="101"/>
        <v>41982.773356481484</v>
      </c>
      <c r="M1633" s="15">
        <f t="shared" si="102"/>
        <v>2015</v>
      </c>
      <c r="N1633" t="b">
        <v>0</v>
      </c>
      <c r="O1633">
        <v>33</v>
      </c>
      <c r="P1633" t="b">
        <v>1</v>
      </c>
      <c r="Q1633" t="s">
        <v>8303</v>
      </c>
      <c r="R1633" t="s">
        <v>8323</v>
      </c>
      <c r="S1633" t="s">
        <v>8335</v>
      </c>
      <c r="T1633" s="9">
        <f t="shared" si="103"/>
        <v>107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s="17" t="s">
        <v>8220</v>
      </c>
      <c r="G1634" t="s">
        <v>8224</v>
      </c>
      <c r="H1634" t="s">
        <v>8246</v>
      </c>
      <c r="I1634">
        <v>1432299600</v>
      </c>
      <c r="J1634" s="12">
        <v>1429707729</v>
      </c>
      <c r="K1634" s="10">
        <f t="shared" si="100"/>
        <v>42146.541666666672</v>
      </c>
      <c r="L1634" s="10">
        <f t="shared" si="101"/>
        <v>42116.54315972222</v>
      </c>
      <c r="M1634" s="15">
        <f t="shared" si="102"/>
        <v>2015</v>
      </c>
      <c r="N1634" t="b">
        <v>0</v>
      </c>
      <c r="O1634">
        <v>25</v>
      </c>
      <c r="P1634" t="b">
        <v>0</v>
      </c>
      <c r="Q1634" t="s">
        <v>8292</v>
      </c>
      <c r="R1634" t="s">
        <v>8308</v>
      </c>
      <c r="S1634" t="s">
        <v>8318</v>
      </c>
      <c r="T1634" s="9">
        <f t="shared" si="103"/>
        <v>3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s="17" t="s">
        <v>8218</v>
      </c>
      <c r="G1635" t="s">
        <v>8224</v>
      </c>
      <c r="H1635" t="s">
        <v>8246</v>
      </c>
      <c r="I1635">
        <v>1449756896</v>
      </c>
      <c r="J1635" s="12">
        <v>1447164896</v>
      </c>
      <c r="K1635" s="10">
        <f t="shared" si="100"/>
        <v>42348.593703703707</v>
      </c>
      <c r="L1635" s="10">
        <f t="shared" si="101"/>
        <v>42318.593703703707</v>
      </c>
      <c r="M1635" s="15">
        <f t="shared" si="102"/>
        <v>2015</v>
      </c>
      <c r="N1635" t="b">
        <v>0</v>
      </c>
      <c r="O1635">
        <v>72</v>
      </c>
      <c r="P1635" t="b">
        <v>1</v>
      </c>
      <c r="Q1635" t="s">
        <v>8269</v>
      </c>
      <c r="R1635" t="s">
        <v>8323</v>
      </c>
      <c r="S1635" t="s">
        <v>8326</v>
      </c>
      <c r="T1635" s="9">
        <f t="shared" si="103"/>
        <v>107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s="17" t="s">
        <v>8218</v>
      </c>
      <c r="G1636" t="s">
        <v>8223</v>
      </c>
      <c r="H1636" t="s">
        <v>8245</v>
      </c>
      <c r="I1636">
        <v>1402341615</v>
      </c>
      <c r="J1636" s="12">
        <v>1399490415</v>
      </c>
      <c r="K1636" s="10">
        <f t="shared" si="100"/>
        <v>41799.805729166663</v>
      </c>
      <c r="L1636" s="10">
        <f t="shared" si="101"/>
        <v>41766.805729166663</v>
      </c>
      <c r="M1636" s="15">
        <f t="shared" si="102"/>
        <v>2014</v>
      </c>
      <c r="N1636" t="b">
        <v>1</v>
      </c>
      <c r="O1636">
        <v>71</v>
      </c>
      <c r="P1636" t="b">
        <v>1</v>
      </c>
      <c r="Q1636" t="s">
        <v>8269</v>
      </c>
      <c r="R1636" t="s">
        <v>8323</v>
      </c>
      <c r="S1636" t="s">
        <v>8326</v>
      </c>
      <c r="T1636" s="9">
        <f t="shared" si="103"/>
        <v>107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s="17" t="s">
        <v>8218</v>
      </c>
      <c r="G1637" t="s">
        <v>8224</v>
      </c>
      <c r="H1637" t="s">
        <v>8246</v>
      </c>
      <c r="I1637">
        <v>1464863118</v>
      </c>
      <c r="J1637" s="12">
        <v>1462443918</v>
      </c>
      <c r="K1637" s="10">
        <f t="shared" si="100"/>
        <v>42523.434236111112</v>
      </c>
      <c r="L1637" s="10">
        <f t="shared" si="101"/>
        <v>42495.434236111112</v>
      </c>
      <c r="M1637" s="15">
        <f t="shared" si="102"/>
        <v>2016</v>
      </c>
      <c r="N1637" t="b">
        <v>0</v>
      </c>
      <c r="O1637">
        <v>76</v>
      </c>
      <c r="P1637" t="b">
        <v>1</v>
      </c>
      <c r="Q1637" t="s">
        <v>8269</v>
      </c>
      <c r="R1637" t="s">
        <v>8323</v>
      </c>
      <c r="S1637" t="s">
        <v>8326</v>
      </c>
      <c r="T1637" s="9">
        <f t="shared" si="103"/>
        <v>107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s="17" t="s">
        <v>8218</v>
      </c>
      <c r="G1638" t="s">
        <v>8224</v>
      </c>
      <c r="H1638" t="s">
        <v>8246</v>
      </c>
      <c r="I1638">
        <v>1419259679</v>
      </c>
      <c r="J1638" s="12">
        <v>1416667679</v>
      </c>
      <c r="K1638" s="10">
        <f t="shared" si="100"/>
        <v>41995.616655092592</v>
      </c>
      <c r="L1638" s="10">
        <f t="shared" si="101"/>
        <v>41965.616655092592</v>
      </c>
      <c r="M1638" s="15">
        <f t="shared" si="102"/>
        <v>2014</v>
      </c>
      <c r="N1638" t="b">
        <v>0</v>
      </c>
      <c r="O1638">
        <v>79</v>
      </c>
      <c r="P1638" t="b">
        <v>1</v>
      </c>
      <c r="Q1638" t="s">
        <v>8295</v>
      </c>
      <c r="R1638" t="s">
        <v>8316</v>
      </c>
      <c r="S1638" t="s">
        <v>8317</v>
      </c>
      <c r="T1638" s="9">
        <f t="shared" si="103"/>
        <v>408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s="17" t="s">
        <v>8218</v>
      </c>
      <c r="G1639" t="s">
        <v>8223</v>
      </c>
      <c r="H1639" t="s">
        <v>8245</v>
      </c>
      <c r="I1639">
        <v>1437364740</v>
      </c>
      <c r="J1639" s="12">
        <v>1434405044</v>
      </c>
      <c r="K1639" s="10">
        <f t="shared" si="100"/>
        <v>42205.165972222225</v>
      </c>
      <c r="L1639" s="10">
        <f t="shared" si="101"/>
        <v>42170.910231481481</v>
      </c>
      <c r="M1639" s="15">
        <f t="shared" si="102"/>
        <v>2015</v>
      </c>
      <c r="N1639" t="b">
        <v>0</v>
      </c>
      <c r="O1639">
        <v>41</v>
      </c>
      <c r="P1639" t="b">
        <v>1</v>
      </c>
      <c r="Q1639" t="s">
        <v>8269</v>
      </c>
      <c r="R1639" t="s">
        <v>8323</v>
      </c>
      <c r="S1639" t="s">
        <v>8326</v>
      </c>
      <c r="T1639" s="9">
        <f t="shared" si="103"/>
        <v>106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s="17" t="s">
        <v>8218</v>
      </c>
      <c r="G1640" t="s">
        <v>8224</v>
      </c>
      <c r="H1640" t="s">
        <v>8246</v>
      </c>
      <c r="I1640">
        <v>1436696712</v>
      </c>
      <c r="J1640" s="12">
        <v>1434104712</v>
      </c>
      <c r="K1640" s="10">
        <f t="shared" si="100"/>
        <v>42197.434166666666</v>
      </c>
      <c r="L1640" s="10">
        <f t="shared" si="101"/>
        <v>42167.434166666666</v>
      </c>
      <c r="M1640" s="15">
        <f t="shared" si="102"/>
        <v>2015</v>
      </c>
      <c r="N1640" t="b">
        <v>1</v>
      </c>
      <c r="O1640">
        <v>57</v>
      </c>
      <c r="P1640" t="b">
        <v>1</v>
      </c>
      <c r="Q1640" t="s">
        <v>8269</v>
      </c>
      <c r="R1640" t="s">
        <v>8323</v>
      </c>
      <c r="S1640" t="s">
        <v>8326</v>
      </c>
      <c r="T1640" s="9">
        <f t="shared" si="103"/>
        <v>106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s="17" t="s">
        <v>8218</v>
      </c>
      <c r="G1641" t="s">
        <v>8223</v>
      </c>
      <c r="H1641" t="s">
        <v>8245</v>
      </c>
      <c r="I1641">
        <v>1433880605</v>
      </c>
      <c r="J1641" s="12">
        <v>1428696605</v>
      </c>
      <c r="K1641" s="10">
        <f t="shared" si="100"/>
        <v>42164.840335648143</v>
      </c>
      <c r="L1641" s="10">
        <f t="shared" si="101"/>
        <v>42104.840335648143</v>
      </c>
      <c r="M1641" s="15">
        <f t="shared" si="102"/>
        <v>2015</v>
      </c>
      <c r="N1641" t="b">
        <v>0</v>
      </c>
      <c r="O1641">
        <v>25</v>
      </c>
      <c r="P1641" t="b">
        <v>1</v>
      </c>
      <c r="Q1641" t="s">
        <v>8283</v>
      </c>
      <c r="R1641" t="s">
        <v>8313</v>
      </c>
      <c r="S1641" t="s">
        <v>8314</v>
      </c>
      <c r="T1641" s="9">
        <f t="shared" si="103"/>
        <v>132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s="17" t="s">
        <v>8218</v>
      </c>
      <c r="G1642" t="s">
        <v>8223</v>
      </c>
      <c r="H1642" t="s">
        <v>8245</v>
      </c>
      <c r="I1642">
        <v>1404522000</v>
      </c>
      <c r="J1642" s="12">
        <v>1404308883</v>
      </c>
      <c r="K1642" s="10">
        <f t="shared" si="100"/>
        <v>41825.041666666664</v>
      </c>
      <c r="L1642" s="10">
        <f t="shared" si="101"/>
        <v>41822.57503472222</v>
      </c>
      <c r="M1642" s="15">
        <f t="shared" si="102"/>
        <v>2014</v>
      </c>
      <c r="N1642" t="b">
        <v>0</v>
      </c>
      <c r="O1642">
        <v>9</v>
      </c>
      <c r="P1642" t="b">
        <v>1</v>
      </c>
      <c r="Q1642" t="s">
        <v>8269</v>
      </c>
      <c r="R1642" t="s">
        <v>8323</v>
      </c>
      <c r="S1642" t="s">
        <v>8326</v>
      </c>
      <c r="T1642" s="9">
        <f t="shared" si="103"/>
        <v>146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s="17" t="s">
        <v>8218</v>
      </c>
      <c r="G1643" t="s">
        <v>8223</v>
      </c>
      <c r="H1643" t="s">
        <v>8245</v>
      </c>
      <c r="I1643">
        <v>1367940794</v>
      </c>
      <c r="J1643" s="12">
        <v>1365348794</v>
      </c>
      <c r="K1643" s="10">
        <f t="shared" si="100"/>
        <v>41401.6480787037</v>
      </c>
      <c r="L1643" s="10">
        <f t="shared" si="101"/>
        <v>41371.6480787037</v>
      </c>
      <c r="M1643" s="15">
        <f t="shared" si="102"/>
        <v>2013</v>
      </c>
      <c r="N1643" t="b">
        <v>0</v>
      </c>
      <c r="O1643">
        <v>34</v>
      </c>
      <c r="P1643" t="b">
        <v>1</v>
      </c>
      <c r="Q1643" t="s">
        <v>8277</v>
      </c>
      <c r="R1643" t="s">
        <v>8327</v>
      </c>
      <c r="S1643" t="s">
        <v>8328</v>
      </c>
      <c r="T1643" s="9">
        <f t="shared" si="103"/>
        <v>103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s="17" t="s">
        <v>8219</v>
      </c>
      <c r="G1644" t="s">
        <v>8224</v>
      </c>
      <c r="H1644" t="s">
        <v>8246</v>
      </c>
      <c r="I1644">
        <v>1445431533</v>
      </c>
      <c r="J1644" s="12">
        <v>1442839533</v>
      </c>
      <c r="K1644" s="10">
        <f t="shared" si="100"/>
        <v>42298.531631944439</v>
      </c>
      <c r="L1644" s="10">
        <f t="shared" si="101"/>
        <v>42268.531631944439</v>
      </c>
      <c r="M1644" s="15">
        <f t="shared" si="102"/>
        <v>2015</v>
      </c>
      <c r="N1644" t="b">
        <v>0</v>
      </c>
      <c r="O1644">
        <v>27</v>
      </c>
      <c r="P1644" t="b">
        <v>0</v>
      </c>
      <c r="Q1644" t="s">
        <v>8270</v>
      </c>
      <c r="R1644" t="s">
        <v>8308</v>
      </c>
      <c r="S1644" t="s">
        <v>8342</v>
      </c>
      <c r="T1644" s="9">
        <f t="shared" si="103"/>
        <v>11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s="17" t="s">
        <v>8218</v>
      </c>
      <c r="G1645" t="s">
        <v>8223</v>
      </c>
      <c r="H1645" t="s">
        <v>8245</v>
      </c>
      <c r="I1645">
        <v>1465527600</v>
      </c>
      <c r="J1645" s="12">
        <v>1462252542</v>
      </c>
      <c r="K1645" s="10">
        <f t="shared" si="100"/>
        <v>42531.125</v>
      </c>
      <c r="L1645" s="10">
        <f t="shared" si="101"/>
        <v>42493.219236111108</v>
      </c>
      <c r="M1645" s="15">
        <f t="shared" si="102"/>
        <v>2016</v>
      </c>
      <c r="N1645" t="b">
        <v>0</v>
      </c>
      <c r="O1645">
        <v>54</v>
      </c>
      <c r="P1645" t="b">
        <v>1</v>
      </c>
      <c r="Q1645" t="s">
        <v>8269</v>
      </c>
      <c r="R1645" t="s">
        <v>8323</v>
      </c>
      <c r="S1645" t="s">
        <v>8326</v>
      </c>
      <c r="T1645" s="9">
        <f t="shared" si="103"/>
        <v>175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s="17" t="s">
        <v>8218</v>
      </c>
      <c r="G1646" t="s">
        <v>8224</v>
      </c>
      <c r="H1646" t="s">
        <v>8246</v>
      </c>
      <c r="I1646">
        <v>1462224398</v>
      </c>
      <c r="J1646" s="12">
        <v>1459632398</v>
      </c>
      <c r="K1646" s="10">
        <f t="shared" si="100"/>
        <v>42492.893495370372</v>
      </c>
      <c r="L1646" s="10">
        <f t="shared" si="101"/>
        <v>42462.893495370372</v>
      </c>
      <c r="M1646" s="15">
        <f t="shared" si="102"/>
        <v>2016</v>
      </c>
      <c r="N1646" t="b">
        <v>0</v>
      </c>
      <c r="O1646">
        <v>64</v>
      </c>
      <c r="P1646" t="b">
        <v>1</v>
      </c>
      <c r="Q1646" t="s">
        <v>8269</v>
      </c>
      <c r="R1646" t="s">
        <v>8323</v>
      </c>
      <c r="S1646" t="s">
        <v>8326</v>
      </c>
      <c r="T1646" s="9">
        <f t="shared" si="103"/>
        <v>105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s="17" t="s">
        <v>8218</v>
      </c>
      <c r="G1647" t="s">
        <v>8223</v>
      </c>
      <c r="H1647" t="s">
        <v>8245</v>
      </c>
      <c r="I1647">
        <v>1278799200</v>
      </c>
      <c r="J1647" s="12">
        <v>1273647255</v>
      </c>
      <c r="K1647" s="10">
        <f t="shared" si="100"/>
        <v>40369.916666666664</v>
      </c>
      <c r="L1647" s="10">
        <f t="shared" si="101"/>
        <v>40310.287673611107</v>
      </c>
      <c r="M1647" s="15">
        <f t="shared" si="102"/>
        <v>2010</v>
      </c>
      <c r="N1647" t="b">
        <v>0</v>
      </c>
      <c r="O1647">
        <v>81</v>
      </c>
      <c r="P1647" t="b">
        <v>1</v>
      </c>
      <c r="Q1647" t="s">
        <v>8277</v>
      </c>
      <c r="R1647" t="s">
        <v>8327</v>
      </c>
      <c r="S1647" t="s">
        <v>8328</v>
      </c>
      <c r="T1647" s="9">
        <f t="shared" si="103"/>
        <v>105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s="17" t="s">
        <v>8218</v>
      </c>
      <c r="G1648" t="s">
        <v>8224</v>
      </c>
      <c r="H1648" t="s">
        <v>8246</v>
      </c>
      <c r="I1648">
        <v>1459702800</v>
      </c>
      <c r="J1648" s="12">
        <v>1457690386</v>
      </c>
      <c r="K1648" s="10">
        <f t="shared" si="100"/>
        <v>42463.708333333328</v>
      </c>
      <c r="L1648" s="10">
        <f t="shared" si="101"/>
        <v>42440.416504629626</v>
      </c>
      <c r="M1648" s="15">
        <f t="shared" si="102"/>
        <v>2016</v>
      </c>
      <c r="N1648" t="b">
        <v>0</v>
      </c>
      <c r="O1648">
        <v>38</v>
      </c>
      <c r="P1648" t="b">
        <v>1</v>
      </c>
      <c r="Q1648" t="s">
        <v>8269</v>
      </c>
      <c r="R1648" t="s">
        <v>8323</v>
      </c>
      <c r="S1648" t="s">
        <v>8326</v>
      </c>
      <c r="T1648" s="9">
        <f t="shared" si="103"/>
        <v>174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s="17" t="s">
        <v>8218</v>
      </c>
      <c r="G1649" t="s">
        <v>8223</v>
      </c>
      <c r="H1649" t="s">
        <v>8245</v>
      </c>
      <c r="I1649">
        <v>1275529260</v>
      </c>
      <c r="J1649" s="12">
        <v>1274705803</v>
      </c>
      <c r="K1649" s="10">
        <f t="shared" si="100"/>
        <v>40332.070138888885</v>
      </c>
      <c r="L1649" s="10">
        <f t="shared" si="101"/>
        <v>40322.539386574077</v>
      </c>
      <c r="M1649" s="15">
        <f t="shared" si="102"/>
        <v>2010</v>
      </c>
      <c r="N1649" t="b">
        <v>0</v>
      </c>
      <c r="O1649">
        <v>25</v>
      </c>
      <c r="P1649" t="b">
        <v>1</v>
      </c>
      <c r="Q1649" t="s">
        <v>8264</v>
      </c>
      <c r="R1649" t="s">
        <v>8321</v>
      </c>
      <c r="S1649" t="s">
        <v>8343</v>
      </c>
      <c r="T1649" s="9">
        <f t="shared" si="103"/>
        <v>105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s="17" t="s">
        <v>8218</v>
      </c>
      <c r="G1650" t="s">
        <v>8229</v>
      </c>
      <c r="H1650" t="s">
        <v>8248</v>
      </c>
      <c r="I1650">
        <v>1469994300</v>
      </c>
      <c r="J1650" s="12">
        <v>1464815253</v>
      </c>
      <c r="K1650" s="10">
        <f t="shared" si="100"/>
        <v>42582.822916666672</v>
      </c>
      <c r="L1650" s="10">
        <f t="shared" si="101"/>
        <v>42522.880243055552</v>
      </c>
      <c r="M1650" s="15">
        <f t="shared" si="102"/>
        <v>2016</v>
      </c>
      <c r="N1650" t="b">
        <v>0</v>
      </c>
      <c r="O1650">
        <v>70</v>
      </c>
      <c r="P1650" t="b">
        <v>1</v>
      </c>
      <c r="Q1650" t="s">
        <v>8275</v>
      </c>
      <c r="R1650" t="s">
        <v>8327</v>
      </c>
      <c r="S1650" t="s">
        <v>8336</v>
      </c>
      <c r="T1650" s="9">
        <f t="shared" si="103"/>
        <v>130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s="17" t="s">
        <v>8218</v>
      </c>
      <c r="G1651" t="s">
        <v>8228</v>
      </c>
      <c r="H1651" t="s">
        <v>8250</v>
      </c>
      <c r="I1651">
        <v>1381723140</v>
      </c>
      <c r="J1651" s="12">
        <v>1378735983</v>
      </c>
      <c r="K1651" s="10">
        <f t="shared" si="100"/>
        <v>41561.165972222225</v>
      </c>
      <c r="L1651" s="10">
        <f t="shared" si="101"/>
        <v>41526.59239583333</v>
      </c>
      <c r="M1651" s="15">
        <f t="shared" si="102"/>
        <v>2013</v>
      </c>
      <c r="N1651" t="b">
        <v>1</v>
      </c>
      <c r="O1651">
        <v>39</v>
      </c>
      <c r="P1651" t="b">
        <v>1</v>
      </c>
      <c r="Q1651" t="s">
        <v>8275</v>
      </c>
      <c r="R1651" t="s">
        <v>8327</v>
      </c>
      <c r="S1651" t="s">
        <v>8336</v>
      </c>
      <c r="T1651" s="9">
        <f t="shared" si="103"/>
        <v>104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s="17" t="s">
        <v>8220</v>
      </c>
      <c r="G1652" t="s">
        <v>8223</v>
      </c>
      <c r="H1652" t="s">
        <v>8245</v>
      </c>
      <c r="I1652">
        <v>1410037200</v>
      </c>
      <c r="J1652" s="12">
        <v>1407435418</v>
      </c>
      <c r="K1652" s="10">
        <f t="shared" si="100"/>
        <v>41888.875</v>
      </c>
      <c r="L1652" s="10">
        <f t="shared" si="101"/>
        <v>41858.761782407411</v>
      </c>
      <c r="M1652" s="15">
        <f t="shared" si="102"/>
        <v>2014</v>
      </c>
      <c r="N1652" t="b">
        <v>0</v>
      </c>
      <c r="O1652">
        <v>53</v>
      </c>
      <c r="P1652" t="b">
        <v>0</v>
      </c>
      <c r="Q1652" t="s">
        <v>8303</v>
      </c>
      <c r="R1652" t="s">
        <v>8323</v>
      </c>
      <c r="S1652" t="s">
        <v>8335</v>
      </c>
      <c r="T1652" s="9">
        <f t="shared" si="103"/>
        <v>52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s="17" t="s">
        <v>8220</v>
      </c>
      <c r="G1653" t="s">
        <v>8223</v>
      </c>
      <c r="H1653" t="s">
        <v>8245</v>
      </c>
      <c r="I1653">
        <v>1467132185</v>
      </c>
      <c r="J1653" s="12">
        <v>1461948185</v>
      </c>
      <c r="K1653" s="10">
        <f t="shared" si="100"/>
        <v>42549.696585648147</v>
      </c>
      <c r="L1653" s="10">
        <f t="shared" si="101"/>
        <v>42489.696585648147</v>
      </c>
      <c r="M1653" s="15">
        <f t="shared" si="102"/>
        <v>2016</v>
      </c>
      <c r="N1653" t="b">
        <v>0</v>
      </c>
      <c r="O1653">
        <v>24</v>
      </c>
      <c r="P1653" t="b">
        <v>0</v>
      </c>
      <c r="Q1653" t="s">
        <v>8271</v>
      </c>
      <c r="R1653" t="s">
        <v>8308</v>
      </c>
      <c r="S1653" t="s">
        <v>8310</v>
      </c>
      <c r="T1653" s="9">
        <f t="shared" si="103"/>
        <v>3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s="17" t="s">
        <v>8218</v>
      </c>
      <c r="G1654" t="s">
        <v>8223</v>
      </c>
      <c r="H1654" t="s">
        <v>8245</v>
      </c>
      <c r="I1654">
        <v>1402286340</v>
      </c>
      <c r="J1654" s="12">
        <v>1399504664</v>
      </c>
      <c r="K1654" s="10">
        <f t="shared" si="100"/>
        <v>41799.165972222225</v>
      </c>
      <c r="L1654" s="10">
        <f t="shared" si="101"/>
        <v>41766.970648148148</v>
      </c>
      <c r="M1654" s="15">
        <f t="shared" si="102"/>
        <v>2014</v>
      </c>
      <c r="N1654" t="b">
        <v>1</v>
      </c>
      <c r="O1654">
        <v>96</v>
      </c>
      <c r="P1654" t="b">
        <v>1</v>
      </c>
      <c r="Q1654" t="s">
        <v>8274</v>
      </c>
      <c r="R1654" t="s">
        <v>8327</v>
      </c>
      <c r="S1654" t="s">
        <v>8331</v>
      </c>
      <c r="T1654" s="9">
        <f t="shared" si="103"/>
        <v>104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s="17" t="s">
        <v>8218</v>
      </c>
      <c r="G1655" t="s">
        <v>8224</v>
      </c>
      <c r="H1655" t="s">
        <v>8246</v>
      </c>
      <c r="I1655">
        <v>1430600400</v>
      </c>
      <c r="J1655" s="12">
        <v>1428358567</v>
      </c>
      <c r="K1655" s="10">
        <f t="shared" si="100"/>
        <v>42126.875</v>
      </c>
      <c r="L1655" s="10">
        <f t="shared" si="101"/>
        <v>42100.927858796298</v>
      </c>
      <c r="M1655" s="15">
        <f t="shared" si="102"/>
        <v>2015</v>
      </c>
      <c r="N1655" t="b">
        <v>0</v>
      </c>
      <c r="O1655">
        <v>14</v>
      </c>
      <c r="P1655" t="b">
        <v>1</v>
      </c>
      <c r="Q1655" t="s">
        <v>8269</v>
      </c>
      <c r="R1655" t="s">
        <v>8323</v>
      </c>
      <c r="S1655" t="s">
        <v>8326</v>
      </c>
      <c r="T1655" s="9">
        <f t="shared" si="103"/>
        <v>104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s="17" t="s">
        <v>8218</v>
      </c>
      <c r="G1656" t="s">
        <v>8223</v>
      </c>
      <c r="H1656" t="s">
        <v>8245</v>
      </c>
      <c r="I1656">
        <v>1302926340</v>
      </c>
      <c r="J1656" s="12">
        <v>1301524585</v>
      </c>
      <c r="K1656" s="10">
        <f t="shared" si="100"/>
        <v>40649.165972222225</v>
      </c>
      <c r="L1656" s="10">
        <f t="shared" si="101"/>
        <v>40632.94195601852</v>
      </c>
      <c r="M1656" s="15">
        <f t="shared" si="102"/>
        <v>2011</v>
      </c>
      <c r="N1656" t="b">
        <v>0</v>
      </c>
      <c r="O1656">
        <v>45</v>
      </c>
      <c r="P1656" t="b">
        <v>1</v>
      </c>
      <c r="Q1656" t="s">
        <v>8277</v>
      </c>
      <c r="R1656" t="s">
        <v>8327</v>
      </c>
      <c r="S1656" t="s">
        <v>8328</v>
      </c>
      <c r="T1656" s="9">
        <f t="shared" si="103"/>
        <v>104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s="17" t="s">
        <v>8218</v>
      </c>
      <c r="G1657" t="s">
        <v>8224</v>
      </c>
      <c r="H1657" t="s">
        <v>8246</v>
      </c>
      <c r="I1657">
        <v>1426698000</v>
      </c>
      <c r="J1657" s="12">
        <v>1424825479</v>
      </c>
      <c r="K1657" s="10">
        <f t="shared" si="100"/>
        <v>42081.708333333328</v>
      </c>
      <c r="L1657" s="10">
        <f t="shared" si="101"/>
        <v>42060.035636574074</v>
      </c>
      <c r="M1657" s="15">
        <f t="shared" si="102"/>
        <v>2015</v>
      </c>
      <c r="N1657" t="b">
        <v>0</v>
      </c>
      <c r="O1657">
        <v>132</v>
      </c>
      <c r="P1657" t="b">
        <v>1</v>
      </c>
      <c r="Q1657" t="s">
        <v>8269</v>
      </c>
      <c r="R1657" t="s">
        <v>8323</v>
      </c>
      <c r="S1657" t="s">
        <v>8326</v>
      </c>
      <c r="T1657" s="9">
        <f t="shared" si="103"/>
        <v>104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s="17" t="s">
        <v>8218</v>
      </c>
      <c r="G1658" t="s">
        <v>8223</v>
      </c>
      <c r="H1658" t="s">
        <v>8245</v>
      </c>
      <c r="I1658">
        <v>1449973592</v>
      </c>
      <c r="J1658" s="12">
        <v>1447381592</v>
      </c>
      <c r="K1658" s="10">
        <f t="shared" si="100"/>
        <v>42351.101759259254</v>
      </c>
      <c r="L1658" s="10">
        <f t="shared" si="101"/>
        <v>42321.101759259254</v>
      </c>
      <c r="M1658" s="15">
        <f t="shared" si="102"/>
        <v>2015</v>
      </c>
      <c r="N1658" t="b">
        <v>0</v>
      </c>
      <c r="O1658">
        <v>3</v>
      </c>
      <c r="P1658" t="b">
        <v>1</v>
      </c>
      <c r="Q1658" t="s">
        <v>8269</v>
      </c>
      <c r="R1658" t="s">
        <v>8323</v>
      </c>
      <c r="S1658" t="s">
        <v>8326</v>
      </c>
      <c r="T1658" s="9">
        <f t="shared" si="103"/>
        <v>104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s="17" t="s">
        <v>8218</v>
      </c>
      <c r="G1659" t="s">
        <v>8223</v>
      </c>
      <c r="H1659" t="s">
        <v>8245</v>
      </c>
      <c r="I1659">
        <v>1343943420</v>
      </c>
      <c r="J1659" s="12">
        <v>1341524220</v>
      </c>
      <c r="K1659" s="10">
        <f t="shared" si="100"/>
        <v>41123.900694444441</v>
      </c>
      <c r="L1659" s="10">
        <f t="shared" si="101"/>
        <v>41095.900694444441</v>
      </c>
      <c r="M1659" s="15">
        <f t="shared" si="102"/>
        <v>2012</v>
      </c>
      <c r="N1659" t="b">
        <v>0</v>
      </c>
      <c r="O1659">
        <v>81</v>
      </c>
      <c r="P1659" t="b">
        <v>1</v>
      </c>
      <c r="Q1659" t="s">
        <v>8272</v>
      </c>
      <c r="R1659" t="s">
        <v>8311</v>
      </c>
      <c r="S1659" t="s">
        <v>8333</v>
      </c>
      <c r="T1659" s="9">
        <f t="shared" si="103"/>
        <v>173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s="17" t="s">
        <v>8218</v>
      </c>
      <c r="G1660" t="s">
        <v>8224</v>
      </c>
      <c r="H1660" t="s">
        <v>8246</v>
      </c>
      <c r="I1660">
        <v>1472122316</v>
      </c>
      <c r="J1660" s="12">
        <v>1469443916</v>
      </c>
      <c r="K1660" s="10">
        <f t="shared" si="100"/>
        <v>42607.452731481477</v>
      </c>
      <c r="L1660" s="10">
        <f t="shared" si="101"/>
        <v>42576.452731481477</v>
      </c>
      <c r="M1660" s="15">
        <f t="shared" si="102"/>
        <v>2016</v>
      </c>
      <c r="N1660" t="b">
        <v>0</v>
      </c>
      <c r="O1660">
        <v>48</v>
      </c>
      <c r="P1660" t="b">
        <v>1</v>
      </c>
      <c r="Q1660" t="s">
        <v>8267</v>
      </c>
      <c r="R1660" t="s">
        <v>8321</v>
      </c>
      <c r="S1660" t="s">
        <v>8322</v>
      </c>
      <c r="T1660" s="9">
        <f t="shared" si="103"/>
        <v>106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s="17" t="s">
        <v>8218</v>
      </c>
      <c r="G1661" t="s">
        <v>8223</v>
      </c>
      <c r="H1661" t="s">
        <v>8245</v>
      </c>
      <c r="I1661">
        <v>1399953600</v>
      </c>
      <c r="J1661" s="12">
        <v>1398983245</v>
      </c>
      <c r="K1661" s="10">
        <f t="shared" si="100"/>
        <v>41772.166666666664</v>
      </c>
      <c r="L1661" s="10">
        <f t="shared" si="101"/>
        <v>41760.935706018521</v>
      </c>
      <c r="M1661" s="15">
        <f t="shared" si="102"/>
        <v>2014</v>
      </c>
      <c r="N1661" t="b">
        <v>0</v>
      </c>
      <c r="O1661">
        <v>39</v>
      </c>
      <c r="P1661" t="b">
        <v>1</v>
      </c>
      <c r="Q1661" t="s">
        <v>8269</v>
      </c>
      <c r="R1661" t="s">
        <v>8323</v>
      </c>
      <c r="S1661" t="s">
        <v>8326</v>
      </c>
      <c r="T1661" s="9">
        <f t="shared" si="103"/>
        <v>104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s="17" t="s">
        <v>8218</v>
      </c>
      <c r="G1662" t="s">
        <v>8223</v>
      </c>
      <c r="H1662" t="s">
        <v>8245</v>
      </c>
      <c r="I1662">
        <v>1319904721</v>
      </c>
      <c r="J1662" s="12">
        <v>1314720721</v>
      </c>
      <c r="K1662" s="10">
        <f t="shared" si="100"/>
        <v>40845.675011574072</v>
      </c>
      <c r="L1662" s="10">
        <f t="shared" si="101"/>
        <v>40785.675011574072</v>
      </c>
      <c r="M1662" s="15">
        <f t="shared" si="102"/>
        <v>2011</v>
      </c>
      <c r="N1662" t="b">
        <v>0</v>
      </c>
      <c r="O1662">
        <v>27</v>
      </c>
      <c r="P1662" t="b">
        <v>1</v>
      </c>
      <c r="Q1662" t="s">
        <v>8298</v>
      </c>
      <c r="R1662" t="s">
        <v>8327</v>
      </c>
      <c r="S1662" t="s">
        <v>8341</v>
      </c>
      <c r="T1662" s="9">
        <f t="shared" si="103"/>
        <v>103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s="17" t="s">
        <v>8218</v>
      </c>
      <c r="G1663" t="s">
        <v>8224</v>
      </c>
      <c r="H1663" t="s">
        <v>8246</v>
      </c>
      <c r="I1663">
        <v>1433017303</v>
      </c>
      <c r="J1663" s="12">
        <v>1430425303</v>
      </c>
      <c r="K1663" s="10">
        <f t="shared" si="100"/>
        <v>42154.848414351851</v>
      </c>
      <c r="L1663" s="10">
        <f t="shared" si="101"/>
        <v>42124.848414351851</v>
      </c>
      <c r="M1663" s="15">
        <f t="shared" si="102"/>
        <v>2015</v>
      </c>
      <c r="N1663" t="b">
        <v>1</v>
      </c>
      <c r="O1663">
        <v>34</v>
      </c>
      <c r="P1663" t="b">
        <v>1</v>
      </c>
      <c r="Q1663" t="s">
        <v>8269</v>
      </c>
      <c r="R1663" t="s">
        <v>8323</v>
      </c>
      <c r="S1663" t="s">
        <v>8326</v>
      </c>
      <c r="T1663" s="9">
        <f t="shared" si="103"/>
        <v>103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s="17" t="s">
        <v>8218</v>
      </c>
      <c r="G1664" t="s">
        <v>8223</v>
      </c>
      <c r="H1664" t="s">
        <v>8245</v>
      </c>
      <c r="I1664">
        <v>1273911000</v>
      </c>
      <c r="J1664" s="12">
        <v>1268822909</v>
      </c>
      <c r="K1664" s="10">
        <f t="shared" si="100"/>
        <v>40313.340277777781</v>
      </c>
      <c r="L1664" s="10">
        <f t="shared" si="101"/>
        <v>40254.450335648144</v>
      </c>
      <c r="M1664" s="15">
        <f t="shared" si="102"/>
        <v>2010</v>
      </c>
      <c r="N1664" t="b">
        <v>1</v>
      </c>
      <c r="O1664">
        <v>33</v>
      </c>
      <c r="P1664" t="b">
        <v>1</v>
      </c>
      <c r="Q1664" t="s">
        <v>8283</v>
      </c>
      <c r="R1664" t="s">
        <v>8313</v>
      </c>
      <c r="S1664" t="s">
        <v>8314</v>
      </c>
      <c r="T1664" s="9">
        <f t="shared" si="103"/>
        <v>215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s="17" t="s">
        <v>8218</v>
      </c>
      <c r="G1665" t="s">
        <v>8224</v>
      </c>
      <c r="H1665" t="s">
        <v>8246</v>
      </c>
      <c r="I1665">
        <v>1405521075</v>
      </c>
      <c r="J1665" s="12">
        <v>1402929075</v>
      </c>
      <c r="K1665" s="10">
        <f t="shared" si="100"/>
        <v>41836.605034722219</v>
      </c>
      <c r="L1665" s="10">
        <f t="shared" si="101"/>
        <v>41806.605034722219</v>
      </c>
      <c r="M1665" s="15">
        <f t="shared" si="102"/>
        <v>2014</v>
      </c>
      <c r="N1665" t="b">
        <v>1</v>
      </c>
      <c r="O1665">
        <v>78</v>
      </c>
      <c r="P1665" t="b">
        <v>1</v>
      </c>
      <c r="Q1665" t="s">
        <v>8269</v>
      </c>
      <c r="R1665" t="s">
        <v>8323</v>
      </c>
      <c r="S1665" t="s">
        <v>8326</v>
      </c>
      <c r="T1665" s="9">
        <f t="shared" si="103"/>
        <v>172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s="17" t="s">
        <v>8218</v>
      </c>
      <c r="G1666" t="s">
        <v>8223</v>
      </c>
      <c r="H1666" t="s">
        <v>8245</v>
      </c>
      <c r="I1666">
        <v>1422482400</v>
      </c>
      <c r="J1666" s="12">
        <v>1421089938</v>
      </c>
      <c r="K1666" s="10">
        <f t="shared" si="100"/>
        <v>42032.916666666672</v>
      </c>
      <c r="L1666" s="10">
        <f t="shared" si="101"/>
        <v>42016.800208333334</v>
      </c>
      <c r="M1666" s="15">
        <f t="shared" si="102"/>
        <v>2015</v>
      </c>
      <c r="N1666" t="b">
        <v>1</v>
      </c>
      <c r="O1666">
        <v>49</v>
      </c>
      <c r="P1666" t="b">
        <v>1</v>
      </c>
      <c r="Q1666" t="s">
        <v>8269</v>
      </c>
      <c r="R1666" t="s">
        <v>8323</v>
      </c>
      <c r="S1666" t="s">
        <v>8326</v>
      </c>
      <c r="T1666" s="9">
        <f t="shared" si="103"/>
        <v>103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s="17" t="s">
        <v>8218</v>
      </c>
      <c r="G1667" t="s">
        <v>8223</v>
      </c>
      <c r="H1667" t="s">
        <v>8245</v>
      </c>
      <c r="I1667">
        <v>1465081053</v>
      </c>
      <c r="J1667" s="12">
        <v>1462489053</v>
      </c>
      <c r="K1667" s="10">
        <f t="shared" ref="K1667:K1730" si="104">(I1667/86400)+DATE(1970,1,1)</f>
        <v>42525.956631944442</v>
      </c>
      <c r="L1667" s="10">
        <f t="shared" ref="L1667:L1730" si="105">(J1667/86400)+DATE(1970,1,1)</f>
        <v>42495.956631944442</v>
      </c>
      <c r="M1667" s="15">
        <f t="shared" ref="M1667:M1730" si="106">+YEAR(K1667)</f>
        <v>2016</v>
      </c>
      <c r="N1667" t="b">
        <v>0</v>
      </c>
      <c r="O1667">
        <v>54</v>
      </c>
      <c r="P1667" t="b">
        <v>1</v>
      </c>
      <c r="Q1667" t="s">
        <v>8303</v>
      </c>
      <c r="R1667" t="s">
        <v>8323</v>
      </c>
      <c r="S1667" t="s">
        <v>8335</v>
      </c>
      <c r="T1667" s="9">
        <f t="shared" ref="T1667:T1730" si="107">ROUND(E1667/D1667*100,0)</f>
        <v>103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s="17" t="s">
        <v>8218</v>
      </c>
      <c r="G1668" t="s">
        <v>8224</v>
      </c>
      <c r="H1668" t="s">
        <v>8246</v>
      </c>
      <c r="I1668">
        <v>1471428340</v>
      </c>
      <c r="J1668" s="12">
        <v>1469009140</v>
      </c>
      <c r="K1668" s="10">
        <f t="shared" si="104"/>
        <v>42599.420601851853</v>
      </c>
      <c r="L1668" s="10">
        <f t="shared" si="105"/>
        <v>42571.420601851853</v>
      </c>
      <c r="M1668" s="15">
        <f t="shared" si="106"/>
        <v>2016</v>
      </c>
      <c r="N1668" t="b">
        <v>0</v>
      </c>
      <c r="O1668">
        <v>83</v>
      </c>
      <c r="P1668" t="b">
        <v>1</v>
      </c>
      <c r="Q1668" t="s">
        <v>8269</v>
      </c>
      <c r="R1668" t="s">
        <v>8323</v>
      </c>
      <c r="S1668" t="s">
        <v>8326</v>
      </c>
      <c r="T1668" s="9">
        <f t="shared" si="107"/>
        <v>128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s="17" t="s">
        <v>8218</v>
      </c>
      <c r="G1669" t="s">
        <v>8223</v>
      </c>
      <c r="H1669" t="s">
        <v>8245</v>
      </c>
      <c r="I1669">
        <v>1336238743</v>
      </c>
      <c r="J1669" s="12">
        <v>1333646743</v>
      </c>
      <c r="K1669" s="10">
        <f t="shared" si="104"/>
        <v>41034.72619212963</v>
      </c>
      <c r="L1669" s="10">
        <f t="shared" si="105"/>
        <v>41004.72619212963</v>
      </c>
      <c r="M1669" s="15">
        <f t="shared" si="106"/>
        <v>2012</v>
      </c>
      <c r="N1669" t="b">
        <v>1</v>
      </c>
      <c r="O1669">
        <v>64</v>
      </c>
      <c r="P1669" t="b">
        <v>1</v>
      </c>
      <c r="Q1669" t="s">
        <v>8277</v>
      </c>
      <c r="R1669" t="s">
        <v>8327</v>
      </c>
      <c r="S1669" t="s">
        <v>8328</v>
      </c>
      <c r="T1669" s="9">
        <f t="shared" si="107"/>
        <v>103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s="17" t="s">
        <v>8218</v>
      </c>
      <c r="G1670" t="s">
        <v>8223</v>
      </c>
      <c r="H1670" t="s">
        <v>8245</v>
      </c>
      <c r="I1670">
        <v>1447445820</v>
      </c>
      <c r="J1670" s="12">
        <v>1445077121</v>
      </c>
      <c r="K1670" s="10">
        <f t="shared" si="104"/>
        <v>42321.845138888893</v>
      </c>
      <c r="L1670" s="10">
        <f t="shared" si="105"/>
        <v>42294.429641203707</v>
      </c>
      <c r="M1670" s="15">
        <f t="shared" si="106"/>
        <v>2015</v>
      </c>
      <c r="N1670" t="b">
        <v>0</v>
      </c>
      <c r="O1670">
        <v>43</v>
      </c>
      <c r="P1670" t="b">
        <v>1</v>
      </c>
      <c r="Q1670" t="s">
        <v>8269</v>
      </c>
      <c r="R1670" t="s">
        <v>8323</v>
      </c>
      <c r="S1670" t="s">
        <v>8326</v>
      </c>
      <c r="T1670" s="9">
        <f t="shared" si="107"/>
        <v>103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s="17" t="s">
        <v>8218</v>
      </c>
      <c r="G1671" t="s">
        <v>8223</v>
      </c>
      <c r="H1671" t="s">
        <v>8245</v>
      </c>
      <c r="I1671">
        <v>1456984740</v>
      </c>
      <c r="J1671" s="12">
        <v>1455717790</v>
      </c>
      <c r="K1671" s="10">
        <f t="shared" si="104"/>
        <v>42432.249305555553</v>
      </c>
      <c r="L1671" s="10">
        <f t="shared" si="105"/>
        <v>42417.585532407407</v>
      </c>
      <c r="M1671" s="15">
        <f t="shared" si="106"/>
        <v>2016</v>
      </c>
      <c r="N1671" t="b">
        <v>0</v>
      </c>
      <c r="O1671">
        <v>33</v>
      </c>
      <c r="P1671" t="b">
        <v>1</v>
      </c>
      <c r="Q1671" t="s">
        <v>8269</v>
      </c>
      <c r="R1671" t="s">
        <v>8323</v>
      </c>
      <c r="S1671" t="s">
        <v>8326</v>
      </c>
      <c r="T1671" s="9">
        <f t="shared" si="107"/>
        <v>103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s="17" t="s">
        <v>8218</v>
      </c>
      <c r="G1672" t="s">
        <v>8223</v>
      </c>
      <c r="H1672" t="s">
        <v>8245</v>
      </c>
      <c r="I1672">
        <v>1459348740</v>
      </c>
      <c r="J1672" s="12">
        <v>1458647725</v>
      </c>
      <c r="K1672" s="10">
        <f t="shared" si="104"/>
        <v>42459.610416666663</v>
      </c>
      <c r="L1672" s="10">
        <f t="shared" si="105"/>
        <v>42451.496817129635</v>
      </c>
      <c r="M1672" s="15">
        <f t="shared" si="106"/>
        <v>2016</v>
      </c>
      <c r="N1672" t="b">
        <v>0</v>
      </c>
      <c r="O1672">
        <v>21</v>
      </c>
      <c r="P1672" t="b">
        <v>1</v>
      </c>
      <c r="Q1672" t="s">
        <v>8269</v>
      </c>
      <c r="R1672" t="s">
        <v>8323</v>
      </c>
      <c r="S1672" t="s">
        <v>8326</v>
      </c>
      <c r="T1672" s="9">
        <f t="shared" si="107"/>
        <v>102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s="17" t="s">
        <v>8218</v>
      </c>
      <c r="G1673" t="s">
        <v>8223</v>
      </c>
      <c r="H1673" t="s">
        <v>8245</v>
      </c>
      <c r="I1673">
        <v>1472074928</v>
      </c>
      <c r="J1673" s="12">
        <v>1470692528</v>
      </c>
      <c r="K1673" s="10">
        <f t="shared" si="104"/>
        <v>42606.90425925926</v>
      </c>
      <c r="L1673" s="10">
        <f t="shared" si="105"/>
        <v>42590.90425925926</v>
      </c>
      <c r="M1673" s="15">
        <f t="shared" si="106"/>
        <v>2016</v>
      </c>
      <c r="N1673" t="b">
        <v>1</v>
      </c>
      <c r="O1673">
        <v>42</v>
      </c>
      <c r="P1673" t="b">
        <v>1</v>
      </c>
      <c r="Q1673" t="s">
        <v>8269</v>
      </c>
      <c r="R1673" t="s">
        <v>8323</v>
      </c>
      <c r="S1673" t="s">
        <v>8326</v>
      </c>
      <c r="T1673" s="9">
        <f t="shared" si="107"/>
        <v>128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s="17" t="s">
        <v>8218</v>
      </c>
      <c r="G1674" t="s">
        <v>8223</v>
      </c>
      <c r="H1674" t="s">
        <v>8245</v>
      </c>
      <c r="I1674">
        <v>1438799760</v>
      </c>
      <c r="J1674" s="12">
        <v>1437236378</v>
      </c>
      <c r="K1674" s="10">
        <f t="shared" si="104"/>
        <v>42221.775000000001</v>
      </c>
      <c r="L1674" s="10">
        <f t="shared" si="105"/>
        <v>42203.680300925931</v>
      </c>
      <c r="M1674" s="15">
        <f t="shared" si="106"/>
        <v>2015</v>
      </c>
      <c r="N1674" t="b">
        <v>0</v>
      </c>
      <c r="O1674">
        <v>54</v>
      </c>
      <c r="P1674" t="b">
        <v>1</v>
      </c>
      <c r="Q1674" t="s">
        <v>8269</v>
      </c>
      <c r="R1674" t="s">
        <v>8323</v>
      </c>
      <c r="S1674" t="s">
        <v>8326</v>
      </c>
      <c r="T1674" s="9">
        <f t="shared" si="107"/>
        <v>102</v>
      </c>
    </row>
    <row r="1675" spans="1:20" ht="45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s="17" t="s">
        <v>8218</v>
      </c>
      <c r="G1675" t="s">
        <v>8223</v>
      </c>
      <c r="H1675" t="s">
        <v>8245</v>
      </c>
      <c r="I1675">
        <v>1446759880</v>
      </c>
      <c r="J1675" s="12">
        <v>1444164280</v>
      </c>
      <c r="K1675" s="10">
        <f t="shared" si="104"/>
        <v>42313.906018518523</v>
      </c>
      <c r="L1675" s="10">
        <f t="shared" si="105"/>
        <v>42283.864351851851</v>
      </c>
      <c r="M1675" s="15">
        <f t="shared" si="106"/>
        <v>2015</v>
      </c>
      <c r="N1675" t="b">
        <v>0</v>
      </c>
      <c r="O1675">
        <v>57</v>
      </c>
      <c r="P1675" t="b">
        <v>1</v>
      </c>
      <c r="Q1675" t="s">
        <v>8269</v>
      </c>
      <c r="R1675" t="s">
        <v>8323</v>
      </c>
      <c r="S1675" t="s">
        <v>8326</v>
      </c>
      <c r="T1675" s="9">
        <f t="shared" si="107"/>
        <v>171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s="17" t="s">
        <v>8218</v>
      </c>
      <c r="G1676" t="s">
        <v>8223</v>
      </c>
      <c r="H1676" t="s">
        <v>8245</v>
      </c>
      <c r="I1676">
        <v>1425741525</v>
      </c>
      <c r="J1676" s="12">
        <v>1423149525</v>
      </c>
      <c r="K1676" s="10">
        <f t="shared" si="104"/>
        <v>42070.638020833328</v>
      </c>
      <c r="L1676" s="10">
        <f t="shared" si="105"/>
        <v>42040.638020833328</v>
      </c>
      <c r="M1676" s="15">
        <f t="shared" si="106"/>
        <v>2015</v>
      </c>
      <c r="N1676" t="b">
        <v>0</v>
      </c>
      <c r="O1676">
        <v>31</v>
      </c>
      <c r="P1676" t="b">
        <v>1</v>
      </c>
      <c r="Q1676" t="s">
        <v>8272</v>
      </c>
      <c r="R1676" t="s">
        <v>8311</v>
      </c>
      <c r="S1676" t="s">
        <v>8333</v>
      </c>
      <c r="T1676" s="9">
        <f t="shared" si="107"/>
        <v>102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s="17" t="s">
        <v>8218</v>
      </c>
      <c r="G1677" t="s">
        <v>8224</v>
      </c>
      <c r="H1677" t="s">
        <v>8246</v>
      </c>
      <c r="I1677">
        <v>1435185252</v>
      </c>
      <c r="J1677" s="12">
        <v>1432593252</v>
      </c>
      <c r="K1677" s="10">
        <f t="shared" si="104"/>
        <v>42179.940416666665</v>
      </c>
      <c r="L1677" s="10">
        <f t="shared" si="105"/>
        <v>42149.940416666665</v>
      </c>
      <c r="M1677" s="15">
        <f t="shared" si="106"/>
        <v>2015</v>
      </c>
      <c r="N1677" t="b">
        <v>0</v>
      </c>
      <c r="O1677">
        <v>66</v>
      </c>
      <c r="P1677" t="b">
        <v>1</v>
      </c>
      <c r="Q1677" t="s">
        <v>8269</v>
      </c>
      <c r="R1677" t="s">
        <v>8323</v>
      </c>
      <c r="S1677" t="s">
        <v>8326</v>
      </c>
      <c r="T1677" s="9">
        <f t="shared" si="107"/>
        <v>128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s="17" t="s">
        <v>8218</v>
      </c>
      <c r="G1678" t="s">
        <v>8223</v>
      </c>
      <c r="H1678" t="s">
        <v>8245</v>
      </c>
      <c r="I1678">
        <v>1286568268</v>
      </c>
      <c r="J1678" s="12">
        <v>1283976268</v>
      </c>
      <c r="K1678" s="10">
        <f t="shared" si="104"/>
        <v>40459.836435185185</v>
      </c>
      <c r="L1678" s="10">
        <f t="shared" si="105"/>
        <v>40429.836435185185</v>
      </c>
      <c r="M1678" s="15">
        <f t="shared" si="106"/>
        <v>2010</v>
      </c>
      <c r="N1678" t="b">
        <v>0</v>
      </c>
      <c r="O1678">
        <v>19</v>
      </c>
      <c r="P1678" t="b">
        <v>1</v>
      </c>
      <c r="Q1678" t="s">
        <v>8272</v>
      </c>
      <c r="R1678" t="s">
        <v>8311</v>
      </c>
      <c r="S1678" t="s">
        <v>8333</v>
      </c>
      <c r="T1678" s="9">
        <f t="shared" si="107"/>
        <v>102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s="17" t="s">
        <v>8220</v>
      </c>
      <c r="G1679" t="s">
        <v>8224</v>
      </c>
      <c r="H1679" t="s">
        <v>8246</v>
      </c>
      <c r="I1679">
        <v>1452384000</v>
      </c>
      <c r="J1679" s="12">
        <v>1447698300</v>
      </c>
      <c r="K1679" s="10">
        <f t="shared" si="104"/>
        <v>42379</v>
      </c>
      <c r="L1679" s="10">
        <f t="shared" si="105"/>
        <v>42324.767361111109</v>
      </c>
      <c r="M1679" s="15">
        <f t="shared" si="106"/>
        <v>2016</v>
      </c>
      <c r="N1679" t="b">
        <v>0</v>
      </c>
      <c r="O1679">
        <v>23</v>
      </c>
      <c r="P1679" t="b">
        <v>0</v>
      </c>
      <c r="Q1679" t="s">
        <v>8271</v>
      </c>
      <c r="R1679" t="s">
        <v>8308</v>
      </c>
      <c r="S1679" t="s">
        <v>8310</v>
      </c>
      <c r="T1679" s="9">
        <f t="shared" si="107"/>
        <v>13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s="17" t="s">
        <v>8220</v>
      </c>
      <c r="G1680" t="s">
        <v>8223</v>
      </c>
      <c r="H1680" t="s">
        <v>8245</v>
      </c>
      <c r="I1680">
        <v>1429767607</v>
      </c>
      <c r="J1680" s="12">
        <v>1424587207</v>
      </c>
      <c r="K1680" s="10">
        <f t="shared" si="104"/>
        <v>42117.236192129625</v>
      </c>
      <c r="L1680" s="10">
        <f t="shared" si="105"/>
        <v>42057.277858796297</v>
      </c>
      <c r="M1680" s="15">
        <f t="shared" si="106"/>
        <v>2015</v>
      </c>
      <c r="N1680" t="b">
        <v>0</v>
      </c>
      <c r="O1680">
        <v>36</v>
      </c>
      <c r="P1680" t="b">
        <v>0</v>
      </c>
      <c r="Q1680" t="s">
        <v>8303</v>
      </c>
      <c r="R1680" t="s">
        <v>8323</v>
      </c>
      <c r="S1680" t="s">
        <v>8335</v>
      </c>
      <c r="T1680" s="9">
        <f t="shared" si="107"/>
        <v>46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s="17" t="s">
        <v>8218</v>
      </c>
      <c r="G1681" t="s">
        <v>8224</v>
      </c>
      <c r="H1681" t="s">
        <v>8246</v>
      </c>
      <c r="I1681">
        <v>1438189200</v>
      </c>
      <c r="J1681" s="12">
        <v>1435585497</v>
      </c>
      <c r="K1681" s="10">
        <f t="shared" si="104"/>
        <v>42214.708333333328</v>
      </c>
      <c r="L1681" s="10">
        <f t="shared" si="105"/>
        <v>42184.572881944448</v>
      </c>
      <c r="M1681" s="15">
        <f t="shared" si="106"/>
        <v>2015</v>
      </c>
      <c r="N1681" t="b">
        <v>0</v>
      </c>
      <c r="O1681">
        <v>64</v>
      </c>
      <c r="P1681" t="b">
        <v>1</v>
      </c>
      <c r="Q1681" t="s">
        <v>8269</v>
      </c>
      <c r="R1681" t="s">
        <v>8323</v>
      </c>
      <c r="S1681" t="s">
        <v>8326</v>
      </c>
      <c r="T1681" s="9">
        <f t="shared" si="107"/>
        <v>102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s="17" t="s">
        <v>8218</v>
      </c>
      <c r="G1682" t="s">
        <v>8223</v>
      </c>
      <c r="H1682" t="s">
        <v>8245</v>
      </c>
      <c r="I1682">
        <v>1369010460</v>
      </c>
      <c r="J1682" s="12">
        <v>1366381877</v>
      </c>
      <c r="K1682" s="10">
        <f t="shared" si="104"/>
        <v>41414.02847222222</v>
      </c>
      <c r="L1682" s="10">
        <f t="shared" si="105"/>
        <v>41383.605057870373</v>
      </c>
      <c r="M1682" s="15">
        <f t="shared" si="106"/>
        <v>2013</v>
      </c>
      <c r="N1682" t="b">
        <v>0</v>
      </c>
      <c r="O1682">
        <v>68</v>
      </c>
      <c r="P1682" t="b">
        <v>1</v>
      </c>
      <c r="Q1682" t="s">
        <v>8272</v>
      </c>
      <c r="R1682" t="s">
        <v>8311</v>
      </c>
      <c r="S1682" t="s">
        <v>8333</v>
      </c>
      <c r="T1682" s="9">
        <f t="shared" si="107"/>
        <v>102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s="17" t="s">
        <v>8218</v>
      </c>
      <c r="G1683" t="s">
        <v>8223</v>
      </c>
      <c r="H1683" t="s">
        <v>8245</v>
      </c>
      <c r="I1683">
        <v>1423630740</v>
      </c>
      <c r="J1683" s="12">
        <v>1418673307</v>
      </c>
      <c r="K1683" s="10">
        <f t="shared" si="104"/>
        <v>42046.207638888889</v>
      </c>
      <c r="L1683" s="10">
        <f t="shared" si="105"/>
        <v>41988.829942129625</v>
      </c>
      <c r="M1683" s="15">
        <f t="shared" si="106"/>
        <v>2015</v>
      </c>
      <c r="N1683" t="b">
        <v>0</v>
      </c>
      <c r="O1683">
        <v>35</v>
      </c>
      <c r="P1683" t="b">
        <v>1</v>
      </c>
      <c r="Q1683" t="s">
        <v>8269</v>
      </c>
      <c r="R1683" t="s">
        <v>8323</v>
      </c>
      <c r="S1683" t="s">
        <v>8326</v>
      </c>
      <c r="T1683" s="9">
        <f t="shared" si="107"/>
        <v>127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s="17" t="s">
        <v>8220</v>
      </c>
      <c r="G1684" t="s">
        <v>8223</v>
      </c>
      <c r="H1684" t="s">
        <v>8245</v>
      </c>
      <c r="I1684">
        <v>1385123713</v>
      </c>
      <c r="J1684" s="12">
        <v>1382528113</v>
      </c>
      <c r="K1684" s="10">
        <f t="shared" si="104"/>
        <v>41600.524456018517</v>
      </c>
      <c r="L1684" s="10">
        <f t="shared" si="105"/>
        <v>41570.482789351852</v>
      </c>
      <c r="M1684" s="15">
        <f t="shared" si="106"/>
        <v>2013</v>
      </c>
      <c r="N1684" t="b">
        <v>0</v>
      </c>
      <c r="O1684">
        <v>48</v>
      </c>
      <c r="P1684" t="b">
        <v>0</v>
      </c>
      <c r="Q1684" t="s">
        <v>8276</v>
      </c>
      <c r="R1684" t="s">
        <v>8327</v>
      </c>
      <c r="S1684" t="s">
        <v>8350</v>
      </c>
      <c r="T1684" s="9">
        <f t="shared" si="107"/>
        <v>18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s="17" t="s">
        <v>8219</v>
      </c>
      <c r="G1685" t="s">
        <v>8223</v>
      </c>
      <c r="H1685" t="s">
        <v>8245</v>
      </c>
      <c r="I1685">
        <v>1414994340</v>
      </c>
      <c r="J1685" s="12">
        <v>1413057980</v>
      </c>
      <c r="K1685" s="10">
        <f t="shared" si="104"/>
        <v>41946.249305555553</v>
      </c>
      <c r="L1685" s="10">
        <f t="shared" si="105"/>
        <v>41923.837731481479</v>
      </c>
      <c r="M1685" s="15">
        <f t="shared" si="106"/>
        <v>2014</v>
      </c>
      <c r="N1685" t="b">
        <v>0</v>
      </c>
      <c r="O1685">
        <v>34</v>
      </c>
      <c r="P1685" t="b">
        <v>0</v>
      </c>
      <c r="Q1685" t="s">
        <v>8284</v>
      </c>
      <c r="R1685" t="s">
        <v>8327</v>
      </c>
      <c r="S1685" t="s">
        <v>8354</v>
      </c>
      <c r="T1685" s="9">
        <f t="shared" si="107"/>
        <v>51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s="17" t="s">
        <v>8218</v>
      </c>
      <c r="G1686" t="s">
        <v>8223</v>
      </c>
      <c r="H1686" t="s">
        <v>8245</v>
      </c>
      <c r="I1686">
        <v>1365728487</v>
      </c>
      <c r="J1686" s="12">
        <v>1363136487</v>
      </c>
      <c r="K1686" s="10">
        <f t="shared" si="104"/>
        <v>41376.042673611111</v>
      </c>
      <c r="L1686" s="10">
        <f t="shared" si="105"/>
        <v>41346.042673611111</v>
      </c>
      <c r="M1686" s="15">
        <f t="shared" si="106"/>
        <v>2013</v>
      </c>
      <c r="N1686" t="b">
        <v>0</v>
      </c>
      <c r="O1686">
        <v>35</v>
      </c>
      <c r="P1686" t="b">
        <v>1</v>
      </c>
      <c r="Q1686" t="s">
        <v>8272</v>
      </c>
      <c r="R1686" t="s">
        <v>8311</v>
      </c>
      <c r="S1686" t="s">
        <v>8333</v>
      </c>
      <c r="T1686" s="9">
        <f t="shared" si="107"/>
        <v>101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s="17" t="s">
        <v>8218</v>
      </c>
      <c r="G1687" t="s">
        <v>8223</v>
      </c>
      <c r="H1687" t="s">
        <v>8245</v>
      </c>
      <c r="I1687">
        <v>1418998744</v>
      </c>
      <c r="J1687" s="12">
        <v>1416406744</v>
      </c>
      <c r="K1687" s="10">
        <f t="shared" si="104"/>
        <v>41992.596574074079</v>
      </c>
      <c r="L1687" s="10">
        <f t="shared" si="105"/>
        <v>41962.596574074079</v>
      </c>
      <c r="M1687" s="15">
        <f t="shared" si="106"/>
        <v>2014</v>
      </c>
      <c r="N1687" t="b">
        <v>0</v>
      </c>
      <c r="O1687">
        <v>26</v>
      </c>
      <c r="P1687" t="b">
        <v>1</v>
      </c>
      <c r="Q1687" t="s">
        <v>8290</v>
      </c>
      <c r="R1687" t="s">
        <v>8327</v>
      </c>
      <c r="S1687" t="s">
        <v>8338</v>
      </c>
      <c r="T1687" s="9">
        <f t="shared" si="107"/>
        <v>101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s="17" t="s">
        <v>8218</v>
      </c>
      <c r="G1688" t="s">
        <v>8224</v>
      </c>
      <c r="H1688" t="s">
        <v>8246</v>
      </c>
      <c r="I1688">
        <v>1462100406</v>
      </c>
      <c r="J1688" s="12">
        <v>1456920006</v>
      </c>
      <c r="K1688" s="10">
        <f t="shared" si="104"/>
        <v>42491.458402777775</v>
      </c>
      <c r="L1688" s="10">
        <f t="shared" si="105"/>
        <v>42431.500069444446</v>
      </c>
      <c r="M1688" s="15">
        <f t="shared" si="106"/>
        <v>2016</v>
      </c>
      <c r="N1688" t="b">
        <v>0</v>
      </c>
      <c r="O1688">
        <v>56</v>
      </c>
      <c r="P1688" t="b">
        <v>1</v>
      </c>
      <c r="Q1688" t="s">
        <v>8301</v>
      </c>
      <c r="R1688" t="s">
        <v>8323</v>
      </c>
      <c r="S1688" t="s">
        <v>8324</v>
      </c>
      <c r="T1688" s="9">
        <f t="shared" si="107"/>
        <v>106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s="17" t="s">
        <v>8221</v>
      </c>
      <c r="G1689" t="s">
        <v>8223</v>
      </c>
      <c r="H1689" t="s">
        <v>8245</v>
      </c>
      <c r="I1689">
        <v>1491781648</v>
      </c>
      <c r="J1689" s="12">
        <v>1489193248</v>
      </c>
      <c r="K1689" s="10">
        <f t="shared" si="104"/>
        <v>42834.991296296299</v>
      </c>
      <c r="L1689" s="10">
        <f t="shared" si="105"/>
        <v>42805.032962962963</v>
      </c>
      <c r="M1689" s="15">
        <f t="shared" si="106"/>
        <v>2017</v>
      </c>
      <c r="N1689" t="b">
        <v>0</v>
      </c>
      <c r="O1689">
        <v>22</v>
      </c>
      <c r="P1689" t="b">
        <v>0</v>
      </c>
      <c r="Q1689" t="s">
        <v>8291</v>
      </c>
      <c r="R1689" t="s">
        <v>8327</v>
      </c>
      <c r="S1689" t="s">
        <v>8330</v>
      </c>
      <c r="T1689" s="9">
        <f t="shared" si="107"/>
        <v>20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s="17" t="s">
        <v>8218</v>
      </c>
      <c r="G1690" t="s">
        <v>8223</v>
      </c>
      <c r="H1690" t="s">
        <v>8245</v>
      </c>
      <c r="I1690">
        <v>1466557557</v>
      </c>
      <c r="J1690" s="12">
        <v>1463965557</v>
      </c>
      <c r="K1690" s="10">
        <f t="shared" si="104"/>
        <v>42543.045798611114</v>
      </c>
      <c r="L1690" s="10">
        <f t="shared" si="105"/>
        <v>42513.045798611114</v>
      </c>
      <c r="M1690" s="15">
        <f t="shared" si="106"/>
        <v>2016</v>
      </c>
      <c r="N1690" t="b">
        <v>0</v>
      </c>
      <c r="O1690">
        <v>38</v>
      </c>
      <c r="P1690" t="b">
        <v>1</v>
      </c>
      <c r="Q1690" t="s">
        <v>8269</v>
      </c>
      <c r="R1690" t="s">
        <v>8323</v>
      </c>
      <c r="S1690" t="s">
        <v>8326</v>
      </c>
      <c r="T1690" s="9">
        <f t="shared" si="107"/>
        <v>101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s="17" t="s">
        <v>8220</v>
      </c>
      <c r="G1691" t="s">
        <v>8223</v>
      </c>
      <c r="H1691" t="s">
        <v>8245</v>
      </c>
      <c r="I1691">
        <v>1439662344</v>
      </c>
      <c r="J1691" s="12">
        <v>1434478344</v>
      </c>
      <c r="K1691" s="10">
        <f t="shared" si="104"/>
        <v>42231.758611111116</v>
      </c>
      <c r="L1691" s="10">
        <f t="shared" si="105"/>
        <v>42171.758611111116</v>
      </c>
      <c r="M1691" s="15">
        <f t="shared" si="106"/>
        <v>2015</v>
      </c>
      <c r="N1691" t="b">
        <v>0</v>
      </c>
      <c r="O1691">
        <v>8</v>
      </c>
      <c r="P1691" t="b">
        <v>0</v>
      </c>
      <c r="Q1691" t="s">
        <v>8269</v>
      </c>
      <c r="R1691" t="s">
        <v>8323</v>
      </c>
      <c r="S1691" t="s">
        <v>8326</v>
      </c>
      <c r="T1691" s="9">
        <f t="shared" si="107"/>
        <v>17</v>
      </c>
    </row>
    <row r="1692" spans="1:20" ht="45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s="17" t="s">
        <v>8220</v>
      </c>
      <c r="G1692" t="s">
        <v>8223</v>
      </c>
      <c r="H1692" t="s">
        <v>8245</v>
      </c>
      <c r="I1692">
        <v>1413723684</v>
      </c>
      <c r="J1692" s="12">
        <v>1411131684</v>
      </c>
      <c r="K1692" s="10">
        <f t="shared" si="104"/>
        <v>41931.542638888888</v>
      </c>
      <c r="L1692" s="10">
        <f t="shared" si="105"/>
        <v>41901.542638888888</v>
      </c>
      <c r="M1692" s="15">
        <f t="shared" si="106"/>
        <v>2014</v>
      </c>
      <c r="N1692" t="b">
        <v>0</v>
      </c>
      <c r="O1692">
        <v>44</v>
      </c>
      <c r="P1692" t="b">
        <v>0</v>
      </c>
      <c r="Q1692" t="s">
        <v>8273</v>
      </c>
      <c r="R1692" t="s">
        <v>8311</v>
      </c>
      <c r="S1692" t="s">
        <v>8352</v>
      </c>
      <c r="T1692" s="9">
        <f t="shared" si="107"/>
        <v>36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s="17" t="s">
        <v>8218</v>
      </c>
      <c r="G1693" t="s">
        <v>8223</v>
      </c>
      <c r="H1693" t="s">
        <v>8245</v>
      </c>
      <c r="I1693">
        <v>1423942780</v>
      </c>
      <c r="J1693" s="12">
        <v>1418758780</v>
      </c>
      <c r="K1693" s="10">
        <f t="shared" si="104"/>
        <v>42049.819212962961</v>
      </c>
      <c r="L1693" s="10">
        <f t="shared" si="105"/>
        <v>41989.819212962961</v>
      </c>
      <c r="M1693" s="15">
        <f t="shared" si="106"/>
        <v>2015</v>
      </c>
      <c r="N1693" t="b">
        <v>0</v>
      </c>
      <c r="O1693">
        <v>36</v>
      </c>
      <c r="P1693" t="b">
        <v>1</v>
      </c>
      <c r="Q1693" t="s">
        <v>8303</v>
      </c>
      <c r="R1693" t="s">
        <v>8323</v>
      </c>
      <c r="S1693" t="s">
        <v>8335</v>
      </c>
      <c r="T1693" s="9">
        <f t="shared" si="107"/>
        <v>105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s="17" t="s">
        <v>8218</v>
      </c>
      <c r="G1694" t="s">
        <v>8223</v>
      </c>
      <c r="H1694" t="s">
        <v>8245</v>
      </c>
      <c r="I1694">
        <v>1434675616</v>
      </c>
      <c r="J1694" s="12">
        <v>1432083616</v>
      </c>
      <c r="K1694" s="10">
        <f t="shared" si="104"/>
        <v>42174.041851851856</v>
      </c>
      <c r="L1694" s="10">
        <f t="shared" si="105"/>
        <v>42144.041851851856</v>
      </c>
      <c r="M1694" s="15">
        <f t="shared" si="106"/>
        <v>2015</v>
      </c>
      <c r="N1694" t="b">
        <v>0</v>
      </c>
      <c r="O1694">
        <v>71</v>
      </c>
      <c r="P1694" t="b">
        <v>1</v>
      </c>
      <c r="Q1694" t="s">
        <v>8269</v>
      </c>
      <c r="R1694" t="s">
        <v>8323</v>
      </c>
      <c r="S1694" t="s">
        <v>8326</v>
      </c>
      <c r="T1694" s="9">
        <f t="shared" si="107"/>
        <v>101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s="17" t="s">
        <v>8218</v>
      </c>
      <c r="G1695" t="s">
        <v>8223</v>
      </c>
      <c r="H1695" t="s">
        <v>8245</v>
      </c>
      <c r="I1695">
        <v>1413383216</v>
      </c>
      <c r="J1695" s="12">
        <v>1410791216</v>
      </c>
      <c r="K1695" s="10">
        <f t="shared" si="104"/>
        <v>41927.602037037039</v>
      </c>
      <c r="L1695" s="10">
        <f t="shared" si="105"/>
        <v>41897.602037037039</v>
      </c>
      <c r="M1695" s="15">
        <f t="shared" si="106"/>
        <v>2014</v>
      </c>
      <c r="N1695" t="b">
        <v>0</v>
      </c>
      <c r="O1695">
        <v>40</v>
      </c>
      <c r="P1695" t="b">
        <v>1</v>
      </c>
      <c r="Q1695" t="s">
        <v>8269</v>
      </c>
      <c r="R1695" t="s">
        <v>8323</v>
      </c>
      <c r="S1695" t="s">
        <v>8326</v>
      </c>
      <c r="T1695" s="9">
        <f t="shared" si="107"/>
        <v>101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s="17" t="s">
        <v>8218</v>
      </c>
      <c r="G1696" t="s">
        <v>8228</v>
      </c>
      <c r="H1696" t="s">
        <v>8250</v>
      </c>
      <c r="I1696">
        <v>1460341800</v>
      </c>
      <c r="J1696" s="12">
        <v>1456902893</v>
      </c>
      <c r="K1696" s="10">
        <f t="shared" si="104"/>
        <v>42471.104166666672</v>
      </c>
      <c r="L1696" s="10">
        <f t="shared" si="105"/>
        <v>42431.302002314813</v>
      </c>
      <c r="M1696" s="15">
        <f t="shared" si="106"/>
        <v>2016</v>
      </c>
      <c r="N1696" t="b">
        <v>0</v>
      </c>
      <c r="O1696">
        <v>32</v>
      </c>
      <c r="P1696" t="b">
        <v>1</v>
      </c>
      <c r="Q1696" t="s">
        <v>8269</v>
      </c>
      <c r="R1696" t="s">
        <v>8323</v>
      </c>
      <c r="S1696" t="s">
        <v>8326</v>
      </c>
      <c r="T1696" s="9">
        <f t="shared" si="107"/>
        <v>126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s="17" t="s">
        <v>8218</v>
      </c>
      <c r="G1697" t="s">
        <v>8223</v>
      </c>
      <c r="H1697" t="s">
        <v>8245</v>
      </c>
      <c r="I1697">
        <v>1383861483</v>
      </c>
      <c r="J1697" s="12">
        <v>1381265883</v>
      </c>
      <c r="K1697" s="10">
        <f t="shared" si="104"/>
        <v>41585.915312500001</v>
      </c>
      <c r="L1697" s="10">
        <f t="shared" si="105"/>
        <v>41555.87364583333</v>
      </c>
      <c r="M1697" s="15">
        <f t="shared" si="106"/>
        <v>2013</v>
      </c>
      <c r="N1697" t="b">
        <v>0</v>
      </c>
      <c r="O1697">
        <v>60</v>
      </c>
      <c r="P1697" t="b">
        <v>1</v>
      </c>
      <c r="Q1697" t="s">
        <v>8274</v>
      </c>
      <c r="R1697" t="s">
        <v>8327</v>
      </c>
      <c r="S1697" t="s">
        <v>8331</v>
      </c>
      <c r="T1697" s="9">
        <f t="shared" si="107"/>
        <v>100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s="17" t="s">
        <v>8218</v>
      </c>
      <c r="G1698" t="s">
        <v>8223</v>
      </c>
      <c r="H1698" t="s">
        <v>8245</v>
      </c>
      <c r="I1698">
        <v>1362117540</v>
      </c>
      <c r="J1698" s="12">
        <v>1359587137</v>
      </c>
      <c r="K1698" s="10">
        <f t="shared" si="104"/>
        <v>41334.249305555553</v>
      </c>
      <c r="L1698" s="10">
        <f t="shared" si="105"/>
        <v>41304.962233796294</v>
      </c>
      <c r="M1698" s="15">
        <f t="shared" si="106"/>
        <v>2013</v>
      </c>
      <c r="N1698" t="b">
        <v>0</v>
      </c>
      <c r="O1698">
        <v>65</v>
      </c>
      <c r="P1698" t="b">
        <v>1</v>
      </c>
      <c r="Q1698" t="s">
        <v>8272</v>
      </c>
      <c r="R1698" t="s">
        <v>8311</v>
      </c>
      <c r="S1698" t="s">
        <v>8333</v>
      </c>
      <c r="T1698" s="9">
        <f t="shared" si="107"/>
        <v>125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s="17" t="s">
        <v>8218</v>
      </c>
      <c r="G1699" t="s">
        <v>8223</v>
      </c>
      <c r="H1699" t="s">
        <v>8245</v>
      </c>
      <c r="I1699">
        <v>1468270261</v>
      </c>
      <c r="J1699" s="12">
        <v>1463086261</v>
      </c>
      <c r="K1699" s="10">
        <f t="shared" si="104"/>
        <v>42562.868761574078</v>
      </c>
      <c r="L1699" s="10">
        <f t="shared" si="105"/>
        <v>42502.868761574078</v>
      </c>
      <c r="M1699" s="15">
        <f t="shared" si="106"/>
        <v>2016</v>
      </c>
      <c r="N1699" t="b">
        <v>0</v>
      </c>
      <c r="O1699">
        <v>37</v>
      </c>
      <c r="P1699" t="b">
        <v>1</v>
      </c>
      <c r="Q1699" t="s">
        <v>8274</v>
      </c>
      <c r="R1699" t="s">
        <v>8327</v>
      </c>
      <c r="S1699" t="s">
        <v>8331</v>
      </c>
      <c r="T1699" s="9">
        <f t="shared" si="107"/>
        <v>125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s="17" t="s">
        <v>8218</v>
      </c>
      <c r="G1700" t="s">
        <v>8223</v>
      </c>
      <c r="H1700" t="s">
        <v>8245</v>
      </c>
      <c r="I1700">
        <v>1425275940</v>
      </c>
      <c r="J1700" s="12">
        <v>1422371381</v>
      </c>
      <c r="K1700" s="10">
        <f t="shared" si="104"/>
        <v>42065.249305555553</v>
      </c>
      <c r="L1700" s="10">
        <f t="shared" si="105"/>
        <v>42031.631724537037</v>
      </c>
      <c r="M1700" s="15">
        <f t="shared" si="106"/>
        <v>2015</v>
      </c>
      <c r="N1700" t="b">
        <v>0</v>
      </c>
      <c r="O1700">
        <v>21</v>
      </c>
      <c r="P1700" t="b">
        <v>1</v>
      </c>
      <c r="Q1700" t="s">
        <v>8274</v>
      </c>
      <c r="R1700" t="s">
        <v>8327</v>
      </c>
      <c r="S1700" t="s">
        <v>8331</v>
      </c>
      <c r="T1700" s="9">
        <f t="shared" si="107"/>
        <v>125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s="17" t="s">
        <v>8218</v>
      </c>
      <c r="G1701" t="s">
        <v>8223</v>
      </c>
      <c r="H1701" t="s">
        <v>8245</v>
      </c>
      <c r="I1701">
        <v>1465192867</v>
      </c>
      <c r="J1701" s="12">
        <v>1463032867</v>
      </c>
      <c r="K1701" s="10">
        <f t="shared" si="104"/>
        <v>42527.250775462962</v>
      </c>
      <c r="L1701" s="10">
        <f t="shared" si="105"/>
        <v>42502.250775462962</v>
      </c>
      <c r="M1701" s="15">
        <f t="shared" si="106"/>
        <v>2016</v>
      </c>
      <c r="N1701" t="b">
        <v>0</v>
      </c>
      <c r="O1701">
        <v>38</v>
      </c>
      <c r="P1701" t="b">
        <v>1</v>
      </c>
      <c r="Q1701" t="s">
        <v>8274</v>
      </c>
      <c r="R1701" t="s">
        <v>8327</v>
      </c>
      <c r="S1701" t="s">
        <v>8331</v>
      </c>
      <c r="T1701" s="9">
        <f t="shared" si="107"/>
        <v>100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s="17" t="s">
        <v>8218</v>
      </c>
      <c r="G1702" t="s">
        <v>8224</v>
      </c>
      <c r="H1702" t="s">
        <v>8246</v>
      </c>
      <c r="I1702">
        <v>1441393210</v>
      </c>
      <c r="J1702" s="12">
        <v>1438801210</v>
      </c>
      <c r="K1702" s="10">
        <f t="shared" si="104"/>
        <v>42251.79178240741</v>
      </c>
      <c r="L1702" s="10">
        <f t="shared" si="105"/>
        <v>42221.79178240741</v>
      </c>
      <c r="M1702" s="15">
        <f t="shared" si="106"/>
        <v>2015</v>
      </c>
      <c r="N1702" t="b">
        <v>0</v>
      </c>
      <c r="O1702">
        <v>57</v>
      </c>
      <c r="P1702" t="b">
        <v>1</v>
      </c>
      <c r="Q1702" t="s">
        <v>8295</v>
      </c>
      <c r="R1702" t="s">
        <v>8316</v>
      </c>
      <c r="S1702" t="s">
        <v>8317</v>
      </c>
      <c r="T1702" s="9">
        <f t="shared" si="107"/>
        <v>100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s="17" t="s">
        <v>8220</v>
      </c>
      <c r="G1703" t="s">
        <v>8223</v>
      </c>
      <c r="H1703" t="s">
        <v>8245</v>
      </c>
      <c r="I1703">
        <v>1415583695</v>
      </c>
      <c r="J1703" s="12">
        <v>1410396095</v>
      </c>
      <c r="K1703" s="10">
        <f t="shared" si="104"/>
        <v>41953.070543981477</v>
      </c>
      <c r="L1703" s="10">
        <f t="shared" si="105"/>
        <v>41893.028877314813</v>
      </c>
      <c r="M1703" s="15">
        <f t="shared" si="106"/>
        <v>2014</v>
      </c>
      <c r="N1703" t="b">
        <v>0</v>
      </c>
      <c r="O1703">
        <v>36</v>
      </c>
      <c r="P1703" t="b">
        <v>0</v>
      </c>
      <c r="Q1703" t="s">
        <v>8282</v>
      </c>
      <c r="R1703" t="s">
        <v>8319</v>
      </c>
      <c r="S1703" t="s">
        <v>8345</v>
      </c>
      <c r="T1703" s="9">
        <f t="shared" si="107"/>
        <v>15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s="17" t="s">
        <v>8218</v>
      </c>
      <c r="G1704" t="s">
        <v>8223</v>
      </c>
      <c r="H1704" t="s">
        <v>8245</v>
      </c>
      <c r="I1704">
        <v>1478901600</v>
      </c>
      <c r="J1704" s="12">
        <v>1477077946</v>
      </c>
      <c r="K1704" s="10">
        <f t="shared" si="104"/>
        <v>42685.916666666672</v>
      </c>
      <c r="L1704" s="10">
        <f t="shared" si="105"/>
        <v>42664.809560185182</v>
      </c>
      <c r="M1704" s="15">
        <f t="shared" si="106"/>
        <v>2016</v>
      </c>
      <c r="N1704" t="b">
        <v>0</v>
      </c>
      <c r="O1704">
        <v>41</v>
      </c>
      <c r="P1704" t="b">
        <v>1</v>
      </c>
      <c r="Q1704" t="s">
        <v>8269</v>
      </c>
      <c r="R1704" t="s">
        <v>8323</v>
      </c>
      <c r="S1704" t="s">
        <v>8326</v>
      </c>
      <c r="T1704" s="9">
        <f t="shared" si="107"/>
        <v>100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s="17" t="s">
        <v>8218</v>
      </c>
      <c r="G1705" t="s">
        <v>8223</v>
      </c>
      <c r="H1705" t="s">
        <v>8245</v>
      </c>
      <c r="I1705">
        <v>1295647200</v>
      </c>
      <c r="J1705" s="12">
        <v>1291428371</v>
      </c>
      <c r="K1705" s="10">
        <f t="shared" si="104"/>
        <v>40564.916666666664</v>
      </c>
      <c r="L1705" s="10">
        <f t="shared" si="105"/>
        <v>40516.087627314817</v>
      </c>
      <c r="M1705" s="15">
        <f t="shared" si="106"/>
        <v>2011</v>
      </c>
      <c r="N1705" t="b">
        <v>0</v>
      </c>
      <c r="O1705">
        <v>33</v>
      </c>
      <c r="P1705" t="b">
        <v>1</v>
      </c>
      <c r="Q1705" t="s">
        <v>8274</v>
      </c>
      <c r="R1705" t="s">
        <v>8327</v>
      </c>
      <c r="S1705" t="s">
        <v>8331</v>
      </c>
      <c r="T1705" s="9">
        <f t="shared" si="107"/>
        <v>167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s="17" t="s">
        <v>8218</v>
      </c>
      <c r="G1706" t="s">
        <v>8223</v>
      </c>
      <c r="H1706" t="s">
        <v>8245</v>
      </c>
      <c r="I1706">
        <v>1480559011</v>
      </c>
      <c r="J1706" s="12">
        <v>1477963411</v>
      </c>
      <c r="K1706" s="10">
        <f t="shared" si="104"/>
        <v>42705.099664351852</v>
      </c>
      <c r="L1706" s="10">
        <f t="shared" si="105"/>
        <v>42675.057997685188</v>
      </c>
      <c r="M1706" s="15">
        <f t="shared" si="106"/>
        <v>2016</v>
      </c>
      <c r="N1706" t="b">
        <v>0</v>
      </c>
      <c r="O1706">
        <v>50</v>
      </c>
      <c r="P1706" t="b">
        <v>1</v>
      </c>
      <c r="Q1706" t="s">
        <v>8269</v>
      </c>
      <c r="R1706" t="s">
        <v>8323</v>
      </c>
      <c r="S1706" t="s">
        <v>8326</v>
      </c>
      <c r="T1706" s="9">
        <f t="shared" si="107"/>
        <v>100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s="17" t="s">
        <v>8218</v>
      </c>
      <c r="G1707" t="s">
        <v>8223</v>
      </c>
      <c r="H1707" t="s">
        <v>8245</v>
      </c>
      <c r="I1707">
        <v>1317576973</v>
      </c>
      <c r="J1707" s="12">
        <v>1312392973</v>
      </c>
      <c r="K1707" s="10">
        <f t="shared" si="104"/>
        <v>40818.733483796299</v>
      </c>
      <c r="L1707" s="10">
        <f t="shared" si="105"/>
        <v>40758.733483796299</v>
      </c>
      <c r="M1707" s="15">
        <f t="shared" si="106"/>
        <v>2011</v>
      </c>
      <c r="N1707" t="b">
        <v>0</v>
      </c>
      <c r="O1707">
        <v>22</v>
      </c>
      <c r="P1707" t="b">
        <v>1</v>
      </c>
      <c r="Q1707" t="s">
        <v>8277</v>
      </c>
      <c r="R1707" t="s">
        <v>8327</v>
      </c>
      <c r="S1707" t="s">
        <v>8328</v>
      </c>
      <c r="T1707" s="9">
        <f t="shared" si="107"/>
        <v>100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s="17" t="s">
        <v>8218</v>
      </c>
      <c r="G1708" t="s">
        <v>8223</v>
      </c>
      <c r="H1708" t="s">
        <v>8245</v>
      </c>
      <c r="I1708">
        <v>1368066453</v>
      </c>
      <c r="J1708" s="12">
        <v>1365474453</v>
      </c>
      <c r="K1708" s="10">
        <f t="shared" si="104"/>
        <v>41403.102465277778</v>
      </c>
      <c r="L1708" s="10">
        <f t="shared" si="105"/>
        <v>41373.102465277778</v>
      </c>
      <c r="M1708" s="15">
        <f t="shared" si="106"/>
        <v>2013</v>
      </c>
      <c r="N1708" t="b">
        <v>0</v>
      </c>
      <c r="O1708">
        <v>52</v>
      </c>
      <c r="P1708" t="b">
        <v>1</v>
      </c>
      <c r="Q1708" t="s">
        <v>8277</v>
      </c>
      <c r="R1708" t="s">
        <v>8327</v>
      </c>
      <c r="S1708" t="s">
        <v>8328</v>
      </c>
      <c r="T1708" s="9">
        <f t="shared" si="107"/>
        <v>100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s="17" t="s">
        <v>8218</v>
      </c>
      <c r="G1709" t="s">
        <v>8228</v>
      </c>
      <c r="H1709" t="s">
        <v>8250</v>
      </c>
      <c r="I1709">
        <v>1448733628</v>
      </c>
      <c r="J1709" s="12">
        <v>1446573628</v>
      </c>
      <c r="K1709" s="10">
        <f t="shared" si="104"/>
        <v>42336.750324074077</v>
      </c>
      <c r="L1709" s="10">
        <f t="shared" si="105"/>
        <v>42311.750324074077</v>
      </c>
      <c r="M1709" s="15">
        <f t="shared" si="106"/>
        <v>2015</v>
      </c>
      <c r="N1709" t="b">
        <v>0</v>
      </c>
      <c r="O1709">
        <v>34</v>
      </c>
      <c r="P1709" t="b">
        <v>1</v>
      </c>
      <c r="Q1709" t="s">
        <v>8269</v>
      </c>
      <c r="R1709" t="s">
        <v>8323</v>
      </c>
      <c r="S1709" t="s">
        <v>8326</v>
      </c>
      <c r="T1709" s="9">
        <f t="shared" si="107"/>
        <v>100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s="17" t="s">
        <v>8218</v>
      </c>
      <c r="G1710" t="s">
        <v>8223</v>
      </c>
      <c r="H1710" t="s">
        <v>8245</v>
      </c>
      <c r="I1710">
        <v>1410145200</v>
      </c>
      <c r="J1710" s="12">
        <v>1407197670</v>
      </c>
      <c r="K1710" s="10">
        <f t="shared" si="104"/>
        <v>41890.125</v>
      </c>
      <c r="L1710" s="10">
        <f t="shared" si="105"/>
        <v>41856.010069444441</v>
      </c>
      <c r="M1710" s="15">
        <f t="shared" si="106"/>
        <v>2014</v>
      </c>
      <c r="N1710" t="b">
        <v>0</v>
      </c>
      <c r="O1710">
        <v>11</v>
      </c>
      <c r="P1710" t="b">
        <v>1</v>
      </c>
      <c r="Q1710" t="s">
        <v>8269</v>
      </c>
      <c r="R1710" t="s">
        <v>8323</v>
      </c>
      <c r="S1710" t="s">
        <v>8326</v>
      </c>
      <c r="T1710" s="9">
        <f t="shared" si="107"/>
        <v>100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s="17" t="s">
        <v>8218</v>
      </c>
      <c r="G1711" t="s">
        <v>8223</v>
      </c>
      <c r="H1711" t="s">
        <v>8245</v>
      </c>
      <c r="I1711">
        <v>1425758257</v>
      </c>
      <c r="J1711" s="12">
        <v>1423166257</v>
      </c>
      <c r="K1711" s="10">
        <f t="shared" si="104"/>
        <v>42070.831678240742</v>
      </c>
      <c r="L1711" s="10">
        <f t="shared" si="105"/>
        <v>42040.831678240742</v>
      </c>
      <c r="M1711" s="15">
        <f t="shared" si="106"/>
        <v>2015</v>
      </c>
      <c r="N1711" t="b">
        <v>0</v>
      </c>
      <c r="O1711">
        <v>24</v>
      </c>
      <c r="P1711" t="b">
        <v>1</v>
      </c>
      <c r="Q1711" t="s">
        <v>8269</v>
      </c>
      <c r="R1711" t="s">
        <v>8323</v>
      </c>
      <c r="S1711" t="s">
        <v>8326</v>
      </c>
      <c r="T1711" s="9">
        <f t="shared" si="107"/>
        <v>100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s="17" t="s">
        <v>8218</v>
      </c>
      <c r="G1712" t="s">
        <v>8228</v>
      </c>
      <c r="H1712" t="s">
        <v>8250</v>
      </c>
      <c r="I1712">
        <v>1428606055</v>
      </c>
      <c r="J1712" s="12">
        <v>1427223655</v>
      </c>
      <c r="K1712" s="10">
        <f t="shared" si="104"/>
        <v>42103.792303240742</v>
      </c>
      <c r="L1712" s="10">
        <f t="shared" si="105"/>
        <v>42087.792303240742</v>
      </c>
      <c r="M1712" s="15">
        <f t="shared" si="106"/>
        <v>2015</v>
      </c>
      <c r="N1712" t="b">
        <v>0</v>
      </c>
      <c r="O1712">
        <v>25</v>
      </c>
      <c r="P1712" t="b">
        <v>1</v>
      </c>
      <c r="Q1712" t="s">
        <v>8303</v>
      </c>
      <c r="R1712" t="s">
        <v>8323</v>
      </c>
      <c r="S1712" t="s">
        <v>8335</v>
      </c>
      <c r="T1712" s="9">
        <f t="shared" si="107"/>
        <v>100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s="17" t="s">
        <v>8220</v>
      </c>
      <c r="G1713" t="s">
        <v>8223</v>
      </c>
      <c r="H1713" t="s">
        <v>8245</v>
      </c>
      <c r="I1713">
        <v>1437188400</v>
      </c>
      <c r="J1713" s="12">
        <v>1432100004</v>
      </c>
      <c r="K1713" s="10">
        <f t="shared" si="104"/>
        <v>42203.125</v>
      </c>
      <c r="L1713" s="10">
        <f t="shared" si="105"/>
        <v>42144.231527777782</v>
      </c>
      <c r="M1713" s="15">
        <f t="shared" si="106"/>
        <v>2015</v>
      </c>
      <c r="N1713" t="b">
        <v>0</v>
      </c>
      <c r="O1713">
        <v>2</v>
      </c>
      <c r="P1713" t="b">
        <v>0</v>
      </c>
      <c r="Q1713" t="s">
        <v>8269</v>
      </c>
      <c r="R1713" t="s">
        <v>8323</v>
      </c>
      <c r="S1713" t="s">
        <v>8326</v>
      </c>
      <c r="T1713" s="9">
        <f t="shared" si="107"/>
        <v>31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s="17" t="s">
        <v>8220</v>
      </c>
      <c r="G1714" t="s">
        <v>8225</v>
      </c>
      <c r="H1714" t="s">
        <v>8247</v>
      </c>
      <c r="I1714">
        <v>1406593780</v>
      </c>
      <c r="J1714" s="12">
        <v>1404174580</v>
      </c>
      <c r="K1714" s="10">
        <f t="shared" si="104"/>
        <v>41849.020601851851</v>
      </c>
      <c r="L1714" s="10">
        <f t="shared" si="105"/>
        <v>41821.020601851851</v>
      </c>
      <c r="M1714" s="15">
        <f t="shared" si="106"/>
        <v>2014</v>
      </c>
      <c r="N1714" t="b">
        <v>1</v>
      </c>
      <c r="O1714">
        <v>60</v>
      </c>
      <c r="P1714" t="b">
        <v>0</v>
      </c>
      <c r="Q1714" t="s">
        <v>8300</v>
      </c>
      <c r="R1714" t="s">
        <v>8308</v>
      </c>
      <c r="S1714" t="s">
        <v>8340</v>
      </c>
      <c r="T1714" s="9">
        <f t="shared" si="107"/>
        <v>6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s="17" t="s">
        <v>8220</v>
      </c>
      <c r="G1715" t="s">
        <v>8223</v>
      </c>
      <c r="H1715" t="s">
        <v>8245</v>
      </c>
      <c r="I1715">
        <v>1468249760</v>
      </c>
      <c r="J1715" s="12">
        <v>1465830560</v>
      </c>
      <c r="K1715" s="10">
        <f t="shared" si="104"/>
        <v>42562.631481481483</v>
      </c>
      <c r="L1715" s="10">
        <f t="shared" si="105"/>
        <v>42534.631481481483</v>
      </c>
      <c r="M1715" s="15">
        <f t="shared" si="106"/>
        <v>2016</v>
      </c>
      <c r="N1715" t="b">
        <v>0</v>
      </c>
      <c r="O1715">
        <v>10</v>
      </c>
      <c r="P1715" t="b">
        <v>0</v>
      </c>
      <c r="Q1715" t="s">
        <v>8269</v>
      </c>
      <c r="R1715" t="s">
        <v>8323</v>
      </c>
      <c r="S1715" t="s">
        <v>8326</v>
      </c>
      <c r="T1715" s="9">
        <f t="shared" si="107"/>
        <v>86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s="17" t="s">
        <v>8220</v>
      </c>
      <c r="G1716" t="s">
        <v>8229</v>
      </c>
      <c r="H1716" t="s">
        <v>8248</v>
      </c>
      <c r="I1716">
        <v>1487462340</v>
      </c>
      <c r="J1716" s="12">
        <v>1482958626</v>
      </c>
      <c r="K1716" s="10">
        <f t="shared" si="104"/>
        <v>42784.999305555553</v>
      </c>
      <c r="L1716" s="10">
        <f t="shared" si="105"/>
        <v>42732.872986111106</v>
      </c>
      <c r="M1716" s="15">
        <f t="shared" si="106"/>
        <v>2017</v>
      </c>
      <c r="N1716" t="b">
        <v>0</v>
      </c>
      <c r="O1716">
        <v>16</v>
      </c>
      <c r="P1716" t="b">
        <v>0</v>
      </c>
      <c r="Q1716" t="s">
        <v>8271</v>
      </c>
      <c r="R1716" t="s">
        <v>8308</v>
      </c>
      <c r="S1716" t="s">
        <v>8310</v>
      </c>
      <c r="T1716" s="9">
        <f t="shared" si="107"/>
        <v>2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s="17" t="s">
        <v>8219</v>
      </c>
      <c r="G1717" t="s">
        <v>8223</v>
      </c>
      <c r="H1717" t="s">
        <v>8245</v>
      </c>
      <c r="I1717">
        <v>1460140282</v>
      </c>
      <c r="J1717" s="12">
        <v>1457551882</v>
      </c>
      <c r="K1717" s="10">
        <f t="shared" si="104"/>
        <v>42468.771782407406</v>
      </c>
      <c r="L1717" s="10">
        <f t="shared" si="105"/>
        <v>42438.813449074078</v>
      </c>
      <c r="M1717" s="15">
        <f t="shared" si="106"/>
        <v>2016</v>
      </c>
      <c r="N1717" t="b">
        <v>0</v>
      </c>
      <c r="O1717">
        <v>52</v>
      </c>
      <c r="P1717" t="b">
        <v>0</v>
      </c>
      <c r="Q1717" t="s">
        <v>8288</v>
      </c>
      <c r="R1717" t="s">
        <v>8311</v>
      </c>
      <c r="S1717" t="s">
        <v>8349</v>
      </c>
      <c r="T1717" s="9">
        <f t="shared" si="107"/>
        <v>41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s="17" t="s">
        <v>8220</v>
      </c>
      <c r="G1718" t="s">
        <v>8223</v>
      </c>
      <c r="H1718" t="s">
        <v>8245</v>
      </c>
      <c r="I1718">
        <v>1413694800</v>
      </c>
      <c r="J1718" s="12">
        <v>1408986916</v>
      </c>
      <c r="K1718" s="10">
        <f t="shared" si="104"/>
        <v>41931.208333333336</v>
      </c>
      <c r="L1718" s="10">
        <f t="shared" si="105"/>
        <v>41876.718935185185</v>
      </c>
      <c r="M1718" s="15">
        <f t="shared" si="106"/>
        <v>2014</v>
      </c>
      <c r="N1718" t="b">
        <v>0</v>
      </c>
      <c r="O1718">
        <v>31</v>
      </c>
      <c r="P1718" t="b">
        <v>0</v>
      </c>
      <c r="Q1718" t="s">
        <v>8301</v>
      </c>
      <c r="R1718" t="s">
        <v>8323</v>
      </c>
      <c r="S1718" t="s">
        <v>8324</v>
      </c>
      <c r="T1718" s="9">
        <f t="shared" si="107"/>
        <v>42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s="17" t="s">
        <v>8220</v>
      </c>
      <c r="G1719" t="s">
        <v>8223</v>
      </c>
      <c r="H1719" t="s">
        <v>8245</v>
      </c>
      <c r="I1719">
        <v>1473400800</v>
      </c>
      <c r="J1719" s="12">
        <v>1469718841</v>
      </c>
      <c r="K1719" s="10">
        <f t="shared" si="104"/>
        <v>42622.25</v>
      </c>
      <c r="L1719" s="10">
        <f t="shared" si="105"/>
        <v>42579.634733796294</v>
      </c>
      <c r="M1719" s="15">
        <f t="shared" si="106"/>
        <v>2016</v>
      </c>
      <c r="N1719" t="b">
        <v>0</v>
      </c>
      <c r="O1719">
        <v>34</v>
      </c>
      <c r="P1719" t="b">
        <v>0</v>
      </c>
      <c r="Q1719" t="s">
        <v>8271</v>
      </c>
      <c r="R1719" t="s">
        <v>8308</v>
      </c>
      <c r="S1719" t="s">
        <v>8310</v>
      </c>
      <c r="T1719" s="9">
        <f t="shared" si="107"/>
        <v>12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s="17" t="s">
        <v>8218</v>
      </c>
      <c r="G1720" t="s">
        <v>8223</v>
      </c>
      <c r="H1720" t="s">
        <v>8245</v>
      </c>
      <c r="I1720">
        <v>1346198400</v>
      </c>
      <c r="J1720" s="12">
        <v>1344281383</v>
      </c>
      <c r="K1720" s="10">
        <f t="shared" si="104"/>
        <v>41150</v>
      </c>
      <c r="L1720" s="10">
        <f t="shared" si="105"/>
        <v>41127.812303240738</v>
      </c>
      <c r="M1720" s="15">
        <f t="shared" si="106"/>
        <v>2012</v>
      </c>
      <c r="N1720" t="b">
        <v>0</v>
      </c>
      <c r="O1720">
        <v>76</v>
      </c>
      <c r="P1720" t="b">
        <v>1</v>
      </c>
      <c r="Q1720" t="s">
        <v>8278</v>
      </c>
      <c r="R1720" t="s">
        <v>8327</v>
      </c>
      <c r="S1720" t="s">
        <v>8329</v>
      </c>
      <c r="T1720" s="9">
        <f t="shared" si="107"/>
        <v>123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s="17" t="s">
        <v>8218</v>
      </c>
      <c r="G1721" t="s">
        <v>8224</v>
      </c>
      <c r="H1721" t="s">
        <v>8246</v>
      </c>
      <c r="I1721">
        <v>1480809600</v>
      </c>
      <c r="J1721" s="12">
        <v>1478431488</v>
      </c>
      <c r="K1721" s="10">
        <f t="shared" si="104"/>
        <v>42708</v>
      </c>
      <c r="L1721" s="10">
        <f t="shared" si="105"/>
        <v>42680.47555555556</v>
      </c>
      <c r="M1721" s="15">
        <f t="shared" si="106"/>
        <v>2016</v>
      </c>
      <c r="N1721" t="b">
        <v>0</v>
      </c>
      <c r="O1721">
        <v>103</v>
      </c>
      <c r="P1721" t="b">
        <v>1</v>
      </c>
      <c r="Q1721" t="s">
        <v>8283</v>
      </c>
      <c r="R1721" t="s">
        <v>8313</v>
      </c>
      <c r="S1721" t="s">
        <v>8314</v>
      </c>
      <c r="T1721" s="9">
        <f t="shared" si="107"/>
        <v>111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s="17" t="s">
        <v>8220</v>
      </c>
      <c r="G1722" t="s">
        <v>8223</v>
      </c>
      <c r="H1722" t="s">
        <v>8245</v>
      </c>
      <c r="I1722">
        <v>1280635200</v>
      </c>
      <c r="J1722" s="12">
        <v>1273121283</v>
      </c>
      <c r="K1722" s="10">
        <f t="shared" si="104"/>
        <v>40391.166666666664</v>
      </c>
      <c r="L1722" s="10">
        <f t="shared" si="105"/>
        <v>40304.20003472222</v>
      </c>
      <c r="M1722" s="15">
        <f t="shared" si="106"/>
        <v>2010</v>
      </c>
      <c r="N1722" t="b">
        <v>0</v>
      </c>
      <c r="O1722">
        <v>17</v>
      </c>
      <c r="P1722" t="b">
        <v>0</v>
      </c>
      <c r="Q1722" t="s">
        <v>8277</v>
      </c>
      <c r="R1722" t="s">
        <v>8327</v>
      </c>
      <c r="S1722" t="s">
        <v>8328</v>
      </c>
      <c r="T1722" s="9">
        <f t="shared" si="107"/>
        <v>41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s="17" t="s">
        <v>8218</v>
      </c>
      <c r="G1723" t="s">
        <v>8224</v>
      </c>
      <c r="H1723" t="s">
        <v>8246</v>
      </c>
      <c r="I1723">
        <v>1489234891</v>
      </c>
      <c r="J1723" s="12">
        <v>1486642891</v>
      </c>
      <c r="K1723" s="10">
        <f t="shared" si="104"/>
        <v>42805.51494212963</v>
      </c>
      <c r="L1723" s="10">
        <f t="shared" si="105"/>
        <v>42775.51494212963</v>
      </c>
      <c r="M1723" s="15">
        <f t="shared" si="106"/>
        <v>2017</v>
      </c>
      <c r="N1723" t="b">
        <v>0</v>
      </c>
      <c r="O1723">
        <v>72</v>
      </c>
      <c r="P1723" t="b">
        <v>1</v>
      </c>
      <c r="Q1723" t="s">
        <v>8269</v>
      </c>
      <c r="R1723" t="s">
        <v>8323</v>
      </c>
      <c r="S1723" t="s">
        <v>8326</v>
      </c>
      <c r="T1723" s="9">
        <f t="shared" si="107"/>
        <v>121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s="17" t="s">
        <v>8218</v>
      </c>
      <c r="G1724" t="s">
        <v>8223</v>
      </c>
      <c r="H1724" t="s">
        <v>8245</v>
      </c>
      <c r="I1724">
        <v>1337657400</v>
      </c>
      <c r="J1724" s="12">
        <v>1336512309</v>
      </c>
      <c r="K1724" s="10">
        <f t="shared" si="104"/>
        <v>41051.145833333336</v>
      </c>
      <c r="L1724" s="10">
        <f t="shared" si="105"/>
        <v>41037.892465277779</v>
      </c>
      <c r="M1724" s="15">
        <f t="shared" si="106"/>
        <v>2012</v>
      </c>
      <c r="N1724" t="b">
        <v>0</v>
      </c>
      <c r="O1724">
        <v>50</v>
      </c>
      <c r="P1724" t="b">
        <v>1</v>
      </c>
      <c r="Q1724" t="s">
        <v>8277</v>
      </c>
      <c r="R1724" t="s">
        <v>8327</v>
      </c>
      <c r="S1724" t="s">
        <v>8328</v>
      </c>
      <c r="T1724" s="9">
        <f t="shared" si="107"/>
        <v>121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s="17" t="s">
        <v>8218</v>
      </c>
      <c r="G1725" t="s">
        <v>8223</v>
      </c>
      <c r="H1725" t="s">
        <v>8245</v>
      </c>
      <c r="I1725">
        <v>1446665191</v>
      </c>
      <c r="J1725" s="12">
        <v>1444069591</v>
      </c>
      <c r="K1725" s="10">
        <f t="shared" si="104"/>
        <v>42312.810081018513</v>
      </c>
      <c r="L1725" s="10">
        <f t="shared" si="105"/>
        <v>42282.768414351856</v>
      </c>
      <c r="M1725" s="15">
        <f t="shared" si="106"/>
        <v>2015</v>
      </c>
      <c r="N1725" t="b">
        <v>0</v>
      </c>
      <c r="O1725">
        <v>59</v>
      </c>
      <c r="P1725" t="b">
        <v>1</v>
      </c>
      <c r="Q1725" t="s">
        <v>8269</v>
      </c>
      <c r="R1725" t="s">
        <v>8323</v>
      </c>
      <c r="S1725" t="s">
        <v>8326</v>
      </c>
      <c r="T1725" s="9">
        <f t="shared" si="107"/>
        <v>121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s="17" t="s">
        <v>8218</v>
      </c>
      <c r="G1726" t="s">
        <v>8223</v>
      </c>
      <c r="H1726" t="s">
        <v>8245</v>
      </c>
      <c r="I1726">
        <v>1402755834</v>
      </c>
      <c r="J1726" s="12">
        <v>1400163834</v>
      </c>
      <c r="K1726" s="10">
        <f t="shared" si="104"/>
        <v>41804.59993055556</v>
      </c>
      <c r="L1726" s="10">
        <f t="shared" si="105"/>
        <v>41774.59993055556</v>
      </c>
      <c r="M1726" s="15">
        <f t="shared" si="106"/>
        <v>2014</v>
      </c>
      <c r="N1726" t="b">
        <v>1</v>
      </c>
      <c r="O1726">
        <v>17</v>
      </c>
      <c r="P1726" t="b">
        <v>1</v>
      </c>
      <c r="Q1726" t="s">
        <v>8274</v>
      </c>
      <c r="R1726" t="s">
        <v>8327</v>
      </c>
      <c r="S1726" t="s">
        <v>8331</v>
      </c>
      <c r="T1726" s="9">
        <f t="shared" si="107"/>
        <v>120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s="17" t="s">
        <v>8218</v>
      </c>
      <c r="G1727" t="s">
        <v>8223</v>
      </c>
      <c r="H1727" t="s">
        <v>8245</v>
      </c>
      <c r="I1727">
        <v>1464971400</v>
      </c>
      <c r="J1727" s="12">
        <v>1462379066</v>
      </c>
      <c r="K1727" s="10">
        <f t="shared" si="104"/>
        <v>42524.6875</v>
      </c>
      <c r="L1727" s="10">
        <f t="shared" si="105"/>
        <v>42494.683634259258</v>
      </c>
      <c r="M1727" s="15">
        <f t="shared" si="106"/>
        <v>2016</v>
      </c>
      <c r="N1727" t="b">
        <v>0</v>
      </c>
      <c r="O1727">
        <v>23</v>
      </c>
      <c r="P1727" t="b">
        <v>1</v>
      </c>
      <c r="Q1727" t="s">
        <v>8269</v>
      </c>
      <c r="R1727" t="s">
        <v>8323</v>
      </c>
      <c r="S1727" t="s">
        <v>8326</v>
      </c>
      <c r="T1727" s="9">
        <f t="shared" si="107"/>
        <v>120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s="17" t="s">
        <v>8218</v>
      </c>
      <c r="G1728" t="s">
        <v>8223</v>
      </c>
      <c r="H1728" t="s">
        <v>8245</v>
      </c>
      <c r="I1728">
        <v>1407967200</v>
      </c>
      <c r="J1728" s="12">
        <v>1406039696</v>
      </c>
      <c r="K1728" s="10">
        <f t="shared" si="104"/>
        <v>41864.916666666664</v>
      </c>
      <c r="L1728" s="10">
        <f t="shared" si="105"/>
        <v>41842.607592592591</v>
      </c>
      <c r="M1728" s="15">
        <f t="shared" si="106"/>
        <v>2014</v>
      </c>
      <c r="N1728" t="b">
        <v>0</v>
      </c>
      <c r="O1728">
        <v>54</v>
      </c>
      <c r="P1728" t="b">
        <v>1</v>
      </c>
      <c r="Q1728" t="s">
        <v>8269</v>
      </c>
      <c r="R1728" t="s">
        <v>8323</v>
      </c>
      <c r="S1728" t="s">
        <v>8326</v>
      </c>
      <c r="T1728" s="9">
        <f t="shared" si="107"/>
        <v>120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s="17" t="s">
        <v>8221</v>
      </c>
      <c r="G1729" t="s">
        <v>8223</v>
      </c>
      <c r="H1729" t="s">
        <v>8245</v>
      </c>
      <c r="I1729">
        <v>1489700230</v>
      </c>
      <c r="J1729" s="12">
        <v>1487111830</v>
      </c>
      <c r="K1729" s="10">
        <f t="shared" si="104"/>
        <v>42810.900810185187</v>
      </c>
      <c r="L1729" s="10">
        <f t="shared" si="105"/>
        <v>42780.942476851851</v>
      </c>
      <c r="M1729" s="15">
        <f t="shared" si="106"/>
        <v>2017</v>
      </c>
      <c r="N1729" t="b">
        <v>0</v>
      </c>
      <c r="O1729">
        <v>14</v>
      </c>
      <c r="P1729" t="b">
        <v>0</v>
      </c>
      <c r="Q1729" t="s">
        <v>8291</v>
      </c>
      <c r="R1729" t="s">
        <v>8327</v>
      </c>
      <c r="S1729" t="s">
        <v>8330</v>
      </c>
      <c r="T1729" s="9">
        <f t="shared" si="107"/>
        <v>100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s="17" t="s">
        <v>8218</v>
      </c>
      <c r="G1730" t="s">
        <v>8236</v>
      </c>
      <c r="H1730" t="s">
        <v>8248</v>
      </c>
      <c r="I1730">
        <v>1479382594</v>
      </c>
      <c r="J1730" s="12">
        <v>1476786994</v>
      </c>
      <c r="K1730" s="10">
        <f t="shared" si="104"/>
        <v>42691.483726851853</v>
      </c>
      <c r="L1730" s="10">
        <f t="shared" si="105"/>
        <v>42661.442060185189</v>
      </c>
      <c r="M1730" s="15">
        <f t="shared" si="106"/>
        <v>2016</v>
      </c>
      <c r="N1730" t="b">
        <v>0</v>
      </c>
      <c r="O1730">
        <v>14</v>
      </c>
      <c r="P1730" t="b">
        <v>1</v>
      </c>
      <c r="Q1730" t="s">
        <v>8269</v>
      </c>
      <c r="R1730" t="s">
        <v>8323</v>
      </c>
      <c r="S1730" t="s">
        <v>8326</v>
      </c>
      <c r="T1730" s="9">
        <f t="shared" si="107"/>
        <v>100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s="17" t="s">
        <v>8218</v>
      </c>
      <c r="G1731" t="s">
        <v>8223</v>
      </c>
      <c r="H1731" t="s">
        <v>8245</v>
      </c>
      <c r="I1731">
        <v>1342825365</v>
      </c>
      <c r="J1731" s="12">
        <v>1340233365</v>
      </c>
      <c r="K1731" s="10">
        <f t="shared" ref="K1731:K1794" si="108">(I1731/86400)+DATE(1970,1,1)</f>
        <v>41110.960243055553</v>
      </c>
      <c r="L1731" s="10">
        <f t="shared" ref="L1731:L1794" si="109">(J1731/86400)+DATE(1970,1,1)</f>
        <v>41080.960243055553</v>
      </c>
      <c r="M1731" s="15">
        <f t="shared" ref="M1731:M1794" si="110">+YEAR(K1731)</f>
        <v>2012</v>
      </c>
      <c r="N1731" t="b">
        <v>0</v>
      </c>
      <c r="O1731">
        <v>96</v>
      </c>
      <c r="P1731" t="b">
        <v>1</v>
      </c>
      <c r="Q1731" t="s">
        <v>8274</v>
      </c>
      <c r="R1731" t="s">
        <v>8327</v>
      </c>
      <c r="S1731" t="s">
        <v>8331</v>
      </c>
      <c r="T1731" s="9">
        <f t="shared" ref="T1731:T1794" si="111">ROUND(E1731/D1731*100,0)</f>
        <v>160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s="17" t="s">
        <v>8221</v>
      </c>
      <c r="G1732" t="s">
        <v>8223</v>
      </c>
      <c r="H1732" t="s">
        <v>8245</v>
      </c>
      <c r="I1732">
        <v>1490572740</v>
      </c>
      <c r="J1732" s="12">
        <v>1487734667</v>
      </c>
      <c r="K1732" s="10">
        <f t="shared" si="108"/>
        <v>42820.999305555553</v>
      </c>
      <c r="L1732" s="10">
        <f t="shared" si="109"/>
        <v>42788.151238425926</v>
      </c>
      <c r="M1732" s="15">
        <f t="shared" si="110"/>
        <v>2017</v>
      </c>
      <c r="N1732" t="b">
        <v>0</v>
      </c>
      <c r="O1732">
        <v>15</v>
      </c>
      <c r="P1732" t="b">
        <v>0</v>
      </c>
      <c r="Q1732" t="s">
        <v>8291</v>
      </c>
      <c r="R1732" t="s">
        <v>8327</v>
      </c>
      <c r="S1732" t="s">
        <v>8330</v>
      </c>
      <c r="T1732" s="9">
        <f t="shared" si="111"/>
        <v>48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s="17" t="s">
        <v>8218</v>
      </c>
      <c r="G1733" t="s">
        <v>8224</v>
      </c>
      <c r="H1733" t="s">
        <v>8246</v>
      </c>
      <c r="I1733">
        <v>1462741200</v>
      </c>
      <c r="J1733" s="12">
        <v>1461503654</v>
      </c>
      <c r="K1733" s="10">
        <f t="shared" si="108"/>
        <v>42498.875</v>
      </c>
      <c r="L1733" s="10">
        <f t="shared" si="109"/>
        <v>42484.551550925928</v>
      </c>
      <c r="M1733" s="15">
        <f t="shared" si="110"/>
        <v>2016</v>
      </c>
      <c r="N1733" t="b">
        <v>0</v>
      </c>
      <c r="O1733">
        <v>22</v>
      </c>
      <c r="P1733" t="b">
        <v>1</v>
      </c>
      <c r="Q1733" t="s">
        <v>8269</v>
      </c>
      <c r="R1733" t="s">
        <v>8323</v>
      </c>
      <c r="S1733" t="s">
        <v>8326</v>
      </c>
      <c r="T1733" s="9">
        <f t="shared" si="111"/>
        <v>119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s="17" t="s">
        <v>8218</v>
      </c>
      <c r="G1734" t="s">
        <v>8223</v>
      </c>
      <c r="H1734" t="s">
        <v>8245</v>
      </c>
      <c r="I1734">
        <v>1352937600</v>
      </c>
      <c r="J1734" s="12">
        <v>1351210481</v>
      </c>
      <c r="K1734" s="10">
        <f t="shared" si="108"/>
        <v>41228</v>
      </c>
      <c r="L1734" s="10">
        <f t="shared" si="109"/>
        <v>41208.010196759264</v>
      </c>
      <c r="M1734" s="15">
        <f t="shared" si="110"/>
        <v>2012</v>
      </c>
      <c r="N1734" t="b">
        <v>0</v>
      </c>
      <c r="O1734">
        <v>41</v>
      </c>
      <c r="P1734" t="b">
        <v>1</v>
      </c>
      <c r="Q1734" t="s">
        <v>8264</v>
      </c>
      <c r="R1734" t="s">
        <v>8321</v>
      </c>
      <c r="S1734" t="s">
        <v>8343</v>
      </c>
      <c r="T1734" s="9">
        <f t="shared" si="111"/>
        <v>108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s="17" t="s">
        <v>8218</v>
      </c>
      <c r="G1735" t="s">
        <v>8223</v>
      </c>
      <c r="H1735" t="s">
        <v>8245</v>
      </c>
      <c r="I1735">
        <v>1468873420</v>
      </c>
      <c r="J1735" s="12">
        <v>1466281420</v>
      </c>
      <c r="K1735" s="10">
        <f t="shared" si="108"/>
        <v>42569.849768518514</v>
      </c>
      <c r="L1735" s="10">
        <f t="shared" si="109"/>
        <v>42539.849768518514</v>
      </c>
      <c r="M1735" s="15">
        <f t="shared" si="110"/>
        <v>2016</v>
      </c>
      <c r="N1735" t="b">
        <v>0</v>
      </c>
      <c r="O1735">
        <v>26</v>
      </c>
      <c r="P1735" t="b">
        <v>1</v>
      </c>
      <c r="Q1735" t="s">
        <v>8264</v>
      </c>
      <c r="R1735" t="s">
        <v>8321</v>
      </c>
      <c r="S1735" t="s">
        <v>8343</v>
      </c>
      <c r="T1735" s="9">
        <f t="shared" si="111"/>
        <v>119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s="17" t="s">
        <v>8218</v>
      </c>
      <c r="G1736" t="s">
        <v>8223</v>
      </c>
      <c r="H1736" t="s">
        <v>8245</v>
      </c>
      <c r="I1736">
        <v>1430407200</v>
      </c>
      <c r="J1736" s="12">
        <v>1428086501</v>
      </c>
      <c r="K1736" s="10">
        <f t="shared" si="108"/>
        <v>42124.638888888891</v>
      </c>
      <c r="L1736" s="10">
        <f t="shared" si="109"/>
        <v>42097.778946759259</v>
      </c>
      <c r="M1736" s="15">
        <f t="shared" si="110"/>
        <v>2015</v>
      </c>
      <c r="N1736" t="b">
        <v>0</v>
      </c>
      <c r="O1736">
        <v>23</v>
      </c>
      <c r="P1736" t="b">
        <v>1</v>
      </c>
      <c r="Q1736" t="s">
        <v>8263</v>
      </c>
      <c r="R1736" t="s">
        <v>8321</v>
      </c>
      <c r="S1736" t="s">
        <v>8332</v>
      </c>
      <c r="T1736" s="9">
        <f t="shared" si="111"/>
        <v>119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s="17" t="s">
        <v>8218</v>
      </c>
      <c r="G1737" t="s">
        <v>8223</v>
      </c>
      <c r="H1737" t="s">
        <v>8245</v>
      </c>
      <c r="I1737">
        <v>1424548719</v>
      </c>
      <c r="J1737" s="12">
        <v>1419364719</v>
      </c>
      <c r="K1737" s="10">
        <f t="shared" si="108"/>
        <v>42056.832395833335</v>
      </c>
      <c r="L1737" s="10">
        <f t="shared" si="109"/>
        <v>41996.832395833335</v>
      </c>
      <c r="M1737" s="15">
        <f t="shared" si="110"/>
        <v>2015</v>
      </c>
      <c r="N1737" t="b">
        <v>0</v>
      </c>
      <c r="O1737">
        <v>15</v>
      </c>
      <c r="P1737" t="b">
        <v>1</v>
      </c>
      <c r="Q1737" t="s">
        <v>8301</v>
      </c>
      <c r="R1737" t="s">
        <v>8323</v>
      </c>
      <c r="S1737" t="s">
        <v>8324</v>
      </c>
      <c r="T1737" s="9">
        <f t="shared" si="111"/>
        <v>158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s="17" t="s">
        <v>8220</v>
      </c>
      <c r="G1738" t="s">
        <v>8223</v>
      </c>
      <c r="H1738" t="s">
        <v>8245</v>
      </c>
      <c r="I1738">
        <v>1433723033</v>
      </c>
      <c r="J1738" s="12">
        <v>1428539033</v>
      </c>
      <c r="K1738" s="10">
        <f t="shared" si="108"/>
        <v>42163.016585648147</v>
      </c>
      <c r="L1738" s="10">
        <f t="shared" si="109"/>
        <v>42103.016585648147</v>
      </c>
      <c r="M1738" s="15">
        <f t="shared" si="110"/>
        <v>2015</v>
      </c>
      <c r="N1738" t="b">
        <v>0</v>
      </c>
      <c r="O1738">
        <v>39</v>
      </c>
      <c r="P1738" t="b">
        <v>0</v>
      </c>
      <c r="Q1738" t="s">
        <v>8269</v>
      </c>
      <c r="R1738" t="s">
        <v>8323</v>
      </c>
      <c r="S1738" t="s">
        <v>8326</v>
      </c>
      <c r="T1738" s="9">
        <f t="shared" si="111"/>
        <v>32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s="17" t="s">
        <v>8218</v>
      </c>
      <c r="G1739" t="s">
        <v>8223</v>
      </c>
      <c r="H1739" t="s">
        <v>8245</v>
      </c>
      <c r="I1739">
        <v>1463184000</v>
      </c>
      <c r="J1739" s="12">
        <v>1461605020</v>
      </c>
      <c r="K1739" s="10">
        <f t="shared" si="108"/>
        <v>42504</v>
      </c>
      <c r="L1739" s="10">
        <f t="shared" si="109"/>
        <v>42485.724768518514</v>
      </c>
      <c r="M1739" s="15">
        <f t="shared" si="110"/>
        <v>2016</v>
      </c>
      <c r="N1739" t="b">
        <v>0</v>
      </c>
      <c r="O1739">
        <v>60</v>
      </c>
      <c r="P1739" t="b">
        <v>1</v>
      </c>
      <c r="Q1739" t="s">
        <v>8264</v>
      </c>
      <c r="R1739" t="s">
        <v>8321</v>
      </c>
      <c r="S1739" t="s">
        <v>8343</v>
      </c>
      <c r="T1739" s="9">
        <f t="shared" si="111"/>
        <v>107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s="17" t="s">
        <v>8218</v>
      </c>
      <c r="G1740" t="s">
        <v>8223</v>
      </c>
      <c r="H1740" t="s">
        <v>8245</v>
      </c>
      <c r="I1740">
        <v>1412136000</v>
      </c>
      <c r="J1740" s="12">
        <v>1410278284</v>
      </c>
      <c r="K1740" s="10">
        <f t="shared" si="108"/>
        <v>41913.166666666664</v>
      </c>
      <c r="L1740" s="10">
        <f t="shared" si="109"/>
        <v>41891.665324074071</v>
      </c>
      <c r="M1740" s="15">
        <f t="shared" si="110"/>
        <v>2014</v>
      </c>
      <c r="N1740" t="b">
        <v>1</v>
      </c>
      <c r="O1740">
        <v>57</v>
      </c>
      <c r="P1740" t="b">
        <v>1</v>
      </c>
      <c r="Q1740" t="s">
        <v>8269</v>
      </c>
      <c r="R1740" t="s">
        <v>8323</v>
      </c>
      <c r="S1740" t="s">
        <v>8326</v>
      </c>
      <c r="T1740" s="9">
        <f t="shared" si="111"/>
        <v>131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s="17" t="s">
        <v>8220</v>
      </c>
      <c r="G1741" t="s">
        <v>8223</v>
      </c>
      <c r="H1741" t="s">
        <v>8245</v>
      </c>
      <c r="I1741">
        <v>1412534943</v>
      </c>
      <c r="J1741" s="12">
        <v>1409942943</v>
      </c>
      <c r="K1741" s="10">
        <f t="shared" si="108"/>
        <v>41917.784062500003</v>
      </c>
      <c r="L1741" s="10">
        <f t="shared" si="109"/>
        <v>41887.784062500003</v>
      </c>
      <c r="M1741" s="15">
        <f t="shared" si="110"/>
        <v>2014</v>
      </c>
      <c r="N1741" t="b">
        <v>0</v>
      </c>
      <c r="O1741">
        <v>32</v>
      </c>
      <c r="P1741" t="b">
        <v>0</v>
      </c>
      <c r="Q1741" t="s">
        <v>8277</v>
      </c>
      <c r="R1741" t="s">
        <v>8327</v>
      </c>
      <c r="S1741" t="s">
        <v>8328</v>
      </c>
      <c r="T1741" s="9">
        <f t="shared" si="111"/>
        <v>9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s="17" t="s">
        <v>8220</v>
      </c>
      <c r="G1742" t="s">
        <v>8223</v>
      </c>
      <c r="H1742" t="s">
        <v>8245</v>
      </c>
      <c r="I1742">
        <v>1457133568</v>
      </c>
      <c r="J1742" s="12">
        <v>1454541568</v>
      </c>
      <c r="K1742" s="10">
        <f t="shared" si="108"/>
        <v>42433.971851851849</v>
      </c>
      <c r="L1742" s="10">
        <f t="shared" si="109"/>
        <v>42403.971851851849</v>
      </c>
      <c r="M1742" s="15">
        <f t="shared" si="110"/>
        <v>2016</v>
      </c>
      <c r="N1742" t="b">
        <v>0</v>
      </c>
      <c r="O1742">
        <v>40</v>
      </c>
      <c r="P1742" t="b">
        <v>0</v>
      </c>
      <c r="Q1742" t="s">
        <v>8303</v>
      </c>
      <c r="R1742" t="s">
        <v>8323</v>
      </c>
      <c r="S1742" t="s">
        <v>8335</v>
      </c>
      <c r="T1742" s="9">
        <f t="shared" si="111"/>
        <v>20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s="17" t="s">
        <v>8220</v>
      </c>
      <c r="G1743" t="s">
        <v>8224</v>
      </c>
      <c r="H1743" t="s">
        <v>8246</v>
      </c>
      <c r="I1743">
        <v>1450181400</v>
      </c>
      <c r="J1743" s="12">
        <v>1447429868</v>
      </c>
      <c r="K1743" s="10">
        <f t="shared" si="108"/>
        <v>42353.506944444445</v>
      </c>
      <c r="L1743" s="10">
        <f t="shared" si="109"/>
        <v>42321.660509259258</v>
      </c>
      <c r="M1743" s="15">
        <f t="shared" si="110"/>
        <v>2015</v>
      </c>
      <c r="N1743" t="b">
        <v>1</v>
      </c>
      <c r="O1743">
        <v>37</v>
      </c>
      <c r="P1743" t="b">
        <v>0</v>
      </c>
      <c r="Q1743" t="s">
        <v>8283</v>
      </c>
      <c r="R1743" t="s">
        <v>8313</v>
      </c>
      <c r="S1743" t="s">
        <v>8314</v>
      </c>
      <c r="T1743" s="9">
        <f t="shared" si="111"/>
        <v>14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s="17" t="s">
        <v>8218</v>
      </c>
      <c r="G1744" t="s">
        <v>8223</v>
      </c>
      <c r="H1744" t="s">
        <v>8245</v>
      </c>
      <c r="I1744">
        <v>1359176974</v>
      </c>
      <c r="J1744" s="12">
        <v>1356584974</v>
      </c>
      <c r="K1744" s="10">
        <f t="shared" si="108"/>
        <v>41300.21497685185</v>
      </c>
      <c r="L1744" s="10">
        <f t="shared" si="109"/>
        <v>41270.21497685185</v>
      </c>
      <c r="M1744" s="15">
        <f t="shared" si="110"/>
        <v>2013</v>
      </c>
      <c r="N1744" t="b">
        <v>0</v>
      </c>
      <c r="O1744">
        <v>44</v>
      </c>
      <c r="P1744" t="b">
        <v>1</v>
      </c>
      <c r="Q1744" t="s">
        <v>8277</v>
      </c>
      <c r="R1744" t="s">
        <v>8327</v>
      </c>
      <c r="S1744" t="s">
        <v>8328</v>
      </c>
      <c r="T1744" s="9">
        <f t="shared" si="111"/>
        <v>107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s="17" t="s">
        <v>8218</v>
      </c>
      <c r="G1745" t="s">
        <v>8223</v>
      </c>
      <c r="H1745" t="s">
        <v>8245</v>
      </c>
      <c r="I1745">
        <v>1405400400</v>
      </c>
      <c r="J1745" s="12">
        <v>1402934629</v>
      </c>
      <c r="K1745" s="10">
        <f t="shared" si="108"/>
        <v>41835.208333333336</v>
      </c>
      <c r="L1745" s="10">
        <f t="shared" si="109"/>
        <v>41806.669317129628</v>
      </c>
      <c r="M1745" s="15">
        <f t="shared" si="110"/>
        <v>2014</v>
      </c>
      <c r="N1745" t="b">
        <v>0</v>
      </c>
      <c r="O1745">
        <v>21</v>
      </c>
      <c r="P1745" t="b">
        <v>1</v>
      </c>
      <c r="Q1745" t="s">
        <v>8303</v>
      </c>
      <c r="R1745" t="s">
        <v>8323</v>
      </c>
      <c r="S1745" t="s">
        <v>8335</v>
      </c>
      <c r="T1745" s="9">
        <f t="shared" si="111"/>
        <v>131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s="17" t="s">
        <v>8218</v>
      </c>
      <c r="G1746" t="s">
        <v>8223</v>
      </c>
      <c r="H1746" t="s">
        <v>8245</v>
      </c>
      <c r="I1746">
        <v>1337396400</v>
      </c>
      <c r="J1746" s="12">
        <v>1333709958</v>
      </c>
      <c r="K1746" s="10">
        <f t="shared" si="108"/>
        <v>41048.125</v>
      </c>
      <c r="L1746" s="10">
        <f t="shared" si="109"/>
        <v>41005.45784722222</v>
      </c>
      <c r="M1746" s="15">
        <f t="shared" si="110"/>
        <v>2012</v>
      </c>
      <c r="N1746" t="b">
        <v>0</v>
      </c>
      <c r="O1746">
        <v>40</v>
      </c>
      <c r="P1746" t="b">
        <v>1</v>
      </c>
      <c r="Q1746" t="s">
        <v>8274</v>
      </c>
      <c r="R1746" t="s">
        <v>8327</v>
      </c>
      <c r="S1746" t="s">
        <v>8331</v>
      </c>
      <c r="T1746" s="9">
        <f t="shared" si="111"/>
        <v>117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s="17" t="s">
        <v>8218</v>
      </c>
      <c r="G1747" t="s">
        <v>8223</v>
      </c>
      <c r="H1747" t="s">
        <v>8245</v>
      </c>
      <c r="I1747">
        <v>1323136949</v>
      </c>
      <c r="J1747" s="12">
        <v>1319245349</v>
      </c>
      <c r="K1747" s="10">
        <f t="shared" si="108"/>
        <v>40883.085057870368</v>
      </c>
      <c r="L1747" s="10">
        <f t="shared" si="109"/>
        <v>40838.043391203704</v>
      </c>
      <c r="M1747" s="15">
        <f t="shared" si="110"/>
        <v>2011</v>
      </c>
      <c r="N1747" t="b">
        <v>1</v>
      </c>
      <c r="O1747">
        <v>31</v>
      </c>
      <c r="P1747" t="b">
        <v>1</v>
      </c>
      <c r="Q1747" t="s">
        <v>8274</v>
      </c>
      <c r="R1747" t="s">
        <v>8327</v>
      </c>
      <c r="S1747" t="s">
        <v>8331</v>
      </c>
      <c r="T1747" s="9">
        <f t="shared" si="111"/>
        <v>117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s="17" t="s">
        <v>8218</v>
      </c>
      <c r="G1748" t="s">
        <v>8223</v>
      </c>
      <c r="H1748" t="s">
        <v>8245</v>
      </c>
      <c r="I1748">
        <v>1353905940</v>
      </c>
      <c r="J1748" s="12">
        <v>1351011489</v>
      </c>
      <c r="K1748" s="10">
        <f t="shared" si="108"/>
        <v>41239.207638888889</v>
      </c>
      <c r="L1748" s="10">
        <f t="shared" si="109"/>
        <v>41205.707048611112</v>
      </c>
      <c r="M1748" s="15">
        <f t="shared" si="110"/>
        <v>2012</v>
      </c>
      <c r="N1748" t="b">
        <v>0</v>
      </c>
      <c r="O1748">
        <v>38</v>
      </c>
      <c r="P1748" t="b">
        <v>1</v>
      </c>
      <c r="Q1748" t="s">
        <v>8274</v>
      </c>
      <c r="R1748" t="s">
        <v>8327</v>
      </c>
      <c r="S1748" t="s">
        <v>8331</v>
      </c>
      <c r="T1748" s="9">
        <f t="shared" si="111"/>
        <v>117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s="17" t="s">
        <v>8220</v>
      </c>
      <c r="G1749" t="s">
        <v>8224</v>
      </c>
      <c r="H1749" t="s">
        <v>8246</v>
      </c>
      <c r="I1749">
        <v>1425223276</v>
      </c>
      <c r="J1749" s="12">
        <v>1422631276</v>
      </c>
      <c r="K1749" s="10">
        <f t="shared" si="108"/>
        <v>42064.639768518522</v>
      </c>
      <c r="L1749" s="10">
        <f t="shared" si="109"/>
        <v>42034.639768518522</v>
      </c>
      <c r="M1749" s="15">
        <f t="shared" si="110"/>
        <v>2015</v>
      </c>
      <c r="N1749" t="b">
        <v>0</v>
      </c>
      <c r="O1749">
        <v>28</v>
      </c>
      <c r="P1749" t="b">
        <v>0</v>
      </c>
      <c r="Q1749" t="s">
        <v>8294</v>
      </c>
      <c r="R1749" t="s">
        <v>8313</v>
      </c>
      <c r="S1749" t="s">
        <v>8353</v>
      </c>
      <c r="T1749" s="9">
        <f t="shared" si="111"/>
        <v>42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s="17" t="s">
        <v>8218</v>
      </c>
      <c r="G1750" t="s">
        <v>8223</v>
      </c>
      <c r="H1750" t="s">
        <v>8245</v>
      </c>
      <c r="I1750">
        <v>1425185940</v>
      </c>
      <c r="J1750" s="12">
        <v>1423960097</v>
      </c>
      <c r="K1750" s="10">
        <f t="shared" si="108"/>
        <v>42064.207638888889</v>
      </c>
      <c r="L1750" s="10">
        <f t="shared" si="109"/>
        <v>42050.019641203704</v>
      </c>
      <c r="M1750" s="15">
        <f t="shared" si="110"/>
        <v>2015</v>
      </c>
      <c r="N1750" t="b">
        <v>0</v>
      </c>
      <c r="O1750">
        <v>56</v>
      </c>
      <c r="P1750" t="b">
        <v>1</v>
      </c>
      <c r="Q1750" t="s">
        <v>8303</v>
      </c>
      <c r="R1750" t="s">
        <v>8323</v>
      </c>
      <c r="S1750" t="s">
        <v>8335</v>
      </c>
      <c r="T1750" s="9">
        <f t="shared" si="111"/>
        <v>117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s="17" t="s">
        <v>8218</v>
      </c>
      <c r="G1751" t="s">
        <v>8223</v>
      </c>
      <c r="H1751" t="s">
        <v>8245</v>
      </c>
      <c r="I1751">
        <v>1348202807</v>
      </c>
      <c r="J1751" s="12">
        <v>1343018807</v>
      </c>
      <c r="K1751" s="10">
        <f t="shared" si="108"/>
        <v>41173.199155092589</v>
      </c>
      <c r="L1751" s="10">
        <f t="shared" si="109"/>
        <v>41113.199155092589</v>
      </c>
      <c r="M1751" s="15">
        <f t="shared" si="110"/>
        <v>2012</v>
      </c>
      <c r="N1751" t="b">
        <v>0</v>
      </c>
      <c r="O1751">
        <v>60</v>
      </c>
      <c r="P1751" t="b">
        <v>1</v>
      </c>
      <c r="Q1751" t="s">
        <v>8298</v>
      </c>
      <c r="R1751" t="s">
        <v>8327</v>
      </c>
      <c r="S1751" t="s">
        <v>8341</v>
      </c>
      <c r="T1751" s="9">
        <f t="shared" si="111"/>
        <v>156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s="17" t="s">
        <v>8218</v>
      </c>
      <c r="G1752" t="s">
        <v>8224</v>
      </c>
      <c r="H1752" t="s">
        <v>8246</v>
      </c>
      <c r="I1752">
        <v>1383425367</v>
      </c>
      <c r="J1752" s="12">
        <v>1380833367</v>
      </c>
      <c r="K1752" s="10">
        <f t="shared" si="108"/>
        <v>41580.867673611108</v>
      </c>
      <c r="L1752" s="10">
        <f t="shared" si="109"/>
        <v>41550.867673611108</v>
      </c>
      <c r="M1752" s="15">
        <f t="shared" si="110"/>
        <v>2013</v>
      </c>
      <c r="N1752" t="b">
        <v>1</v>
      </c>
      <c r="O1752">
        <v>67</v>
      </c>
      <c r="P1752" t="b">
        <v>1</v>
      </c>
      <c r="Q1752" t="s">
        <v>8269</v>
      </c>
      <c r="R1752" t="s">
        <v>8323</v>
      </c>
      <c r="S1752" t="s">
        <v>8326</v>
      </c>
      <c r="T1752" s="9">
        <f t="shared" si="111"/>
        <v>106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s="17" t="s">
        <v>8218</v>
      </c>
      <c r="G1753" t="s">
        <v>8223</v>
      </c>
      <c r="H1753" t="s">
        <v>8245</v>
      </c>
      <c r="I1753">
        <v>1342360804</v>
      </c>
      <c r="J1753" s="12">
        <v>1339768804</v>
      </c>
      <c r="K1753" s="10">
        <f t="shared" si="108"/>
        <v>41105.583379629628</v>
      </c>
      <c r="L1753" s="10">
        <f t="shared" si="109"/>
        <v>41075.583379629628</v>
      </c>
      <c r="M1753" s="15">
        <f t="shared" si="110"/>
        <v>2012</v>
      </c>
      <c r="N1753" t="b">
        <v>0</v>
      </c>
      <c r="O1753">
        <v>20</v>
      </c>
      <c r="P1753" t="b">
        <v>1</v>
      </c>
      <c r="Q1753" t="s">
        <v>8264</v>
      </c>
      <c r="R1753" t="s">
        <v>8321</v>
      </c>
      <c r="S1753" t="s">
        <v>8343</v>
      </c>
      <c r="T1753" s="9">
        <f t="shared" si="111"/>
        <v>116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s="17" t="s">
        <v>8218</v>
      </c>
      <c r="G1754" t="s">
        <v>8223</v>
      </c>
      <c r="H1754" t="s">
        <v>8245</v>
      </c>
      <c r="I1754">
        <v>1366138800</v>
      </c>
      <c r="J1754" s="12">
        <v>1362710425</v>
      </c>
      <c r="K1754" s="10">
        <f t="shared" si="108"/>
        <v>41380.791666666664</v>
      </c>
      <c r="L1754" s="10">
        <f t="shared" si="109"/>
        <v>41341.111400462964</v>
      </c>
      <c r="M1754" s="15">
        <f t="shared" si="110"/>
        <v>2013</v>
      </c>
      <c r="N1754" t="b">
        <v>0</v>
      </c>
      <c r="O1754">
        <v>75</v>
      </c>
      <c r="P1754" t="b">
        <v>1</v>
      </c>
      <c r="Q1754" t="s">
        <v>8277</v>
      </c>
      <c r="R1754" t="s">
        <v>8327</v>
      </c>
      <c r="S1754" t="s">
        <v>8328</v>
      </c>
      <c r="T1754" s="9">
        <f t="shared" si="111"/>
        <v>116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s="17" t="s">
        <v>8218</v>
      </c>
      <c r="G1755" t="s">
        <v>8223</v>
      </c>
      <c r="H1755" t="s">
        <v>8245</v>
      </c>
      <c r="I1755">
        <v>1453856400</v>
      </c>
      <c r="J1755" s="12">
        <v>1452664317</v>
      </c>
      <c r="K1755" s="10">
        <f t="shared" si="108"/>
        <v>42396.041666666672</v>
      </c>
      <c r="L1755" s="10">
        <f t="shared" si="109"/>
        <v>42382.244409722218</v>
      </c>
      <c r="M1755" s="15">
        <f t="shared" si="110"/>
        <v>2016</v>
      </c>
      <c r="N1755" t="b">
        <v>0</v>
      </c>
      <c r="O1755">
        <v>29</v>
      </c>
      <c r="P1755" t="b">
        <v>1</v>
      </c>
      <c r="Q1755" t="s">
        <v>8269</v>
      </c>
      <c r="R1755" t="s">
        <v>8323</v>
      </c>
      <c r="S1755" t="s">
        <v>8326</v>
      </c>
      <c r="T1755" s="9">
        <f t="shared" si="111"/>
        <v>116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s="17" t="s">
        <v>8220</v>
      </c>
      <c r="G1756" t="s">
        <v>8235</v>
      </c>
      <c r="H1756" t="s">
        <v>8248</v>
      </c>
      <c r="I1756">
        <v>1454502789</v>
      </c>
      <c r="J1756" s="12">
        <v>1453206789</v>
      </c>
      <c r="K1756" s="10">
        <f t="shared" si="108"/>
        <v>42403.523020833338</v>
      </c>
      <c r="L1756" s="10">
        <f t="shared" si="109"/>
        <v>42388.523020833338</v>
      </c>
      <c r="M1756" s="15">
        <f t="shared" si="110"/>
        <v>2016</v>
      </c>
      <c r="N1756" t="b">
        <v>0</v>
      </c>
      <c r="O1756">
        <v>114</v>
      </c>
      <c r="P1756" t="b">
        <v>0</v>
      </c>
      <c r="Q1756" t="s">
        <v>8271</v>
      </c>
      <c r="R1756" t="s">
        <v>8308</v>
      </c>
      <c r="S1756" t="s">
        <v>8310</v>
      </c>
      <c r="T1756" s="9">
        <f t="shared" si="111"/>
        <v>46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s="17" t="s">
        <v>8218</v>
      </c>
      <c r="G1757" t="s">
        <v>8223</v>
      </c>
      <c r="H1757" t="s">
        <v>8245</v>
      </c>
      <c r="I1757">
        <v>1386828507</v>
      </c>
      <c r="J1757" s="12">
        <v>1384236507</v>
      </c>
      <c r="K1757" s="10">
        <f t="shared" si="108"/>
        <v>41620.255868055552</v>
      </c>
      <c r="L1757" s="10">
        <f t="shared" si="109"/>
        <v>41590.255868055552</v>
      </c>
      <c r="M1757" s="15">
        <f t="shared" si="110"/>
        <v>2013</v>
      </c>
      <c r="N1757" t="b">
        <v>0</v>
      </c>
      <c r="O1757">
        <v>64</v>
      </c>
      <c r="P1757" t="b">
        <v>1</v>
      </c>
      <c r="Q1757" t="s">
        <v>8277</v>
      </c>
      <c r="R1757" t="s">
        <v>8327</v>
      </c>
      <c r="S1757" t="s">
        <v>8328</v>
      </c>
      <c r="T1757" s="9">
        <f t="shared" si="111"/>
        <v>116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s="17" t="s">
        <v>8218</v>
      </c>
      <c r="G1758" t="s">
        <v>8223</v>
      </c>
      <c r="H1758" t="s">
        <v>8245</v>
      </c>
      <c r="I1758">
        <v>1418784689</v>
      </c>
      <c r="J1758" s="12">
        <v>1416192689</v>
      </c>
      <c r="K1758" s="10">
        <f t="shared" si="108"/>
        <v>41990.119085648148</v>
      </c>
      <c r="L1758" s="10">
        <f t="shared" si="109"/>
        <v>41960.119085648148</v>
      </c>
      <c r="M1758" s="15">
        <f t="shared" si="110"/>
        <v>2014</v>
      </c>
      <c r="N1758" t="b">
        <v>0</v>
      </c>
      <c r="O1758">
        <v>45</v>
      </c>
      <c r="P1758" t="b">
        <v>1</v>
      </c>
      <c r="Q1758" t="s">
        <v>8269</v>
      </c>
      <c r="R1758" t="s">
        <v>8323</v>
      </c>
      <c r="S1758" t="s">
        <v>8326</v>
      </c>
      <c r="T1758" s="9">
        <f t="shared" si="111"/>
        <v>110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s="17" t="s">
        <v>8218</v>
      </c>
      <c r="G1759" t="s">
        <v>8223</v>
      </c>
      <c r="H1759" t="s">
        <v>8245</v>
      </c>
      <c r="I1759">
        <v>1329240668</v>
      </c>
      <c r="J1759" s="12">
        <v>1326648668</v>
      </c>
      <c r="K1759" s="10">
        <f t="shared" si="108"/>
        <v>40953.729953703703</v>
      </c>
      <c r="L1759" s="10">
        <f t="shared" si="109"/>
        <v>40923.729953703703</v>
      </c>
      <c r="M1759" s="15">
        <f t="shared" si="110"/>
        <v>2012</v>
      </c>
      <c r="N1759" t="b">
        <v>1</v>
      </c>
      <c r="O1759">
        <v>29</v>
      </c>
      <c r="P1759" t="b">
        <v>1</v>
      </c>
      <c r="Q1759" t="s">
        <v>8269</v>
      </c>
      <c r="R1759" t="s">
        <v>8323</v>
      </c>
      <c r="S1759" t="s">
        <v>8326</v>
      </c>
      <c r="T1759" s="9">
        <f t="shared" si="111"/>
        <v>115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s="17" t="s">
        <v>8220</v>
      </c>
      <c r="G1760" t="s">
        <v>8237</v>
      </c>
      <c r="H1760" t="s">
        <v>8255</v>
      </c>
      <c r="I1760">
        <v>1482711309</v>
      </c>
      <c r="J1760" s="12">
        <v>1479860109</v>
      </c>
      <c r="K1760" s="10">
        <f t="shared" si="108"/>
        <v>42730.010520833333</v>
      </c>
      <c r="L1760" s="10">
        <f t="shared" si="109"/>
        <v>42697.010520833333</v>
      </c>
      <c r="M1760" s="15">
        <f t="shared" si="110"/>
        <v>2016</v>
      </c>
      <c r="N1760" t="b">
        <v>0</v>
      </c>
      <c r="O1760">
        <v>6</v>
      </c>
      <c r="P1760" t="b">
        <v>0</v>
      </c>
      <c r="Q1760" t="s">
        <v>8269</v>
      </c>
      <c r="R1760" t="s">
        <v>8323</v>
      </c>
      <c r="S1760" t="s">
        <v>8326</v>
      </c>
      <c r="T1760" s="9">
        <f t="shared" si="111"/>
        <v>7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s="17" t="s">
        <v>8218</v>
      </c>
      <c r="G1761" t="s">
        <v>8223</v>
      </c>
      <c r="H1761" t="s">
        <v>8245</v>
      </c>
      <c r="I1761">
        <v>1485271968</v>
      </c>
      <c r="J1761" s="12">
        <v>1484667168</v>
      </c>
      <c r="K1761" s="10">
        <f t="shared" si="108"/>
        <v>42759.647777777776</v>
      </c>
      <c r="L1761" s="10">
        <f t="shared" si="109"/>
        <v>42752.647777777776</v>
      </c>
      <c r="M1761" s="15">
        <f t="shared" si="110"/>
        <v>2017</v>
      </c>
      <c r="N1761" t="b">
        <v>0</v>
      </c>
      <c r="O1761">
        <v>197</v>
      </c>
      <c r="P1761" t="b">
        <v>1</v>
      </c>
      <c r="Q1761" t="s">
        <v>8295</v>
      </c>
      <c r="R1761" t="s">
        <v>8316</v>
      </c>
      <c r="S1761" t="s">
        <v>8317</v>
      </c>
      <c r="T1761" s="9">
        <f t="shared" si="111"/>
        <v>460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s="17" t="s">
        <v>8218</v>
      </c>
      <c r="G1762" t="s">
        <v>8223</v>
      </c>
      <c r="H1762" t="s">
        <v>8245</v>
      </c>
      <c r="I1762">
        <v>1431876677</v>
      </c>
      <c r="J1762" s="12">
        <v>1429284677</v>
      </c>
      <c r="K1762" s="10">
        <f t="shared" si="108"/>
        <v>42141.646724537037</v>
      </c>
      <c r="L1762" s="10">
        <f t="shared" si="109"/>
        <v>42111.646724537037</v>
      </c>
      <c r="M1762" s="15">
        <f t="shared" si="110"/>
        <v>2015</v>
      </c>
      <c r="N1762" t="b">
        <v>1</v>
      </c>
      <c r="O1762">
        <v>74</v>
      </c>
      <c r="P1762" t="b">
        <v>1</v>
      </c>
      <c r="Q1762" t="s">
        <v>8278</v>
      </c>
      <c r="R1762" t="s">
        <v>8327</v>
      </c>
      <c r="S1762" t="s">
        <v>8329</v>
      </c>
      <c r="T1762" s="9">
        <f t="shared" si="111"/>
        <v>115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s="17" t="s">
        <v>8220</v>
      </c>
      <c r="G1763" t="s">
        <v>8228</v>
      </c>
      <c r="H1763" t="s">
        <v>8250</v>
      </c>
      <c r="I1763">
        <v>1485147540</v>
      </c>
      <c r="J1763" s="12">
        <v>1481951853</v>
      </c>
      <c r="K1763" s="10">
        <f t="shared" si="108"/>
        <v>42758.207638888889</v>
      </c>
      <c r="L1763" s="10">
        <f t="shared" si="109"/>
        <v>42721.220520833333</v>
      </c>
      <c r="M1763" s="15">
        <f t="shared" si="110"/>
        <v>2017</v>
      </c>
      <c r="N1763" t="b">
        <v>0</v>
      </c>
      <c r="O1763">
        <v>14</v>
      </c>
      <c r="P1763" t="b">
        <v>0</v>
      </c>
      <c r="Q1763" t="s">
        <v>8271</v>
      </c>
      <c r="R1763" t="s">
        <v>8308</v>
      </c>
      <c r="S1763" t="s">
        <v>8310</v>
      </c>
      <c r="T1763" s="9">
        <f t="shared" si="111"/>
        <v>46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s="17" t="s">
        <v>8219</v>
      </c>
      <c r="G1764" t="s">
        <v>8223</v>
      </c>
      <c r="H1764" t="s">
        <v>8245</v>
      </c>
      <c r="I1764">
        <v>1404909296</v>
      </c>
      <c r="J1764" s="12">
        <v>1402317296</v>
      </c>
      <c r="K1764" s="10">
        <f t="shared" si="108"/>
        <v>41829.524259259255</v>
      </c>
      <c r="L1764" s="10">
        <f t="shared" si="109"/>
        <v>41799.524259259255</v>
      </c>
      <c r="M1764" s="15">
        <f t="shared" si="110"/>
        <v>2014</v>
      </c>
      <c r="N1764" t="b">
        <v>0</v>
      </c>
      <c r="O1764">
        <v>35</v>
      </c>
      <c r="P1764" t="b">
        <v>0</v>
      </c>
      <c r="Q1764" t="s">
        <v>8288</v>
      </c>
      <c r="R1764" t="s">
        <v>8311</v>
      </c>
      <c r="S1764" t="s">
        <v>8349</v>
      </c>
      <c r="T1764" s="9">
        <f t="shared" si="111"/>
        <v>23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s="17" t="s">
        <v>8220</v>
      </c>
      <c r="G1765" t="s">
        <v>8223</v>
      </c>
      <c r="H1765" t="s">
        <v>8245</v>
      </c>
      <c r="I1765">
        <v>1403823722</v>
      </c>
      <c r="J1765" s="12">
        <v>1401231722</v>
      </c>
      <c r="K1765" s="10">
        <f t="shared" si="108"/>
        <v>41816.959745370368</v>
      </c>
      <c r="L1765" s="10">
        <f t="shared" si="109"/>
        <v>41786.959745370368</v>
      </c>
      <c r="M1765" s="15">
        <f t="shared" si="110"/>
        <v>2014</v>
      </c>
      <c r="N1765" t="b">
        <v>0</v>
      </c>
      <c r="O1765">
        <v>40</v>
      </c>
      <c r="P1765" t="b">
        <v>0</v>
      </c>
      <c r="Q1765" t="s">
        <v>8269</v>
      </c>
      <c r="R1765" t="s">
        <v>8323</v>
      </c>
      <c r="S1765" t="s">
        <v>8326</v>
      </c>
      <c r="T1765" s="9">
        <f t="shared" si="111"/>
        <v>15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s="17" t="s">
        <v>8218</v>
      </c>
      <c r="G1766" t="s">
        <v>8223</v>
      </c>
      <c r="H1766" t="s">
        <v>8245</v>
      </c>
      <c r="I1766">
        <v>1420009200</v>
      </c>
      <c r="J1766" s="12">
        <v>1417593483</v>
      </c>
      <c r="K1766" s="10">
        <f t="shared" si="108"/>
        <v>42004.291666666672</v>
      </c>
      <c r="L1766" s="10">
        <f t="shared" si="109"/>
        <v>41976.331979166665</v>
      </c>
      <c r="M1766" s="15">
        <f t="shared" si="110"/>
        <v>2014</v>
      </c>
      <c r="N1766" t="b">
        <v>0</v>
      </c>
      <c r="O1766">
        <v>26</v>
      </c>
      <c r="P1766" t="b">
        <v>1</v>
      </c>
      <c r="Q1766" t="s">
        <v>8269</v>
      </c>
      <c r="R1766" t="s">
        <v>8323</v>
      </c>
      <c r="S1766" t="s">
        <v>8326</v>
      </c>
      <c r="T1766" s="9">
        <f t="shared" si="111"/>
        <v>114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s="17" t="s">
        <v>8220</v>
      </c>
      <c r="G1767" t="s">
        <v>8223</v>
      </c>
      <c r="H1767" t="s">
        <v>8245</v>
      </c>
      <c r="I1767">
        <v>1407080884</v>
      </c>
      <c r="J1767" s="12">
        <v>1404488884</v>
      </c>
      <c r="K1767" s="10">
        <f t="shared" si="108"/>
        <v>41854.658379629633</v>
      </c>
      <c r="L1767" s="10">
        <f t="shared" si="109"/>
        <v>41824.658379629633</v>
      </c>
      <c r="M1767" s="15">
        <f t="shared" si="110"/>
        <v>2014</v>
      </c>
      <c r="N1767" t="b">
        <v>1</v>
      </c>
      <c r="O1767">
        <v>39</v>
      </c>
      <c r="P1767" t="b">
        <v>0</v>
      </c>
      <c r="Q1767" t="s">
        <v>8283</v>
      </c>
      <c r="R1767" t="s">
        <v>8313</v>
      </c>
      <c r="S1767" t="s">
        <v>8314</v>
      </c>
      <c r="T1767" s="9">
        <f t="shared" si="111"/>
        <v>46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s="17" t="s">
        <v>8218</v>
      </c>
      <c r="G1768" t="s">
        <v>8224</v>
      </c>
      <c r="H1768" t="s">
        <v>8246</v>
      </c>
      <c r="I1768">
        <v>1410431054</v>
      </c>
      <c r="J1768" s="12">
        <v>1407839054</v>
      </c>
      <c r="K1768" s="10">
        <f t="shared" si="108"/>
        <v>41893.433495370373</v>
      </c>
      <c r="L1768" s="10">
        <f t="shared" si="109"/>
        <v>41863.433495370373</v>
      </c>
      <c r="M1768" s="15">
        <f t="shared" si="110"/>
        <v>2014</v>
      </c>
      <c r="N1768" t="b">
        <v>0</v>
      </c>
      <c r="O1768">
        <v>56</v>
      </c>
      <c r="P1768" t="b">
        <v>1</v>
      </c>
      <c r="Q1768" t="s">
        <v>8274</v>
      </c>
      <c r="R1768" t="s">
        <v>8327</v>
      </c>
      <c r="S1768" t="s">
        <v>8331</v>
      </c>
      <c r="T1768" s="9">
        <f t="shared" si="111"/>
        <v>152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s="17" t="s">
        <v>8218</v>
      </c>
      <c r="G1769" t="s">
        <v>8223</v>
      </c>
      <c r="H1769" t="s">
        <v>8245</v>
      </c>
      <c r="I1769">
        <v>1480658966</v>
      </c>
      <c r="J1769" s="12">
        <v>1479449366</v>
      </c>
      <c r="K1769" s="10">
        <f t="shared" si="108"/>
        <v>42706.256550925929</v>
      </c>
      <c r="L1769" s="10">
        <f t="shared" si="109"/>
        <v>42692.256550925929</v>
      </c>
      <c r="M1769" s="15">
        <f t="shared" si="110"/>
        <v>2016</v>
      </c>
      <c r="N1769" t="b">
        <v>0</v>
      </c>
      <c r="O1769">
        <v>62</v>
      </c>
      <c r="P1769" t="b">
        <v>1</v>
      </c>
      <c r="Q1769" t="s">
        <v>8299</v>
      </c>
      <c r="R1769" t="s">
        <v>8308</v>
      </c>
      <c r="S1769" t="s">
        <v>8315</v>
      </c>
      <c r="T1769" s="9">
        <f t="shared" si="111"/>
        <v>114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s="17" t="s">
        <v>8218</v>
      </c>
      <c r="G1770" t="s">
        <v>8223</v>
      </c>
      <c r="H1770" t="s">
        <v>8245</v>
      </c>
      <c r="I1770">
        <v>1388206740</v>
      </c>
      <c r="J1770" s="12">
        <v>1386194013</v>
      </c>
      <c r="K1770" s="10">
        <f t="shared" si="108"/>
        <v>41636.207638888889</v>
      </c>
      <c r="L1770" s="10">
        <f t="shared" si="109"/>
        <v>41612.912187499998</v>
      </c>
      <c r="M1770" s="15">
        <f t="shared" si="110"/>
        <v>2013</v>
      </c>
      <c r="N1770" t="b">
        <v>0</v>
      </c>
      <c r="O1770">
        <v>64</v>
      </c>
      <c r="P1770" t="b">
        <v>1</v>
      </c>
      <c r="Q1770" t="s">
        <v>8264</v>
      </c>
      <c r="R1770" t="s">
        <v>8321</v>
      </c>
      <c r="S1770" t="s">
        <v>8343</v>
      </c>
      <c r="T1770" s="9">
        <f t="shared" si="111"/>
        <v>114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s="17" t="s">
        <v>8218</v>
      </c>
      <c r="G1771" t="s">
        <v>8223</v>
      </c>
      <c r="H1771" t="s">
        <v>8245</v>
      </c>
      <c r="I1771">
        <v>1329104114</v>
      </c>
      <c r="J1771" s="12">
        <v>1323920114</v>
      </c>
      <c r="K1771" s="10">
        <f t="shared" si="108"/>
        <v>40952.149467592593</v>
      </c>
      <c r="L1771" s="10">
        <f t="shared" si="109"/>
        <v>40892.149467592593</v>
      </c>
      <c r="M1771" s="15">
        <f t="shared" si="110"/>
        <v>2012</v>
      </c>
      <c r="N1771" t="b">
        <v>0</v>
      </c>
      <c r="O1771">
        <v>44</v>
      </c>
      <c r="P1771" t="b">
        <v>1</v>
      </c>
      <c r="Q1771" t="s">
        <v>8277</v>
      </c>
      <c r="R1771" t="s">
        <v>8327</v>
      </c>
      <c r="S1771" t="s">
        <v>8328</v>
      </c>
      <c r="T1771" s="9">
        <f t="shared" si="111"/>
        <v>113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s="17" t="s">
        <v>8218</v>
      </c>
      <c r="G1772" t="s">
        <v>8223</v>
      </c>
      <c r="H1772" t="s">
        <v>8245</v>
      </c>
      <c r="I1772">
        <v>1426539600</v>
      </c>
      <c r="J1772" s="12">
        <v>1424296822</v>
      </c>
      <c r="K1772" s="10">
        <f t="shared" si="108"/>
        <v>42079.875</v>
      </c>
      <c r="L1772" s="10">
        <f t="shared" si="109"/>
        <v>42053.916921296295</v>
      </c>
      <c r="M1772" s="15">
        <f t="shared" si="110"/>
        <v>2015</v>
      </c>
      <c r="N1772" t="b">
        <v>0</v>
      </c>
      <c r="O1772">
        <v>57</v>
      </c>
      <c r="P1772" t="b">
        <v>1</v>
      </c>
      <c r="Q1772" t="s">
        <v>8269</v>
      </c>
      <c r="R1772" t="s">
        <v>8323</v>
      </c>
      <c r="S1772" t="s">
        <v>8326</v>
      </c>
      <c r="T1772" s="9">
        <f t="shared" si="111"/>
        <v>113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s="17" t="s">
        <v>8220</v>
      </c>
      <c r="G1773" t="s">
        <v>8223</v>
      </c>
      <c r="H1773" t="s">
        <v>8245</v>
      </c>
      <c r="I1773">
        <v>1488308082</v>
      </c>
      <c r="J1773" s="12">
        <v>1483124082</v>
      </c>
      <c r="K1773" s="10">
        <f t="shared" si="108"/>
        <v>42794.787986111114</v>
      </c>
      <c r="L1773" s="10">
        <f t="shared" si="109"/>
        <v>42734.787986111114</v>
      </c>
      <c r="M1773" s="15">
        <f t="shared" si="110"/>
        <v>2017</v>
      </c>
      <c r="N1773" t="b">
        <v>0</v>
      </c>
      <c r="O1773">
        <v>28</v>
      </c>
      <c r="P1773" t="b">
        <v>0</v>
      </c>
      <c r="Q1773" t="s">
        <v>8271</v>
      </c>
      <c r="R1773" t="s">
        <v>8308</v>
      </c>
      <c r="S1773" t="s">
        <v>8310</v>
      </c>
      <c r="T1773" s="9">
        <f t="shared" si="111"/>
        <v>15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s="17" t="s">
        <v>8218</v>
      </c>
      <c r="G1774" t="s">
        <v>8223</v>
      </c>
      <c r="H1774" t="s">
        <v>8245</v>
      </c>
      <c r="I1774">
        <v>1404273600</v>
      </c>
      <c r="J1774" s="12">
        <v>1401414944</v>
      </c>
      <c r="K1774" s="10">
        <f t="shared" si="108"/>
        <v>41822.166666666664</v>
      </c>
      <c r="L1774" s="10">
        <f t="shared" si="109"/>
        <v>41789.080370370371</v>
      </c>
      <c r="M1774" s="15">
        <f t="shared" si="110"/>
        <v>2014</v>
      </c>
      <c r="N1774" t="b">
        <v>1</v>
      </c>
      <c r="O1774">
        <v>71</v>
      </c>
      <c r="P1774" t="b">
        <v>1</v>
      </c>
      <c r="Q1774" t="s">
        <v>8269</v>
      </c>
      <c r="R1774" t="s">
        <v>8323</v>
      </c>
      <c r="S1774" t="s">
        <v>8326</v>
      </c>
      <c r="T1774" s="9">
        <f t="shared" si="111"/>
        <v>112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s="17" t="s">
        <v>8218</v>
      </c>
      <c r="G1775" t="s">
        <v>8223</v>
      </c>
      <c r="H1775" t="s">
        <v>8245</v>
      </c>
      <c r="I1775">
        <v>1338186657</v>
      </c>
      <c r="J1775" s="12">
        <v>1333002657</v>
      </c>
      <c r="K1775" s="10">
        <f t="shared" si="108"/>
        <v>41057.271493055552</v>
      </c>
      <c r="L1775" s="10">
        <f t="shared" si="109"/>
        <v>40997.271493055552</v>
      </c>
      <c r="M1775" s="15">
        <f t="shared" si="110"/>
        <v>2012</v>
      </c>
      <c r="N1775" t="b">
        <v>0</v>
      </c>
      <c r="O1775">
        <v>32</v>
      </c>
      <c r="P1775" t="b">
        <v>1</v>
      </c>
      <c r="Q1775" t="s">
        <v>8264</v>
      </c>
      <c r="R1775" t="s">
        <v>8321</v>
      </c>
      <c r="S1775" t="s">
        <v>8343</v>
      </c>
      <c r="T1775" s="9">
        <f t="shared" si="111"/>
        <v>124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s="17" t="s">
        <v>8218</v>
      </c>
      <c r="G1776" t="s">
        <v>8223</v>
      </c>
      <c r="H1776" t="s">
        <v>8245</v>
      </c>
      <c r="I1776">
        <v>1309547120</v>
      </c>
      <c r="J1776" s="12">
        <v>1306955120</v>
      </c>
      <c r="K1776" s="10">
        <f t="shared" si="108"/>
        <v>40725.795370370368</v>
      </c>
      <c r="L1776" s="10">
        <f t="shared" si="109"/>
        <v>40695.795370370368</v>
      </c>
      <c r="M1776" s="15">
        <f t="shared" si="110"/>
        <v>2011</v>
      </c>
      <c r="N1776" t="b">
        <v>0</v>
      </c>
      <c r="O1776">
        <v>51</v>
      </c>
      <c r="P1776" t="b">
        <v>1</v>
      </c>
      <c r="Q1776" t="s">
        <v>8274</v>
      </c>
      <c r="R1776" t="s">
        <v>8327</v>
      </c>
      <c r="S1776" t="s">
        <v>8331</v>
      </c>
      <c r="T1776" s="9">
        <f t="shared" si="111"/>
        <v>112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s="17" t="s">
        <v>8220</v>
      </c>
      <c r="G1777" t="s">
        <v>8223</v>
      </c>
      <c r="H1777" t="s">
        <v>8245</v>
      </c>
      <c r="I1777">
        <v>1442634617</v>
      </c>
      <c r="J1777" s="12">
        <v>1440042617</v>
      </c>
      <c r="K1777" s="10">
        <f t="shared" si="108"/>
        <v>42266.159918981481</v>
      </c>
      <c r="L1777" s="10">
        <f t="shared" si="109"/>
        <v>42236.159918981481</v>
      </c>
      <c r="M1777" s="15">
        <f t="shared" si="110"/>
        <v>2015</v>
      </c>
      <c r="N1777" t="b">
        <v>0</v>
      </c>
      <c r="O1777">
        <v>12</v>
      </c>
      <c r="P1777" t="b">
        <v>0</v>
      </c>
      <c r="Q1777" t="s">
        <v>8266</v>
      </c>
      <c r="R1777" t="s">
        <v>8321</v>
      </c>
      <c r="S1777" t="s">
        <v>8325</v>
      </c>
      <c r="T1777" s="9">
        <f t="shared" si="111"/>
        <v>45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s="17" t="s">
        <v>8218</v>
      </c>
      <c r="G1778" t="s">
        <v>8223</v>
      </c>
      <c r="H1778" t="s">
        <v>8245</v>
      </c>
      <c r="I1778">
        <v>1335564000</v>
      </c>
      <c r="J1778" s="12">
        <v>1332182049</v>
      </c>
      <c r="K1778" s="10">
        <f t="shared" si="108"/>
        <v>41026.916666666664</v>
      </c>
      <c r="L1778" s="10">
        <f t="shared" si="109"/>
        <v>40987.773715277777</v>
      </c>
      <c r="M1778" s="15">
        <f t="shared" si="110"/>
        <v>2012</v>
      </c>
      <c r="N1778" t="b">
        <v>0</v>
      </c>
      <c r="O1778">
        <v>35</v>
      </c>
      <c r="P1778" t="b">
        <v>1</v>
      </c>
      <c r="Q1778" t="s">
        <v>8274</v>
      </c>
      <c r="R1778" t="s">
        <v>8327</v>
      </c>
      <c r="S1778" t="s">
        <v>8331</v>
      </c>
      <c r="T1778" s="9">
        <f t="shared" si="111"/>
        <v>148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s="17" t="s">
        <v>8218</v>
      </c>
      <c r="G1779" t="s">
        <v>8228</v>
      </c>
      <c r="H1779" t="s">
        <v>8250</v>
      </c>
      <c r="I1779">
        <v>1443641340</v>
      </c>
      <c r="J1779" s="12">
        <v>1441143397</v>
      </c>
      <c r="K1779" s="10">
        <f t="shared" si="108"/>
        <v>42277.811805555553</v>
      </c>
      <c r="L1779" s="10">
        <f t="shared" si="109"/>
        <v>42248.90042824074</v>
      </c>
      <c r="M1779" s="15">
        <f t="shared" si="110"/>
        <v>2015</v>
      </c>
      <c r="N1779" t="b">
        <v>0</v>
      </c>
      <c r="O1779">
        <v>43</v>
      </c>
      <c r="P1779" t="b">
        <v>1</v>
      </c>
      <c r="Q1779" t="s">
        <v>8277</v>
      </c>
      <c r="R1779" t="s">
        <v>8327</v>
      </c>
      <c r="S1779" t="s">
        <v>8328</v>
      </c>
      <c r="T1779" s="9">
        <f t="shared" si="111"/>
        <v>111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s="17" t="s">
        <v>8218</v>
      </c>
      <c r="G1780" t="s">
        <v>8231</v>
      </c>
      <c r="H1780" t="s">
        <v>8252</v>
      </c>
      <c r="I1780">
        <v>1464817320</v>
      </c>
      <c r="J1780" s="12">
        <v>1462806419</v>
      </c>
      <c r="K1780" s="10">
        <f t="shared" si="108"/>
        <v>42522.904166666667</v>
      </c>
      <c r="L1780" s="10">
        <f t="shared" si="109"/>
        <v>42499.629849537036</v>
      </c>
      <c r="M1780" s="15">
        <f t="shared" si="110"/>
        <v>2016</v>
      </c>
      <c r="N1780" t="b">
        <v>0</v>
      </c>
      <c r="O1780">
        <v>20</v>
      </c>
      <c r="P1780" t="b">
        <v>1</v>
      </c>
      <c r="Q1780" t="s">
        <v>8269</v>
      </c>
      <c r="R1780" t="s">
        <v>8323</v>
      </c>
      <c r="S1780" t="s">
        <v>8326</v>
      </c>
      <c r="T1780" s="9">
        <f t="shared" si="111"/>
        <v>111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s="17" t="s">
        <v>8218</v>
      </c>
      <c r="G1781" t="s">
        <v>8224</v>
      </c>
      <c r="H1781" t="s">
        <v>8246</v>
      </c>
      <c r="I1781">
        <v>1462879020</v>
      </c>
      <c r="J1781" s="12">
        <v>1461941527</v>
      </c>
      <c r="K1781" s="10">
        <f t="shared" si="108"/>
        <v>42500.470138888893</v>
      </c>
      <c r="L1781" s="10">
        <f t="shared" si="109"/>
        <v>42489.619525462964</v>
      </c>
      <c r="M1781" s="15">
        <f t="shared" si="110"/>
        <v>2016</v>
      </c>
      <c r="N1781" t="b">
        <v>0</v>
      </c>
      <c r="O1781">
        <v>15</v>
      </c>
      <c r="P1781" t="b">
        <v>1</v>
      </c>
      <c r="Q1781" t="s">
        <v>8269</v>
      </c>
      <c r="R1781" t="s">
        <v>8323</v>
      </c>
      <c r="S1781" t="s">
        <v>8326</v>
      </c>
      <c r="T1781" s="9">
        <f t="shared" si="111"/>
        <v>126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s="17" t="s">
        <v>8218</v>
      </c>
      <c r="G1782" t="s">
        <v>8224</v>
      </c>
      <c r="H1782" t="s">
        <v>8246</v>
      </c>
      <c r="I1782">
        <v>1408289724</v>
      </c>
      <c r="J1782" s="12">
        <v>1403105724</v>
      </c>
      <c r="K1782" s="10">
        <f t="shared" si="108"/>
        <v>41868.649583333332</v>
      </c>
      <c r="L1782" s="10">
        <f t="shared" si="109"/>
        <v>41808.649583333332</v>
      </c>
      <c r="M1782" s="15">
        <f t="shared" si="110"/>
        <v>2014</v>
      </c>
      <c r="N1782" t="b">
        <v>0</v>
      </c>
      <c r="O1782">
        <v>20</v>
      </c>
      <c r="P1782" t="b">
        <v>1</v>
      </c>
      <c r="Q1782" t="s">
        <v>8269</v>
      </c>
      <c r="R1782" t="s">
        <v>8323</v>
      </c>
      <c r="S1782" t="s">
        <v>8326</v>
      </c>
      <c r="T1782" s="9">
        <f t="shared" si="111"/>
        <v>100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s="17" t="s">
        <v>8218</v>
      </c>
      <c r="G1783" t="s">
        <v>8224</v>
      </c>
      <c r="H1783" t="s">
        <v>8246</v>
      </c>
      <c r="I1783">
        <v>1408039860</v>
      </c>
      <c r="J1783" s="12">
        <v>1405248503</v>
      </c>
      <c r="K1783" s="10">
        <f t="shared" si="108"/>
        <v>41865.757638888885</v>
      </c>
      <c r="L1783" s="10">
        <f t="shared" si="109"/>
        <v>41833.450266203705</v>
      </c>
      <c r="M1783" s="15">
        <f t="shared" si="110"/>
        <v>2014</v>
      </c>
      <c r="N1783" t="b">
        <v>0</v>
      </c>
      <c r="O1783">
        <v>83</v>
      </c>
      <c r="P1783" t="b">
        <v>1</v>
      </c>
      <c r="Q1783" t="s">
        <v>8290</v>
      </c>
      <c r="R1783" t="s">
        <v>8327</v>
      </c>
      <c r="S1783" t="s">
        <v>8338</v>
      </c>
      <c r="T1783" s="9">
        <f t="shared" si="111"/>
        <v>110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s="17" t="s">
        <v>8218</v>
      </c>
      <c r="G1784" t="s">
        <v>8223</v>
      </c>
      <c r="H1784" t="s">
        <v>8245</v>
      </c>
      <c r="I1784">
        <v>1404190740</v>
      </c>
      <c r="J1784" s="12">
        <v>1401214581</v>
      </c>
      <c r="K1784" s="10">
        <f t="shared" si="108"/>
        <v>41821.207638888889</v>
      </c>
      <c r="L1784" s="10">
        <f t="shared" si="109"/>
        <v>41786.761354166665</v>
      </c>
      <c r="M1784" s="15">
        <f t="shared" si="110"/>
        <v>2014</v>
      </c>
      <c r="N1784" t="b">
        <v>0</v>
      </c>
      <c r="O1784">
        <v>30</v>
      </c>
      <c r="P1784" t="b">
        <v>1</v>
      </c>
      <c r="Q1784" t="s">
        <v>8269</v>
      </c>
      <c r="R1784" t="s">
        <v>8323</v>
      </c>
      <c r="S1784" t="s">
        <v>8326</v>
      </c>
      <c r="T1784" s="9">
        <f t="shared" si="111"/>
        <v>110</v>
      </c>
    </row>
    <row r="1785" spans="1:20" ht="15.75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s="17" t="s">
        <v>8220</v>
      </c>
      <c r="G1785" t="s">
        <v>8233</v>
      </c>
      <c r="H1785" t="s">
        <v>8253</v>
      </c>
      <c r="I1785">
        <v>1471557139</v>
      </c>
      <c r="J1785" s="12">
        <v>1468965139</v>
      </c>
      <c r="K1785" s="10">
        <f t="shared" si="108"/>
        <v>42600.91133101852</v>
      </c>
      <c r="L1785" s="10">
        <f t="shared" si="109"/>
        <v>42570.91133101852</v>
      </c>
      <c r="M1785" s="15">
        <f t="shared" si="110"/>
        <v>2016</v>
      </c>
      <c r="N1785" t="b">
        <v>0</v>
      </c>
      <c r="O1785">
        <v>10</v>
      </c>
      <c r="P1785" t="b">
        <v>0</v>
      </c>
      <c r="Q1785" t="s">
        <v>8266</v>
      </c>
      <c r="R1785" t="s">
        <v>8321</v>
      </c>
      <c r="S1785" t="s">
        <v>8325</v>
      </c>
      <c r="T1785" s="9">
        <f t="shared" si="111"/>
        <v>6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s="17" t="s">
        <v>8218</v>
      </c>
      <c r="G1786" t="s">
        <v>8223</v>
      </c>
      <c r="H1786" t="s">
        <v>8245</v>
      </c>
      <c r="I1786">
        <v>1399694340</v>
      </c>
      <c r="J1786" s="12">
        <v>1398448389</v>
      </c>
      <c r="K1786" s="10">
        <f t="shared" si="108"/>
        <v>41769.165972222225</v>
      </c>
      <c r="L1786" s="10">
        <f t="shared" si="109"/>
        <v>41754.745243055557</v>
      </c>
      <c r="M1786" s="15">
        <f t="shared" si="110"/>
        <v>2014</v>
      </c>
      <c r="N1786" t="b">
        <v>1</v>
      </c>
      <c r="O1786">
        <v>71</v>
      </c>
      <c r="P1786" t="b">
        <v>1</v>
      </c>
      <c r="Q1786" t="s">
        <v>8286</v>
      </c>
      <c r="R1786" t="s">
        <v>8311</v>
      </c>
      <c r="S1786" t="s">
        <v>8312</v>
      </c>
      <c r="T1786" s="9">
        <f t="shared" si="111"/>
        <v>137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s="17" t="s">
        <v>8220</v>
      </c>
      <c r="G1787" t="s">
        <v>8223</v>
      </c>
      <c r="H1787" t="s">
        <v>8245</v>
      </c>
      <c r="I1787">
        <v>1403906664</v>
      </c>
      <c r="J1787" s="12">
        <v>1401401064</v>
      </c>
      <c r="K1787" s="10">
        <f t="shared" si="108"/>
        <v>41817.919722222221</v>
      </c>
      <c r="L1787" s="10">
        <f t="shared" si="109"/>
        <v>41788.919722222221</v>
      </c>
      <c r="M1787" s="15">
        <f t="shared" si="110"/>
        <v>2014</v>
      </c>
      <c r="N1787" t="b">
        <v>0</v>
      </c>
      <c r="O1787">
        <v>16</v>
      </c>
      <c r="P1787" t="b">
        <v>0</v>
      </c>
      <c r="Q1787" t="s">
        <v>8291</v>
      </c>
      <c r="R1787" t="s">
        <v>8327</v>
      </c>
      <c r="S1787" t="s">
        <v>8330</v>
      </c>
      <c r="T1787" s="9">
        <f t="shared" si="111"/>
        <v>34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s="17" t="s">
        <v>8218</v>
      </c>
      <c r="G1788" t="s">
        <v>8223</v>
      </c>
      <c r="H1788" t="s">
        <v>8245</v>
      </c>
      <c r="I1788">
        <v>1298680630</v>
      </c>
      <c r="J1788" s="12">
        <v>1296088630</v>
      </c>
      <c r="K1788" s="10">
        <f t="shared" si="108"/>
        <v>40600.025810185187</v>
      </c>
      <c r="L1788" s="10">
        <f t="shared" si="109"/>
        <v>40570.025810185187</v>
      </c>
      <c r="M1788" s="15">
        <f t="shared" si="110"/>
        <v>2011</v>
      </c>
      <c r="N1788" t="b">
        <v>0</v>
      </c>
      <c r="O1788">
        <v>47</v>
      </c>
      <c r="P1788" t="b">
        <v>1</v>
      </c>
      <c r="Q1788" t="s">
        <v>8264</v>
      </c>
      <c r="R1788" t="s">
        <v>8321</v>
      </c>
      <c r="S1788" t="s">
        <v>8343</v>
      </c>
      <c r="T1788" s="9">
        <f t="shared" si="111"/>
        <v>220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s="17" t="s">
        <v>8218</v>
      </c>
      <c r="G1789" t="s">
        <v>8223</v>
      </c>
      <c r="H1789" t="s">
        <v>8245</v>
      </c>
      <c r="I1789">
        <v>1454709600</v>
      </c>
      <c r="J1789" s="12">
        <v>1452520614</v>
      </c>
      <c r="K1789" s="10">
        <f t="shared" si="108"/>
        <v>42405.916666666672</v>
      </c>
      <c r="L1789" s="10">
        <f t="shared" si="109"/>
        <v>42380.581180555557</v>
      </c>
      <c r="M1789" s="15">
        <f t="shared" si="110"/>
        <v>2016</v>
      </c>
      <c r="N1789" t="b">
        <v>0</v>
      </c>
      <c r="O1789">
        <v>42</v>
      </c>
      <c r="P1789" t="b">
        <v>1</v>
      </c>
      <c r="Q1789" t="s">
        <v>8269</v>
      </c>
      <c r="R1789" t="s">
        <v>8323</v>
      </c>
      <c r="S1789" t="s">
        <v>8326</v>
      </c>
      <c r="T1789" s="9">
        <f t="shared" si="111"/>
        <v>110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s="17" t="s">
        <v>8218</v>
      </c>
      <c r="G1790" t="s">
        <v>8228</v>
      </c>
      <c r="H1790" t="s">
        <v>8250</v>
      </c>
      <c r="I1790">
        <v>1443127082</v>
      </c>
      <c r="J1790" s="12">
        <v>1440535082</v>
      </c>
      <c r="K1790" s="10">
        <f t="shared" si="108"/>
        <v>42271.85974537037</v>
      </c>
      <c r="L1790" s="10">
        <f t="shared" si="109"/>
        <v>42241.85974537037</v>
      </c>
      <c r="M1790" s="15">
        <f t="shared" si="110"/>
        <v>2015</v>
      </c>
      <c r="N1790" t="b">
        <v>0</v>
      </c>
      <c r="O1790">
        <v>50</v>
      </c>
      <c r="P1790" t="b">
        <v>1</v>
      </c>
      <c r="Q1790" t="s">
        <v>8278</v>
      </c>
      <c r="R1790" t="s">
        <v>8327</v>
      </c>
      <c r="S1790" t="s">
        <v>8329</v>
      </c>
      <c r="T1790" s="9">
        <f t="shared" si="111"/>
        <v>110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s="17" t="s">
        <v>8218</v>
      </c>
      <c r="G1791" t="s">
        <v>8228</v>
      </c>
      <c r="H1791" t="s">
        <v>8250</v>
      </c>
      <c r="I1791">
        <v>1433131140</v>
      </c>
      <c r="J1791" s="12">
        <v>1429120908</v>
      </c>
      <c r="K1791" s="10">
        <f t="shared" si="108"/>
        <v>42156.165972222225</v>
      </c>
      <c r="L1791" s="10">
        <f t="shared" si="109"/>
        <v>42109.751250000001</v>
      </c>
      <c r="M1791" s="15">
        <f t="shared" si="110"/>
        <v>2015</v>
      </c>
      <c r="N1791" t="b">
        <v>0</v>
      </c>
      <c r="O1791">
        <v>11</v>
      </c>
      <c r="P1791" t="b">
        <v>1</v>
      </c>
      <c r="Q1791" t="s">
        <v>8269</v>
      </c>
      <c r="R1791" t="s">
        <v>8323</v>
      </c>
      <c r="S1791" t="s">
        <v>8326</v>
      </c>
      <c r="T1791" s="9">
        <f t="shared" si="111"/>
        <v>110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s="17" t="s">
        <v>8220</v>
      </c>
      <c r="G1792" t="s">
        <v>8223</v>
      </c>
      <c r="H1792" t="s">
        <v>8245</v>
      </c>
      <c r="I1792">
        <v>1454572233</v>
      </c>
      <c r="J1792" s="12">
        <v>1449388233</v>
      </c>
      <c r="K1792" s="10">
        <f t="shared" si="108"/>
        <v>42404.32677083333</v>
      </c>
      <c r="L1792" s="10">
        <f t="shared" si="109"/>
        <v>42344.32677083333</v>
      </c>
      <c r="M1792" s="15">
        <f t="shared" si="110"/>
        <v>2016</v>
      </c>
      <c r="N1792" t="b">
        <v>1</v>
      </c>
      <c r="O1792">
        <v>37</v>
      </c>
      <c r="P1792" t="b">
        <v>0</v>
      </c>
      <c r="Q1792" t="s">
        <v>8283</v>
      </c>
      <c r="R1792" t="s">
        <v>8313</v>
      </c>
      <c r="S1792" t="s">
        <v>8314</v>
      </c>
      <c r="T1792" s="9">
        <f t="shared" si="111"/>
        <v>14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s="17" t="s">
        <v>8218</v>
      </c>
      <c r="G1793" t="s">
        <v>8223</v>
      </c>
      <c r="H1793" t="s">
        <v>8245</v>
      </c>
      <c r="I1793">
        <v>1376838000</v>
      </c>
      <c r="J1793" s="12">
        <v>1374531631</v>
      </c>
      <c r="K1793" s="10">
        <f t="shared" si="108"/>
        <v>41504.625</v>
      </c>
      <c r="L1793" s="10">
        <f t="shared" si="109"/>
        <v>41477.930914351848</v>
      </c>
      <c r="M1793" s="15">
        <f t="shared" si="110"/>
        <v>2013</v>
      </c>
      <c r="N1793" t="b">
        <v>1</v>
      </c>
      <c r="O1793">
        <v>55</v>
      </c>
      <c r="P1793" t="b">
        <v>1</v>
      </c>
      <c r="Q1793" t="s">
        <v>8269</v>
      </c>
      <c r="R1793" t="s">
        <v>8323</v>
      </c>
      <c r="S1793" t="s">
        <v>8326</v>
      </c>
      <c r="T1793" s="9">
        <f t="shared" si="111"/>
        <v>115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s="17" t="s">
        <v>8218</v>
      </c>
      <c r="G1794" t="s">
        <v>8223</v>
      </c>
      <c r="H1794" t="s">
        <v>8245</v>
      </c>
      <c r="I1794">
        <v>1458362023</v>
      </c>
      <c r="J1794" s="12">
        <v>1455773623</v>
      </c>
      <c r="K1794" s="10">
        <f t="shared" si="108"/>
        <v>42448.190081018518</v>
      </c>
      <c r="L1794" s="10">
        <f t="shared" si="109"/>
        <v>42418.231747685189</v>
      </c>
      <c r="M1794" s="15">
        <f t="shared" si="110"/>
        <v>2016</v>
      </c>
      <c r="N1794" t="b">
        <v>0</v>
      </c>
      <c r="O1794">
        <v>61</v>
      </c>
      <c r="P1794" t="b">
        <v>1</v>
      </c>
      <c r="Q1794" t="s">
        <v>8278</v>
      </c>
      <c r="R1794" t="s">
        <v>8327</v>
      </c>
      <c r="S1794" t="s">
        <v>8329</v>
      </c>
      <c r="T1794" s="9">
        <f t="shared" si="111"/>
        <v>145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s="17" t="s">
        <v>8218</v>
      </c>
      <c r="G1795" t="s">
        <v>8223</v>
      </c>
      <c r="H1795" t="s">
        <v>8245</v>
      </c>
      <c r="I1795">
        <v>1483822800</v>
      </c>
      <c r="J1795" s="12">
        <v>1481058170</v>
      </c>
      <c r="K1795" s="10">
        <f t="shared" ref="K1795:K1858" si="112">(I1795/86400)+DATE(1970,1,1)</f>
        <v>42742.875</v>
      </c>
      <c r="L1795" s="10">
        <f t="shared" ref="L1795:L1858" si="113">(J1795/86400)+DATE(1970,1,1)</f>
        <v>42710.876967592594</v>
      </c>
      <c r="M1795" s="15">
        <f t="shared" ref="M1795:M1858" si="114">+YEAR(K1795)</f>
        <v>2017</v>
      </c>
      <c r="N1795" t="b">
        <v>0</v>
      </c>
      <c r="O1795">
        <v>34</v>
      </c>
      <c r="P1795" t="b">
        <v>1</v>
      </c>
      <c r="Q1795" t="s">
        <v>8283</v>
      </c>
      <c r="R1795" t="s">
        <v>8313</v>
      </c>
      <c r="S1795" t="s">
        <v>8314</v>
      </c>
      <c r="T1795" s="9">
        <f t="shared" ref="T1795:T1858" si="115">ROUND(E1795/D1795*100,0)</f>
        <v>109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s="17" t="s">
        <v>8218</v>
      </c>
      <c r="G1796" t="s">
        <v>8224</v>
      </c>
      <c r="H1796" t="s">
        <v>8246</v>
      </c>
      <c r="I1796">
        <v>1406760101</v>
      </c>
      <c r="J1796" s="12">
        <v>1404168101</v>
      </c>
      <c r="K1796" s="10">
        <f t="shared" si="112"/>
        <v>41850.945613425924</v>
      </c>
      <c r="L1796" s="10">
        <f t="shared" si="113"/>
        <v>41820.945613425924</v>
      </c>
      <c r="M1796" s="15">
        <f t="shared" si="114"/>
        <v>2014</v>
      </c>
      <c r="N1796" t="b">
        <v>0</v>
      </c>
      <c r="O1796">
        <v>72</v>
      </c>
      <c r="P1796" t="b">
        <v>1</v>
      </c>
      <c r="Q1796" t="s">
        <v>8269</v>
      </c>
      <c r="R1796" t="s">
        <v>8323</v>
      </c>
      <c r="S1796" t="s">
        <v>8326</v>
      </c>
      <c r="T1796" s="9">
        <f t="shared" si="115"/>
        <v>109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s="17" t="s">
        <v>8218</v>
      </c>
      <c r="G1797" t="s">
        <v>8224</v>
      </c>
      <c r="H1797" t="s">
        <v>8246</v>
      </c>
      <c r="I1797">
        <v>1448229600</v>
      </c>
      <c r="J1797" s="12">
        <v>1446401372</v>
      </c>
      <c r="K1797" s="10">
        <f t="shared" si="112"/>
        <v>42330.916666666672</v>
      </c>
      <c r="L1797" s="10">
        <f t="shared" si="113"/>
        <v>42309.756620370375</v>
      </c>
      <c r="M1797" s="15">
        <f t="shared" si="114"/>
        <v>2015</v>
      </c>
      <c r="N1797" t="b">
        <v>0</v>
      </c>
      <c r="O1797">
        <v>47</v>
      </c>
      <c r="P1797" t="b">
        <v>1</v>
      </c>
      <c r="Q1797" t="s">
        <v>8269</v>
      </c>
      <c r="R1797" t="s">
        <v>8323</v>
      </c>
      <c r="S1797" t="s">
        <v>8326</v>
      </c>
      <c r="T1797" s="9">
        <f t="shared" si="115"/>
        <v>144</v>
      </c>
    </row>
    <row r="1798" spans="1:20" ht="45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s="17" t="s">
        <v>8218</v>
      </c>
      <c r="G1798" t="s">
        <v>8224</v>
      </c>
      <c r="H1798" t="s">
        <v>8246</v>
      </c>
      <c r="I1798">
        <v>1462878648</v>
      </c>
      <c r="J1798" s="12">
        <v>1461064248</v>
      </c>
      <c r="K1798" s="10">
        <f t="shared" si="112"/>
        <v>42500.465833333335</v>
      </c>
      <c r="L1798" s="10">
        <f t="shared" si="113"/>
        <v>42479.465833333335</v>
      </c>
      <c r="M1798" s="15">
        <f t="shared" si="114"/>
        <v>2016</v>
      </c>
      <c r="N1798" t="b">
        <v>0</v>
      </c>
      <c r="O1798">
        <v>30</v>
      </c>
      <c r="P1798" t="b">
        <v>1</v>
      </c>
      <c r="Q1798" t="s">
        <v>8269</v>
      </c>
      <c r="R1798" t="s">
        <v>8323</v>
      </c>
      <c r="S1798" t="s">
        <v>8326</v>
      </c>
      <c r="T1798" s="9">
        <f t="shared" si="115"/>
        <v>108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s="17" t="s">
        <v>8218</v>
      </c>
      <c r="G1799" t="s">
        <v>8224</v>
      </c>
      <c r="H1799" t="s">
        <v>8246</v>
      </c>
      <c r="I1799">
        <v>1425211200</v>
      </c>
      <c r="J1799" s="12">
        <v>1422534260</v>
      </c>
      <c r="K1799" s="10">
        <f t="shared" si="112"/>
        <v>42064.5</v>
      </c>
      <c r="L1799" s="10">
        <f t="shared" si="113"/>
        <v>42033.516898148147</v>
      </c>
      <c r="M1799" s="15">
        <f t="shared" si="114"/>
        <v>2015</v>
      </c>
      <c r="N1799" t="b">
        <v>0</v>
      </c>
      <c r="O1799">
        <v>38</v>
      </c>
      <c r="P1799" t="b">
        <v>1</v>
      </c>
      <c r="Q1799" t="s">
        <v>8263</v>
      </c>
      <c r="R1799" t="s">
        <v>8321</v>
      </c>
      <c r="S1799" t="s">
        <v>8332</v>
      </c>
      <c r="T1799" s="9">
        <f t="shared" si="115"/>
        <v>108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s="17" t="s">
        <v>8220</v>
      </c>
      <c r="G1800" t="s">
        <v>8224</v>
      </c>
      <c r="H1800" t="s">
        <v>8246</v>
      </c>
      <c r="I1800">
        <v>1407065979</v>
      </c>
      <c r="J1800" s="12">
        <v>1404560379</v>
      </c>
      <c r="K1800" s="10">
        <f t="shared" si="112"/>
        <v>41854.485868055555</v>
      </c>
      <c r="L1800" s="10">
        <f t="shared" si="113"/>
        <v>41825.485868055555</v>
      </c>
      <c r="M1800" s="15">
        <f t="shared" si="114"/>
        <v>2014</v>
      </c>
      <c r="N1800" t="b">
        <v>1</v>
      </c>
      <c r="O1800">
        <v>39</v>
      </c>
      <c r="P1800" t="b">
        <v>0</v>
      </c>
      <c r="Q1800" t="s">
        <v>8283</v>
      </c>
      <c r="R1800" t="s">
        <v>8313</v>
      </c>
      <c r="S1800" t="s">
        <v>8314</v>
      </c>
      <c r="T1800" s="9">
        <f t="shared" si="115"/>
        <v>20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s="17" t="s">
        <v>8218</v>
      </c>
      <c r="G1801" t="s">
        <v>8223</v>
      </c>
      <c r="H1801" t="s">
        <v>8245</v>
      </c>
      <c r="I1801">
        <v>1436511600</v>
      </c>
      <c r="J1801" s="12">
        <v>1434415812</v>
      </c>
      <c r="K1801" s="10">
        <f t="shared" si="112"/>
        <v>42195.291666666672</v>
      </c>
      <c r="L1801" s="10">
        <f t="shared" si="113"/>
        <v>42171.034861111111</v>
      </c>
      <c r="M1801" s="15">
        <f t="shared" si="114"/>
        <v>2015</v>
      </c>
      <c r="N1801" t="b">
        <v>0</v>
      </c>
      <c r="O1801">
        <v>19</v>
      </c>
      <c r="P1801" t="b">
        <v>1</v>
      </c>
      <c r="Q1801" t="s">
        <v>8269</v>
      </c>
      <c r="R1801" t="s">
        <v>8323</v>
      </c>
      <c r="S1801" t="s">
        <v>8326</v>
      </c>
      <c r="T1801" s="9">
        <f t="shared" si="115"/>
        <v>108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s="17" t="s">
        <v>8218</v>
      </c>
      <c r="G1802" t="s">
        <v>8223</v>
      </c>
      <c r="H1802" t="s">
        <v>8245</v>
      </c>
      <c r="I1802">
        <v>1415815393</v>
      </c>
      <c r="J1802" s="12">
        <v>1413997393</v>
      </c>
      <c r="K1802" s="10">
        <f t="shared" si="112"/>
        <v>41955.752233796295</v>
      </c>
      <c r="L1802" s="10">
        <f t="shared" si="113"/>
        <v>41934.71056712963</v>
      </c>
      <c r="M1802" s="15">
        <f t="shared" si="114"/>
        <v>2014</v>
      </c>
      <c r="N1802" t="b">
        <v>0</v>
      </c>
      <c r="O1802">
        <v>58</v>
      </c>
      <c r="P1802" t="b">
        <v>1</v>
      </c>
      <c r="Q1802" t="s">
        <v>8277</v>
      </c>
      <c r="R1802" t="s">
        <v>8327</v>
      </c>
      <c r="S1802" t="s">
        <v>8328</v>
      </c>
      <c r="T1802" s="9">
        <f t="shared" si="115"/>
        <v>108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s="17" t="s">
        <v>8220</v>
      </c>
      <c r="G1803" t="s">
        <v>8223</v>
      </c>
      <c r="H1803" t="s">
        <v>8245</v>
      </c>
      <c r="I1803">
        <v>1412393400</v>
      </c>
      <c r="J1803" s="12">
        <v>1409747154</v>
      </c>
      <c r="K1803" s="10">
        <f t="shared" si="112"/>
        <v>41916.145833333336</v>
      </c>
      <c r="L1803" s="10">
        <f t="shared" si="113"/>
        <v>41885.51798611111</v>
      </c>
      <c r="M1803" s="15">
        <f t="shared" si="114"/>
        <v>2014</v>
      </c>
      <c r="N1803" t="b">
        <v>0</v>
      </c>
      <c r="O1803">
        <v>29</v>
      </c>
      <c r="P1803" t="b">
        <v>0</v>
      </c>
      <c r="Q1803" t="s">
        <v>8280</v>
      </c>
      <c r="R1803" t="s">
        <v>8316</v>
      </c>
      <c r="S1803" t="s">
        <v>8334</v>
      </c>
      <c r="T1803" s="9">
        <f t="shared" si="115"/>
        <v>18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s="17" t="s">
        <v>8218</v>
      </c>
      <c r="G1804" t="s">
        <v>8223</v>
      </c>
      <c r="H1804" t="s">
        <v>8245</v>
      </c>
      <c r="I1804">
        <v>1439357559</v>
      </c>
      <c r="J1804" s="12">
        <v>1435469559</v>
      </c>
      <c r="K1804" s="10">
        <f t="shared" si="112"/>
        <v>42228.231006944443</v>
      </c>
      <c r="L1804" s="10">
        <f t="shared" si="113"/>
        <v>42183.231006944443</v>
      </c>
      <c r="M1804" s="15">
        <f t="shared" si="114"/>
        <v>2015</v>
      </c>
      <c r="N1804" t="b">
        <v>0</v>
      </c>
      <c r="O1804">
        <v>24</v>
      </c>
      <c r="P1804" t="b">
        <v>1</v>
      </c>
      <c r="Q1804" t="s">
        <v>8269</v>
      </c>
      <c r="R1804" t="s">
        <v>8323</v>
      </c>
      <c r="S1804" t="s">
        <v>8326</v>
      </c>
      <c r="T1804" s="9">
        <f t="shared" si="115"/>
        <v>108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s="17" t="s">
        <v>8218</v>
      </c>
      <c r="G1805" t="s">
        <v>8223</v>
      </c>
      <c r="H1805" t="s">
        <v>8245</v>
      </c>
      <c r="I1805">
        <v>1271573940</v>
      </c>
      <c r="J1805" s="12">
        <v>1268459318</v>
      </c>
      <c r="K1805" s="10">
        <f t="shared" si="112"/>
        <v>40286.290972222225</v>
      </c>
      <c r="L1805" s="10">
        <f t="shared" si="113"/>
        <v>40250.242106481484</v>
      </c>
      <c r="M1805" s="15">
        <f t="shared" si="114"/>
        <v>2010</v>
      </c>
      <c r="N1805" t="b">
        <v>0</v>
      </c>
      <c r="O1805">
        <v>54</v>
      </c>
      <c r="P1805" t="b">
        <v>1</v>
      </c>
      <c r="Q1805" t="s">
        <v>8274</v>
      </c>
      <c r="R1805" t="s">
        <v>8327</v>
      </c>
      <c r="S1805" t="s">
        <v>8331</v>
      </c>
      <c r="T1805" s="9">
        <f t="shared" si="115"/>
        <v>134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s="17" t="s">
        <v>8218</v>
      </c>
      <c r="G1806" t="s">
        <v>8223</v>
      </c>
      <c r="H1806" t="s">
        <v>8245</v>
      </c>
      <c r="I1806">
        <v>1338219793</v>
      </c>
      <c r="J1806" s="12">
        <v>1335541393</v>
      </c>
      <c r="K1806" s="10">
        <f t="shared" si="112"/>
        <v>41057.655011574076</v>
      </c>
      <c r="L1806" s="10">
        <f t="shared" si="113"/>
        <v>41026.655011574076</v>
      </c>
      <c r="M1806" s="15">
        <f t="shared" si="114"/>
        <v>2012</v>
      </c>
      <c r="N1806" t="b">
        <v>0</v>
      </c>
      <c r="O1806">
        <v>35</v>
      </c>
      <c r="P1806" t="b">
        <v>1</v>
      </c>
      <c r="Q1806" t="s">
        <v>8298</v>
      </c>
      <c r="R1806" t="s">
        <v>8327</v>
      </c>
      <c r="S1806" t="s">
        <v>8341</v>
      </c>
      <c r="T1806" s="9">
        <f t="shared" si="115"/>
        <v>107</v>
      </c>
    </row>
    <row r="1807" spans="1:20" ht="45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s="17" t="s">
        <v>8218</v>
      </c>
      <c r="G1807" t="s">
        <v>8223</v>
      </c>
      <c r="H1807" t="s">
        <v>8245</v>
      </c>
      <c r="I1807">
        <v>1334767476</v>
      </c>
      <c r="J1807" s="12">
        <v>1332175476</v>
      </c>
      <c r="K1807" s="10">
        <f t="shared" si="112"/>
        <v>41017.697638888887</v>
      </c>
      <c r="L1807" s="10">
        <f t="shared" si="113"/>
        <v>40987.697638888887</v>
      </c>
      <c r="M1807" s="15">
        <f t="shared" si="114"/>
        <v>2012</v>
      </c>
      <c r="N1807" t="b">
        <v>0</v>
      </c>
      <c r="O1807">
        <v>46</v>
      </c>
      <c r="P1807" t="b">
        <v>1</v>
      </c>
      <c r="Q1807" t="s">
        <v>8274</v>
      </c>
      <c r="R1807" t="s">
        <v>8327</v>
      </c>
      <c r="S1807" t="s">
        <v>8331</v>
      </c>
      <c r="T1807" s="9">
        <f t="shared" si="115"/>
        <v>107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s="17" t="s">
        <v>8218</v>
      </c>
      <c r="G1808" t="s">
        <v>8223</v>
      </c>
      <c r="H1808" t="s">
        <v>8245</v>
      </c>
      <c r="I1808">
        <v>1445659140</v>
      </c>
      <c r="J1808" s="12">
        <v>1444236216</v>
      </c>
      <c r="K1808" s="10">
        <f t="shared" si="112"/>
        <v>42301.165972222225</v>
      </c>
      <c r="L1808" s="10">
        <f t="shared" si="113"/>
        <v>42284.69694444444</v>
      </c>
      <c r="M1808" s="15">
        <f t="shared" si="114"/>
        <v>2015</v>
      </c>
      <c r="N1808" t="b">
        <v>0</v>
      </c>
      <c r="O1808">
        <v>20</v>
      </c>
      <c r="P1808" t="b">
        <v>1</v>
      </c>
      <c r="Q1808" t="s">
        <v>8269</v>
      </c>
      <c r="R1808" t="s">
        <v>8323</v>
      </c>
      <c r="S1808" t="s">
        <v>8326</v>
      </c>
      <c r="T1808" s="9">
        <f t="shared" si="115"/>
        <v>107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s="17" t="s">
        <v>8218</v>
      </c>
      <c r="G1809" t="s">
        <v>8223</v>
      </c>
      <c r="H1809" t="s">
        <v>8245</v>
      </c>
      <c r="I1809">
        <v>1351400400</v>
      </c>
      <c r="J1809" s="12">
        <v>1348285321</v>
      </c>
      <c r="K1809" s="10">
        <f t="shared" si="112"/>
        <v>41210.208333333336</v>
      </c>
      <c r="L1809" s="10">
        <f t="shared" si="113"/>
        <v>41174.154178240744</v>
      </c>
      <c r="M1809" s="15">
        <f t="shared" si="114"/>
        <v>2012</v>
      </c>
      <c r="N1809" t="b">
        <v>0</v>
      </c>
      <c r="O1809">
        <v>58</v>
      </c>
      <c r="P1809" t="b">
        <v>1</v>
      </c>
      <c r="Q1809" t="s">
        <v>8277</v>
      </c>
      <c r="R1809" t="s">
        <v>8327</v>
      </c>
      <c r="S1809" t="s">
        <v>8328</v>
      </c>
      <c r="T1809" s="9">
        <f t="shared" si="115"/>
        <v>107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s="17" t="s">
        <v>8218</v>
      </c>
      <c r="G1810" t="s">
        <v>8223</v>
      </c>
      <c r="H1810" t="s">
        <v>8245</v>
      </c>
      <c r="I1810">
        <v>1333648820</v>
      </c>
      <c r="J1810" s="12">
        <v>1331060420</v>
      </c>
      <c r="K1810" s="10">
        <f t="shared" si="112"/>
        <v>41004.750231481477</v>
      </c>
      <c r="L1810" s="10">
        <f t="shared" si="113"/>
        <v>40974.791898148149</v>
      </c>
      <c r="M1810" s="15">
        <f t="shared" si="114"/>
        <v>2012</v>
      </c>
      <c r="N1810" t="b">
        <v>0</v>
      </c>
      <c r="O1810">
        <v>48</v>
      </c>
      <c r="P1810" t="b">
        <v>1</v>
      </c>
      <c r="Q1810" t="s">
        <v>8290</v>
      </c>
      <c r="R1810" t="s">
        <v>8327</v>
      </c>
      <c r="S1810" t="s">
        <v>8338</v>
      </c>
      <c r="T1810" s="9">
        <f t="shared" si="115"/>
        <v>143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s="17" t="s">
        <v>8218</v>
      </c>
      <c r="G1811" t="s">
        <v>8224</v>
      </c>
      <c r="H1811" t="s">
        <v>8246</v>
      </c>
      <c r="I1811">
        <v>1404641289</v>
      </c>
      <c r="J1811" s="12">
        <v>1402049289</v>
      </c>
      <c r="K1811" s="10">
        <f t="shared" si="112"/>
        <v>41826.422326388885</v>
      </c>
      <c r="L1811" s="10">
        <f t="shared" si="113"/>
        <v>41796.422326388885</v>
      </c>
      <c r="M1811" s="15">
        <f t="shared" si="114"/>
        <v>2014</v>
      </c>
      <c r="N1811" t="b">
        <v>0</v>
      </c>
      <c r="O1811">
        <v>67</v>
      </c>
      <c r="P1811" t="b">
        <v>1</v>
      </c>
      <c r="Q1811" t="s">
        <v>8269</v>
      </c>
      <c r="R1811" t="s">
        <v>8323</v>
      </c>
      <c r="S1811" t="s">
        <v>8326</v>
      </c>
      <c r="T1811" s="9">
        <f t="shared" si="115"/>
        <v>107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s="17" t="s">
        <v>8218</v>
      </c>
      <c r="G1812" t="s">
        <v>8228</v>
      </c>
      <c r="H1812" t="s">
        <v>8250</v>
      </c>
      <c r="I1812">
        <v>1458235549</v>
      </c>
      <c r="J1812" s="12">
        <v>1455647149</v>
      </c>
      <c r="K1812" s="10">
        <f t="shared" si="112"/>
        <v>42446.726261574076</v>
      </c>
      <c r="L1812" s="10">
        <f t="shared" si="113"/>
        <v>42416.767928240741</v>
      </c>
      <c r="M1812" s="15">
        <f t="shared" si="114"/>
        <v>2016</v>
      </c>
      <c r="N1812" t="b">
        <v>0</v>
      </c>
      <c r="O1812">
        <v>17</v>
      </c>
      <c r="P1812" t="b">
        <v>1</v>
      </c>
      <c r="Q1812" t="s">
        <v>8271</v>
      </c>
      <c r="R1812" t="s">
        <v>8308</v>
      </c>
      <c r="S1812" t="s">
        <v>8310</v>
      </c>
      <c r="T1812" s="9">
        <f t="shared" si="115"/>
        <v>107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s="17" t="s">
        <v>8218</v>
      </c>
      <c r="G1813" t="s">
        <v>8223</v>
      </c>
      <c r="H1813" t="s">
        <v>8245</v>
      </c>
      <c r="I1813">
        <v>1436562000</v>
      </c>
      <c r="J1813" s="12">
        <v>1434440227</v>
      </c>
      <c r="K1813" s="10">
        <f t="shared" si="112"/>
        <v>42195.875</v>
      </c>
      <c r="L1813" s="10">
        <f t="shared" si="113"/>
        <v>42171.317442129628</v>
      </c>
      <c r="M1813" s="15">
        <f t="shared" si="114"/>
        <v>2015</v>
      </c>
      <c r="N1813" t="b">
        <v>0</v>
      </c>
      <c r="O1813">
        <v>13</v>
      </c>
      <c r="P1813" t="b">
        <v>1</v>
      </c>
      <c r="Q1813" t="s">
        <v>8269</v>
      </c>
      <c r="R1813" t="s">
        <v>8323</v>
      </c>
      <c r="S1813" t="s">
        <v>8326</v>
      </c>
      <c r="T1813" s="9">
        <f t="shared" si="115"/>
        <v>143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s="17" t="s">
        <v>8218</v>
      </c>
      <c r="G1814" t="s">
        <v>8223</v>
      </c>
      <c r="H1814" t="s">
        <v>8245</v>
      </c>
      <c r="I1814">
        <v>1457139600</v>
      </c>
      <c r="J1814" s="12">
        <v>1455230214</v>
      </c>
      <c r="K1814" s="10">
        <f t="shared" si="112"/>
        <v>42434.041666666672</v>
      </c>
      <c r="L1814" s="10">
        <f t="shared" si="113"/>
        <v>42411.942291666666</v>
      </c>
      <c r="M1814" s="15">
        <f t="shared" si="114"/>
        <v>2016</v>
      </c>
      <c r="N1814" t="b">
        <v>0</v>
      </c>
      <c r="O1814">
        <v>13</v>
      </c>
      <c r="P1814" t="b">
        <v>1</v>
      </c>
      <c r="Q1814" t="s">
        <v>8269</v>
      </c>
      <c r="R1814" t="s">
        <v>8323</v>
      </c>
      <c r="S1814" t="s">
        <v>8326</v>
      </c>
      <c r="T1814" s="9">
        <f t="shared" si="115"/>
        <v>102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s="17" t="s">
        <v>8218</v>
      </c>
      <c r="G1815" t="s">
        <v>8226</v>
      </c>
      <c r="H1815" t="s">
        <v>8248</v>
      </c>
      <c r="I1815">
        <v>1443384840</v>
      </c>
      <c r="J1815" s="12">
        <v>1441790658</v>
      </c>
      <c r="K1815" s="10">
        <f t="shared" si="112"/>
        <v>42274.843055555553</v>
      </c>
      <c r="L1815" s="10">
        <f t="shared" si="113"/>
        <v>42256.391875000001</v>
      </c>
      <c r="M1815" s="15">
        <f t="shared" si="114"/>
        <v>2015</v>
      </c>
      <c r="N1815" t="b">
        <v>0</v>
      </c>
      <c r="O1815">
        <v>98</v>
      </c>
      <c r="P1815" t="b">
        <v>1</v>
      </c>
      <c r="Q1815" t="s">
        <v>8263</v>
      </c>
      <c r="R1815" t="s">
        <v>8321</v>
      </c>
      <c r="S1815" t="s">
        <v>8332</v>
      </c>
      <c r="T1815" s="9">
        <f t="shared" si="115"/>
        <v>107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s="17" t="s">
        <v>8218</v>
      </c>
      <c r="G1816" t="s">
        <v>8223</v>
      </c>
      <c r="H1816" t="s">
        <v>8245</v>
      </c>
      <c r="I1816">
        <v>1363024946</v>
      </c>
      <c r="J1816" s="12">
        <v>1359140546</v>
      </c>
      <c r="K1816" s="10">
        <f t="shared" si="112"/>
        <v>41344.751689814817</v>
      </c>
      <c r="L1816" s="10">
        <f t="shared" si="113"/>
        <v>41299.793356481481</v>
      </c>
      <c r="M1816" s="15">
        <f t="shared" si="114"/>
        <v>2013</v>
      </c>
      <c r="N1816" t="b">
        <v>0</v>
      </c>
      <c r="O1816">
        <v>44</v>
      </c>
      <c r="P1816" t="b">
        <v>1</v>
      </c>
      <c r="Q1816" t="s">
        <v>8277</v>
      </c>
      <c r="R1816" t="s">
        <v>8327</v>
      </c>
      <c r="S1816" t="s">
        <v>8328</v>
      </c>
      <c r="T1816" s="9">
        <f t="shared" si="115"/>
        <v>107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s="17" t="s">
        <v>8220</v>
      </c>
      <c r="G1817" t="s">
        <v>8228</v>
      </c>
      <c r="H1817" t="s">
        <v>8250</v>
      </c>
      <c r="I1817">
        <v>1420346638</v>
      </c>
      <c r="J1817" s="12">
        <v>1417754638</v>
      </c>
      <c r="K1817" s="10">
        <f t="shared" si="112"/>
        <v>42008.197199074071</v>
      </c>
      <c r="L1817" s="10">
        <f t="shared" si="113"/>
        <v>41978.197199074071</v>
      </c>
      <c r="M1817" s="15">
        <f t="shared" si="114"/>
        <v>2015</v>
      </c>
      <c r="N1817" t="b">
        <v>0</v>
      </c>
      <c r="O1817">
        <v>13</v>
      </c>
      <c r="P1817" t="b">
        <v>0</v>
      </c>
      <c r="Q1817" t="s">
        <v>8266</v>
      </c>
      <c r="R1817" t="s">
        <v>8321</v>
      </c>
      <c r="S1817" t="s">
        <v>8325</v>
      </c>
      <c r="T1817" s="9">
        <f t="shared" si="115"/>
        <v>15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s="17" t="s">
        <v>8218</v>
      </c>
      <c r="G1818" t="s">
        <v>8223</v>
      </c>
      <c r="H1818" t="s">
        <v>8245</v>
      </c>
      <c r="I1818">
        <v>1313370000</v>
      </c>
      <c r="J1818" s="12">
        <v>1307594625</v>
      </c>
      <c r="K1818" s="10">
        <f t="shared" si="112"/>
        <v>40770.041666666664</v>
      </c>
      <c r="L1818" s="10">
        <f t="shared" si="113"/>
        <v>40703.197048611109</v>
      </c>
      <c r="M1818" s="15">
        <f t="shared" si="114"/>
        <v>2011</v>
      </c>
      <c r="N1818" t="b">
        <v>0</v>
      </c>
      <c r="O1818">
        <v>39</v>
      </c>
      <c r="P1818" t="b">
        <v>1</v>
      </c>
      <c r="Q1818" t="s">
        <v>8277</v>
      </c>
      <c r="R1818" t="s">
        <v>8327</v>
      </c>
      <c r="S1818" t="s">
        <v>8328</v>
      </c>
      <c r="T1818" s="9">
        <f t="shared" si="115"/>
        <v>107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s="17" t="s">
        <v>8220</v>
      </c>
      <c r="G1819" t="s">
        <v>8223</v>
      </c>
      <c r="H1819" t="s">
        <v>8245</v>
      </c>
      <c r="I1819">
        <v>1445196989</v>
      </c>
      <c r="J1819" s="12">
        <v>1442604989</v>
      </c>
      <c r="K1819" s="10">
        <f t="shared" si="112"/>
        <v>42295.817002314812</v>
      </c>
      <c r="L1819" s="10">
        <f t="shared" si="113"/>
        <v>42265.817002314812</v>
      </c>
      <c r="M1819" s="15">
        <f t="shared" si="114"/>
        <v>2015</v>
      </c>
      <c r="N1819" t="b">
        <v>1</v>
      </c>
      <c r="O1819">
        <v>43</v>
      </c>
      <c r="P1819" t="b">
        <v>0</v>
      </c>
      <c r="Q1819" t="s">
        <v>8269</v>
      </c>
      <c r="R1819" t="s">
        <v>8323</v>
      </c>
      <c r="S1819" t="s">
        <v>8326</v>
      </c>
      <c r="T1819" s="9">
        <f t="shared" si="115"/>
        <v>16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s="17" t="s">
        <v>8218</v>
      </c>
      <c r="G1820" t="s">
        <v>8224</v>
      </c>
      <c r="H1820" t="s">
        <v>8246</v>
      </c>
      <c r="I1820">
        <v>1487769952</v>
      </c>
      <c r="J1820" s="12">
        <v>1485177952</v>
      </c>
      <c r="K1820" s="10">
        <f t="shared" si="112"/>
        <v>42788.559629629628</v>
      </c>
      <c r="L1820" s="10">
        <f t="shared" si="113"/>
        <v>42758.559629629628</v>
      </c>
      <c r="M1820" s="15">
        <f t="shared" si="114"/>
        <v>2017</v>
      </c>
      <c r="N1820" t="b">
        <v>0</v>
      </c>
      <c r="O1820">
        <v>41</v>
      </c>
      <c r="P1820" t="b">
        <v>1</v>
      </c>
      <c r="Q1820" t="s">
        <v>8269</v>
      </c>
      <c r="R1820" t="s">
        <v>8323</v>
      </c>
      <c r="S1820" t="s">
        <v>8326</v>
      </c>
      <c r="T1820" s="9">
        <f t="shared" si="115"/>
        <v>106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s="17" t="s">
        <v>8218</v>
      </c>
      <c r="G1821" t="s">
        <v>8223</v>
      </c>
      <c r="H1821" t="s">
        <v>8245</v>
      </c>
      <c r="I1821">
        <v>1465940580</v>
      </c>
      <c r="J1821" s="12">
        <v>1462603021</v>
      </c>
      <c r="K1821" s="10">
        <f t="shared" si="112"/>
        <v>42535.904861111107</v>
      </c>
      <c r="L1821" s="10">
        <f t="shared" si="113"/>
        <v>42497.275706018518</v>
      </c>
      <c r="M1821" s="15">
        <f t="shared" si="114"/>
        <v>2016</v>
      </c>
      <c r="N1821" t="b">
        <v>0</v>
      </c>
      <c r="O1821">
        <v>27</v>
      </c>
      <c r="P1821" t="b">
        <v>1</v>
      </c>
      <c r="Q1821" t="s">
        <v>8269</v>
      </c>
      <c r="R1821" t="s">
        <v>8323</v>
      </c>
      <c r="S1821" t="s">
        <v>8326</v>
      </c>
      <c r="T1821" s="9">
        <f t="shared" si="115"/>
        <v>101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s="17" t="s">
        <v>8220</v>
      </c>
      <c r="G1822" t="s">
        <v>8223</v>
      </c>
      <c r="H1822" t="s">
        <v>8245</v>
      </c>
      <c r="I1822">
        <v>1412135940</v>
      </c>
      <c r="J1822" s="12">
        <v>1410366708</v>
      </c>
      <c r="K1822" s="10">
        <f t="shared" si="112"/>
        <v>41913.165972222225</v>
      </c>
      <c r="L1822" s="10">
        <f t="shared" si="113"/>
        <v>41892.688750000001</v>
      </c>
      <c r="M1822" s="15">
        <f t="shared" si="114"/>
        <v>2014</v>
      </c>
      <c r="N1822" t="b">
        <v>0</v>
      </c>
      <c r="O1822">
        <v>16</v>
      </c>
      <c r="P1822" t="b">
        <v>0</v>
      </c>
      <c r="Q1822" t="s">
        <v>8287</v>
      </c>
      <c r="R1822" t="s">
        <v>8313</v>
      </c>
      <c r="S1822" t="s">
        <v>8355</v>
      </c>
      <c r="T1822" s="9">
        <f t="shared" si="115"/>
        <v>49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s="17" t="s">
        <v>8220</v>
      </c>
      <c r="G1823" t="s">
        <v>8235</v>
      </c>
      <c r="H1823" t="s">
        <v>8248</v>
      </c>
      <c r="I1823">
        <v>1434047084</v>
      </c>
      <c r="J1823" s="12">
        <v>1431455084</v>
      </c>
      <c r="K1823" s="10">
        <f t="shared" si="112"/>
        <v>42166.767175925925</v>
      </c>
      <c r="L1823" s="10">
        <f t="shared" si="113"/>
        <v>42136.767175925925</v>
      </c>
      <c r="M1823" s="15">
        <f t="shared" si="114"/>
        <v>2015</v>
      </c>
      <c r="N1823" t="b">
        <v>1</v>
      </c>
      <c r="O1823">
        <v>28</v>
      </c>
      <c r="P1823" t="b">
        <v>0</v>
      </c>
      <c r="Q1823" t="s">
        <v>8269</v>
      </c>
      <c r="R1823" t="s">
        <v>8323</v>
      </c>
      <c r="S1823" t="s">
        <v>8326</v>
      </c>
      <c r="T1823" s="9">
        <f t="shared" si="115"/>
        <v>7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s="17" t="s">
        <v>8220</v>
      </c>
      <c r="G1824" t="s">
        <v>8223</v>
      </c>
      <c r="H1824" t="s">
        <v>8245</v>
      </c>
      <c r="I1824">
        <v>1391427692</v>
      </c>
      <c r="J1824" s="12">
        <v>1388835692</v>
      </c>
      <c r="K1824" s="10">
        <f t="shared" si="112"/>
        <v>41673.487175925926</v>
      </c>
      <c r="L1824" s="10">
        <f t="shared" si="113"/>
        <v>41643.487175925926</v>
      </c>
      <c r="M1824" s="15">
        <f t="shared" si="114"/>
        <v>2014</v>
      </c>
      <c r="N1824" t="b">
        <v>0</v>
      </c>
      <c r="O1824">
        <v>99</v>
      </c>
      <c r="P1824" t="b">
        <v>0</v>
      </c>
      <c r="Q1824" t="s">
        <v>8280</v>
      </c>
      <c r="R1824" t="s">
        <v>8316</v>
      </c>
      <c r="S1824" t="s">
        <v>8334</v>
      </c>
      <c r="T1824" s="9">
        <f t="shared" si="115"/>
        <v>2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s="17" t="s">
        <v>8218</v>
      </c>
      <c r="G1825" t="s">
        <v>8223</v>
      </c>
      <c r="H1825" t="s">
        <v>8245</v>
      </c>
      <c r="I1825">
        <v>1362974400</v>
      </c>
      <c r="J1825" s="12">
        <v>1360948389</v>
      </c>
      <c r="K1825" s="10">
        <f t="shared" si="112"/>
        <v>41344.166666666664</v>
      </c>
      <c r="L1825" s="10">
        <f t="shared" si="113"/>
        <v>41320.717465277776</v>
      </c>
      <c r="M1825" s="15">
        <f t="shared" si="114"/>
        <v>2013</v>
      </c>
      <c r="N1825" t="b">
        <v>1</v>
      </c>
      <c r="O1825">
        <v>22</v>
      </c>
      <c r="P1825" t="b">
        <v>1</v>
      </c>
      <c r="Q1825" t="s">
        <v>8274</v>
      </c>
      <c r="R1825" t="s">
        <v>8327</v>
      </c>
      <c r="S1825" t="s">
        <v>8331</v>
      </c>
      <c r="T1825" s="9">
        <f t="shared" si="115"/>
        <v>211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s="17" t="s">
        <v>8218</v>
      </c>
      <c r="G1826" t="s">
        <v>8223</v>
      </c>
      <c r="H1826" t="s">
        <v>8245</v>
      </c>
      <c r="I1826">
        <v>1435733940</v>
      </c>
      <c r="J1826" s="12">
        <v>1431046325</v>
      </c>
      <c r="K1826" s="10">
        <f t="shared" si="112"/>
        <v>42186.290972222225</v>
      </c>
      <c r="L1826" s="10">
        <f t="shared" si="113"/>
        <v>42132.036168981482</v>
      </c>
      <c r="M1826" s="15">
        <f t="shared" si="114"/>
        <v>2015</v>
      </c>
      <c r="N1826" t="b">
        <v>0</v>
      </c>
      <c r="O1826">
        <v>35</v>
      </c>
      <c r="P1826" t="b">
        <v>1</v>
      </c>
      <c r="Q1826" t="s">
        <v>8269</v>
      </c>
      <c r="R1826" t="s">
        <v>8323</v>
      </c>
      <c r="S1826" t="s">
        <v>8326</v>
      </c>
      <c r="T1826" s="9">
        <f t="shared" si="115"/>
        <v>106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s="17" t="s">
        <v>8218</v>
      </c>
      <c r="G1827" t="s">
        <v>8223</v>
      </c>
      <c r="H1827" t="s">
        <v>8245</v>
      </c>
      <c r="I1827">
        <v>1480899600</v>
      </c>
      <c r="J1827" s="12">
        <v>1479609520</v>
      </c>
      <c r="K1827" s="10">
        <f t="shared" si="112"/>
        <v>42709.041666666672</v>
      </c>
      <c r="L1827" s="10">
        <f t="shared" si="113"/>
        <v>42694.110185185185</v>
      </c>
      <c r="M1827" s="15">
        <f t="shared" si="114"/>
        <v>2016</v>
      </c>
      <c r="N1827" t="b">
        <v>0</v>
      </c>
      <c r="O1827">
        <v>17</v>
      </c>
      <c r="P1827" t="b">
        <v>1</v>
      </c>
      <c r="Q1827" t="s">
        <v>8269</v>
      </c>
      <c r="R1827" t="s">
        <v>8323</v>
      </c>
      <c r="S1827" t="s">
        <v>8326</v>
      </c>
      <c r="T1827" s="9">
        <f t="shared" si="115"/>
        <v>105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s="17" t="s">
        <v>8220</v>
      </c>
      <c r="G1828" t="s">
        <v>8223</v>
      </c>
      <c r="H1828" t="s">
        <v>8245</v>
      </c>
      <c r="I1828">
        <v>1442722891</v>
      </c>
      <c r="J1828" s="12">
        <v>1440130891</v>
      </c>
      <c r="K1828" s="10">
        <f t="shared" si="112"/>
        <v>42267.181608796294</v>
      </c>
      <c r="L1828" s="10">
        <f t="shared" si="113"/>
        <v>42237.181608796294</v>
      </c>
      <c r="M1828" s="15">
        <f t="shared" si="114"/>
        <v>2015</v>
      </c>
      <c r="N1828" t="b">
        <v>0</v>
      </c>
      <c r="O1828">
        <v>5</v>
      </c>
      <c r="P1828" t="b">
        <v>0</v>
      </c>
      <c r="Q1828" t="s">
        <v>8301</v>
      </c>
      <c r="R1828" t="s">
        <v>8323</v>
      </c>
      <c r="S1828" t="s">
        <v>8324</v>
      </c>
      <c r="T1828" s="9">
        <f t="shared" si="115"/>
        <v>0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s="17" t="s">
        <v>8218</v>
      </c>
      <c r="G1829" t="s">
        <v>8224</v>
      </c>
      <c r="H1829" t="s">
        <v>8246</v>
      </c>
      <c r="I1829">
        <v>1413377522</v>
      </c>
      <c r="J1829" s="12">
        <v>1410785522</v>
      </c>
      <c r="K1829" s="10">
        <f t="shared" si="112"/>
        <v>41927.536134259259</v>
      </c>
      <c r="L1829" s="10">
        <f t="shared" si="113"/>
        <v>41897.536134259259</v>
      </c>
      <c r="M1829" s="15">
        <f t="shared" si="114"/>
        <v>2014</v>
      </c>
      <c r="N1829" t="b">
        <v>1</v>
      </c>
      <c r="O1829">
        <v>74</v>
      </c>
      <c r="P1829" t="b">
        <v>1</v>
      </c>
      <c r="Q1829" t="s">
        <v>8269</v>
      </c>
      <c r="R1829" t="s">
        <v>8323</v>
      </c>
      <c r="S1829" t="s">
        <v>8326</v>
      </c>
      <c r="T1829" s="9">
        <f t="shared" si="115"/>
        <v>105</v>
      </c>
    </row>
    <row r="1830" spans="1:20" ht="45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s="17" t="s">
        <v>8218</v>
      </c>
      <c r="G1830" t="s">
        <v>8223</v>
      </c>
      <c r="H1830" t="s">
        <v>8245</v>
      </c>
      <c r="I1830">
        <v>1427860740</v>
      </c>
      <c r="J1830" s="12">
        <v>1424727712</v>
      </c>
      <c r="K1830" s="10">
        <f t="shared" si="112"/>
        <v>42095.165972222225</v>
      </c>
      <c r="L1830" s="10">
        <f t="shared" si="113"/>
        <v>42058.904074074075</v>
      </c>
      <c r="M1830" s="15">
        <f t="shared" si="114"/>
        <v>2015</v>
      </c>
      <c r="N1830" t="b">
        <v>0</v>
      </c>
      <c r="O1830">
        <v>34</v>
      </c>
      <c r="P1830" t="b">
        <v>1</v>
      </c>
      <c r="Q1830" t="s">
        <v>8269</v>
      </c>
      <c r="R1830" t="s">
        <v>8323</v>
      </c>
      <c r="S1830" t="s">
        <v>8326</v>
      </c>
      <c r="T1830" s="9">
        <f t="shared" si="115"/>
        <v>140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s="17" t="s">
        <v>8218</v>
      </c>
      <c r="G1831" t="s">
        <v>8223</v>
      </c>
      <c r="H1831" t="s">
        <v>8245</v>
      </c>
      <c r="I1831">
        <v>1373572903</v>
      </c>
      <c r="J1831" s="12">
        <v>1371585703</v>
      </c>
      <c r="K1831" s="10">
        <f t="shared" si="112"/>
        <v>41466.83452546296</v>
      </c>
      <c r="L1831" s="10">
        <f t="shared" si="113"/>
        <v>41443.83452546296</v>
      </c>
      <c r="M1831" s="15">
        <f t="shared" si="114"/>
        <v>2013</v>
      </c>
      <c r="N1831" t="b">
        <v>0</v>
      </c>
      <c r="O1831">
        <v>50</v>
      </c>
      <c r="P1831" t="b">
        <v>1</v>
      </c>
      <c r="Q1831" t="s">
        <v>8274</v>
      </c>
      <c r="R1831" t="s">
        <v>8327</v>
      </c>
      <c r="S1831" t="s">
        <v>8331</v>
      </c>
      <c r="T1831" s="9">
        <f t="shared" si="115"/>
        <v>105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s="17" t="s">
        <v>8218</v>
      </c>
      <c r="G1832" t="s">
        <v>8223</v>
      </c>
      <c r="H1832" t="s">
        <v>8245</v>
      </c>
      <c r="I1832">
        <v>1262325600</v>
      </c>
      <c r="J1832" s="12">
        <v>1257871712</v>
      </c>
      <c r="K1832" s="10">
        <f t="shared" si="112"/>
        <v>40179.25</v>
      </c>
      <c r="L1832" s="10">
        <f t="shared" si="113"/>
        <v>40127.700370370367</v>
      </c>
      <c r="M1832" s="15">
        <f t="shared" si="114"/>
        <v>2010</v>
      </c>
      <c r="N1832" t="b">
        <v>0</v>
      </c>
      <c r="O1832">
        <v>14</v>
      </c>
      <c r="P1832" t="b">
        <v>1</v>
      </c>
      <c r="Q1832" t="s">
        <v>8298</v>
      </c>
      <c r="R1832" t="s">
        <v>8327</v>
      </c>
      <c r="S1832" t="s">
        <v>8341</v>
      </c>
      <c r="T1832" s="9">
        <f t="shared" si="115"/>
        <v>105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s="17" t="s">
        <v>8219</v>
      </c>
      <c r="G1833" t="s">
        <v>8225</v>
      </c>
      <c r="H1833" t="s">
        <v>8247</v>
      </c>
      <c r="I1833">
        <v>1415481203</v>
      </c>
      <c r="J1833" s="12">
        <v>1412885603</v>
      </c>
      <c r="K1833" s="10">
        <f t="shared" si="112"/>
        <v>41951.884293981479</v>
      </c>
      <c r="L1833" s="10">
        <f t="shared" si="113"/>
        <v>41921.842627314814</v>
      </c>
      <c r="M1833" s="15">
        <f t="shared" si="114"/>
        <v>2014</v>
      </c>
      <c r="N1833" t="b">
        <v>1</v>
      </c>
      <c r="O1833">
        <v>23</v>
      </c>
      <c r="P1833" t="b">
        <v>0</v>
      </c>
      <c r="Q1833" t="s">
        <v>8299</v>
      </c>
      <c r="R1833" t="s">
        <v>8308</v>
      </c>
      <c r="S1833" t="s">
        <v>8315</v>
      </c>
      <c r="T1833" s="9">
        <f t="shared" si="115"/>
        <v>11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s="17" t="s">
        <v>8218</v>
      </c>
      <c r="G1834" t="s">
        <v>8223</v>
      </c>
      <c r="H1834" t="s">
        <v>8245</v>
      </c>
      <c r="I1834">
        <v>1417620506</v>
      </c>
      <c r="J1834" s="12">
        <v>1415028506</v>
      </c>
      <c r="K1834" s="10">
        <f t="shared" si="112"/>
        <v>41976.644745370373</v>
      </c>
      <c r="L1834" s="10">
        <f t="shared" si="113"/>
        <v>41946.644745370373</v>
      </c>
      <c r="M1834" s="15">
        <f t="shared" si="114"/>
        <v>2014</v>
      </c>
      <c r="N1834" t="b">
        <v>0</v>
      </c>
      <c r="O1834">
        <v>41</v>
      </c>
      <c r="P1834" t="b">
        <v>1</v>
      </c>
      <c r="Q1834" t="s">
        <v>8269</v>
      </c>
      <c r="R1834" t="s">
        <v>8323</v>
      </c>
      <c r="S1834" t="s">
        <v>8326</v>
      </c>
      <c r="T1834" s="9">
        <f t="shared" si="115"/>
        <v>105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s="17" t="s">
        <v>8218</v>
      </c>
      <c r="G1835" t="s">
        <v>8223</v>
      </c>
      <c r="H1835" t="s">
        <v>8245</v>
      </c>
      <c r="I1835">
        <v>1404444286</v>
      </c>
      <c r="J1835" s="12">
        <v>1403234686</v>
      </c>
      <c r="K1835" s="10">
        <f t="shared" si="112"/>
        <v>41824.142199074078</v>
      </c>
      <c r="L1835" s="10">
        <f t="shared" si="113"/>
        <v>41810.142199074078</v>
      </c>
      <c r="M1835" s="15">
        <f t="shared" si="114"/>
        <v>2014</v>
      </c>
      <c r="N1835" t="b">
        <v>0</v>
      </c>
      <c r="O1835">
        <v>39</v>
      </c>
      <c r="P1835" t="b">
        <v>1</v>
      </c>
      <c r="Q1835" t="s">
        <v>8269</v>
      </c>
      <c r="R1835" t="s">
        <v>8323</v>
      </c>
      <c r="S1835" t="s">
        <v>8326</v>
      </c>
      <c r="T1835" s="9">
        <f t="shared" si="115"/>
        <v>300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s="17" t="s">
        <v>8218</v>
      </c>
      <c r="G1836" t="s">
        <v>8223</v>
      </c>
      <c r="H1836" t="s">
        <v>8245</v>
      </c>
      <c r="I1836">
        <v>1336245328</v>
      </c>
      <c r="J1836" s="12">
        <v>1333653333</v>
      </c>
      <c r="K1836" s="10">
        <f t="shared" si="112"/>
        <v>41034.802407407406</v>
      </c>
      <c r="L1836" s="10">
        <f t="shared" si="113"/>
        <v>41004.802465277782</v>
      </c>
      <c r="M1836" s="15">
        <f t="shared" si="114"/>
        <v>2012</v>
      </c>
      <c r="N1836" t="b">
        <v>1</v>
      </c>
      <c r="O1836">
        <v>75</v>
      </c>
      <c r="P1836" t="b">
        <v>1</v>
      </c>
      <c r="Q1836" t="s">
        <v>8277</v>
      </c>
      <c r="R1836" t="s">
        <v>8327</v>
      </c>
      <c r="S1836" t="s">
        <v>8328</v>
      </c>
      <c r="T1836" s="9">
        <f t="shared" si="115"/>
        <v>107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s="17" t="s">
        <v>8218</v>
      </c>
      <c r="G1837" t="s">
        <v>8224</v>
      </c>
      <c r="H1837" t="s">
        <v>8246</v>
      </c>
      <c r="I1837">
        <v>1422015083</v>
      </c>
      <c r="J1837" s="12">
        <v>1419423083</v>
      </c>
      <c r="K1837" s="10">
        <f t="shared" si="112"/>
        <v>42027.507905092592</v>
      </c>
      <c r="L1837" s="10">
        <f t="shared" si="113"/>
        <v>41997.507905092592</v>
      </c>
      <c r="M1837" s="15">
        <f t="shared" si="114"/>
        <v>2015</v>
      </c>
      <c r="N1837" t="b">
        <v>0</v>
      </c>
      <c r="O1837">
        <v>38</v>
      </c>
      <c r="P1837" t="b">
        <v>1</v>
      </c>
      <c r="Q1837" t="s">
        <v>8269</v>
      </c>
      <c r="R1837" t="s">
        <v>8323</v>
      </c>
      <c r="S1837" t="s">
        <v>8326</v>
      </c>
      <c r="T1837" s="9">
        <f t="shared" si="115"/>
        <v>105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s="17" t="s">
        <v>8218</v>
      </c>
      <c r="G1838" t="s">
        <v>8224</v>
      </c>
      <c r="H1838" t="s">
        <v>8246</v>
      </c>
      <c r="I1838">
        <v>1461860432</v>
      </c>
      <c r="J1838" s="12">
        <v>1459268432</v>
      </c>
      <c r="K1838" s="10">
        <f t="shared" si="112"/>
        <v>42488.680925925924</v>
      </c>
      <c r="L1838" s="10">
        <f t="shared" si="113"/>
        <v>42458.680925925924</v>
      </c>
      <c r="M1838" s="15">
        <f t="shared" si="114"/>
        <v>2016</v>
      </c>
      <c r="N1838" t="b">
        <v>0</v>
      </c>
      <c r="O1838">
        <v>33</v>
      </c>
      <c r="P1838" t="b">
        <v>1</v>
      </c>
      <c r="Q1838" t="s">
        <v>8269</v>
      </c>
      <c r="R1838" t="s">
        <v>8323</v>
      </c>
      <c r="S1838" t="s">
        <v>8326</v>
      </c>
      <c r="T1838" s="9">
        <f t="shared" si="115"/>
        <v>105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s="17" t="s">
        <v>8218</v>
      </c>
      <c r="G1839" t="s">
        <v>8224</v>
      </c>
      <c r="H1839" t="s">
        <v>8246</v>
      </c>
      <c r="I1839">
        <v>1421452682</v>
      </c>
      <c r="J1839" s="12">
        <v>1418860682</v>
      </c>
      <c r="K1839" s="10">
        <f t="shared" si="112"/>
        <v>42020.99863425926</v>
      </c>
      <c r="L1839" s="10">
        <f t="shared" si="113"/>
        <v>41990.99863425926</v>
      </c>
      <c r="M1839" s="15">
        <f t="shared" si="114"/>
        <v>2015</v>
      </c>
      <c r="N1839" t="b">
        <v>0</v>
      </c>
      <c r="O1839">
        <v>53</v>
      </c>
      <c r="P1839" t="b">
        <v>1</v>
      </c>
      <c r="Q1839" t="s">
        <v>8269</v>
      </c>
      <c r="R1839" t="s">
        <v>8323</v>
      </c>
      <c r="S1839" t="s">
        <v>8326</v>
      </c>
      <c r="T1839" s="9">
        <f t="shared" si="115"/>
        <v>104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s="17" t="s">
        <v>8218</v>
      </c>
      <c r="G1840" t="s">
        <v>8223</v>
      </c>
      <c r="H1840" t="s">
        <v>8245</v>
      </c>
      <c r="I1840">
        <v>1427553484</v>
      </c>
      <c r="J1840" s="12">
        <v>1424533084</v>
      </c>
      <c r="K1840" s="10">
        <f t="shared" si="112"/>
        <v>42091.609768518523</v>
      </c>
      <c r="L1840" s="10">
        <f t="shared" si="113"/>
        <v>42056.65143518518</v>
      </c>
      <c r="M1840" s="15">
        <f t="shared" si="114"/>
        <v>2015</v>
      </c>
      <c r="N1840" t="b">
        <v>0</v>
      </c>
      <c r="O1840">
        <v>35</v>
      </c>
      <c r="P1840" t="b">
        <v>1</v>
      </c>
      <c r="Q1840" t="s">
        <v>8269</v>
      </c>
      <c r="R1840" t="s">
        <v>8323</v>
      </c>
      <c r="S1840" t="s">
        <v>8326</v>
      </c>
      <c r="T1840" s="9">
        <f t="shared" si="115"/>
        <v>116</v>
      </c>
    </row>
    <row r="1841" spans="1:20" ht="45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s="17" t="s">
        <v>8220</v>
      </c>
      <c r="G1841" t="s">
        <v>8223</v>
      </c>
      <c r="H1841" t="s">
        <v>8245</v>
      </c>
      <c r="I1841">
        <v>1395158130</v>
      </c>
      <c r="J1841" s="12">
        <v>1392569730</v>
      </c>
      <c r="K1841" s="10">
        <f t="shared" si="112"/>
        <v>41716.663541666669</v>
      </c>
      <c r="L1841" s="10">
        <f t="shared" si="113"/>
        <v>41686.705208333333</v>
      </c>
      <c r="M1841" s="15">
        <f t="shared" si="114"/>
        <v>2014</v>
      </c>
      <c r="N1841" t="b">
        <v>0</v>
      </c>
      <c r="O1841">
        <v>33</v>
      </c>
      <c r="P1841" t="b">
        <v>0</v>
      </c>
      <c r="Q1841" t="s">
        <v>8302</v>
      </c>
      <c r="R1841" t="s">
        <v>8311</v>
      </c>
      <c r="S1841" t="s">
        <v>8356</v>
      </c>
      <c r="T1841" s="9">
        <f t="shared" si="115"/>
        <v>10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s="17" t="s">
        <v>8218</v>
      </c>
      <c r="G1842" t="s">
        <v>8223</v>
      </c>
      <c r="H1842" t="s">
        <v>8245</v>
      </c>
      <c r="I1842">
        <v>1373243181</v>
      </c>
      <c r="J1842" s="12">
        <v>1370651181</v>
      </c>
      <c r="K1842" s="10">
        <f t="shared" si="112"/>
        <v>41463.01829861111</v>
      </c>
      <c r="L1842" s="10">
        <f t="shared" si="113"/>
        <v>41433.01829861111</v>
      </c>
      <c r="M1842" s="15">
        <f t="shared" si="114"/>
        <v>2013</v>
      </c>
      <c r="N1842" t="b">
        <v>0</v>
      </c>
      <c r="O1842">
        <v>24</v>
      </c>
      <c r="P1842" t="b">
        <v>1</v>
      </c>
      <c r="Q1842" t="s">
        <v>8264</v>
      </c>
      <c r="R1842" t="s">
        <v>8321</v>
      </c>
      <c r="S1842" t="s">
        <v>8343</v>
      </c>
      <c r="T1842" s="9">
        <f t="shared" si="115"/>
        <v>173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s="17" t="s">
        <v>8218</v>
      </c>
      <c r="G1843" t="s">
        <v>8223</v>
      </c>
      <c r="H1843" t="s">
        <v>8245</v>
      </c>
      <c r="I1843">
        <v>1366664400</v>
      </c>
      <c r="J1843" s="12">
        <v>1363981723</v>
      </c>
      <c r="K1843" s="10">
        <f t="shared" si="112"/>
        <v>41386.875</v>
      </c>
      <c r="L1843" s="10">
        <f t="shared" si="113"/>
        <v>41355.825497685189</v>
      </c>
      <c r="M1843" s="15">
        <f t="shared" si="114"/>
        <v>2013</v>
      </c>
      <c r="N1843" t="b">
        <v>1</v>
      </c>
      <c r="O1843">
        <v>45</v>
      </c>
      <c r="P1843" t="b">
        <v>1</v>
      </c>
      <c r="Q1843" t="s">
        <v>8274</v>
      </c>
      <c r="R1843" t="s">
        <v>8327</v>
      </c>
      <c r="S1843" t="s">
        <v>8331</v>
      </c>
      <c r="T1843" s="9">
        <f t="shared" si="115"/>
        <v>104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s="17" t="s">
        <v>8218</v>
      </c>
      <c r="G1844" t="s">
        <v>8223</v>
      </c>
      <c r="H1844" t="s">
        <v>8245</v>
      </c>
      <c r="I1844">
        <v>1431831600</v>
      </c>
      <c r="J1844" s="12">
        <v>1430761243</v>
      </c>
      <c r="K1844" s="10">
        <f t="shared" si="112"/>
        <v>42141.125</v>
      </c>
      <c r="L1844" s="10">
        <f t="shared" si="113"/>
        <v>42128.736608796295</v>
      </c>
      <c r="M1844" s="15">
        <f t="shared" si="114"/>
        <v>2015</v>
      </c>
      <c r="N1844" t="b">
        <v>0</v>
      </c>
      <c r="O1844">
        <v>39</v>
      </c>
      <c r="P1844" t="b">
        <v>1</v>
      </c>
      <c r="Q1844" t="s">
        <v>8269</v>
      </c>
      <c r="R1844" t="s">
        <v>8323</v>
      </c>
      <c r="S1844" t="s">
        <v>8326</v>
      </c>
      <c r="T1844" s="9">
        <f t="shared" si="115"/>
        <v>115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s="17" t="s">
        <v>8218</v>
      </c>
      <c r="G1845" t="s">
        <v>8223</v>
      </c>
      <c r="H1845" t="s">
        <v>8245</v>
      </c>
      <c r="I1845">
        <v>1357408721</v>
      </c>
      <c r="J1845" s="12">
        <v>1354816721</v>
      </c>
      <c r="K1845" s="10">
        <f t="shared" si="112"/>
        <v>41279.749085648145</v>
      </c>
      <c r="L1845" s="10">
        <f t="shared" si="113"/>
        <v>41249.749085648145</v>
      </c>
      <c r="M1845" s="15">
        <f t="shared" si="114"/>
        <v>2013</v>
      </c>
      <c r="N1845" t="b">
        <v>0</v>
      </c>
      <c r="O1845">
        <v>49</v>
      </c>
      <c r="P1845" t="b">
        <v>1</v>
      </c>
      <c r="Q1845" t="s">
        <v>8272</v>
      </c>
      <c r="R1845" t="s">
        <v>8311</v>
      </c>
      <c r="S1845" t="s">
        <v>8333</v>
      </c>
      <c r="T1845" s="9">
        <f t="shared" si="115"/>
        <v>104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s="17" t="s">
        <v>8218</v>
      </c>
      <c r="G1846" t="s">
        <v>8224</v>
      </c>
      <c r="H1846" t="s">
        <v>8246</v>
      </c>
      <c r="I1846">
        <v>1440630000</v>
      </c>
      <c r="J1846" s="12">
        <v>1439122800</v>
      </c>
      <c r="K1846" s="10">
        <f t="shared" si="112"/>
        <v>42242.958333333328</v>
      </c>
      <c r="L1846" s="10">
        <f t="shared" si="113"/>
        <v>42225.513888888891</v>
      </c>
      <c r="M1846" s="15">
        <f t="shared" si="114"/>
        <v>2015</v>
      </c>
      <c r="N1846" t="b">
        <v>0</v>
      </c>
      <c r="O1846">
        <v>38</v>
      </c>
      <c r="P1846" t="b">
        <v>1</v>
      </c>
      <c r="Q1846" t="s">
        <v>8269</v>
      </c>
      <c r="R1846" t="s">
        <v>8323</v>
      </c>
      <c r="S1846" t="s">
        <v>8326</v>
      </c>
      <c r="T1846" s="9">
        <f t="shared" si="115"/>
        <v>104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s="17" t="s">
        <v>8220</v>
      </c>
      <c r="G1847" t="s">
        <v>8223</v>
      </c>
      <c r="H1847" t="s">
        <v>8245</v>
      </c>
      <c r="I1847">
        <v>1404623330</v>
      </c>
      <c r="J1847" s="12">
        <v>1401685730</v>
      </c>
      <c r="K1847" s="10">
        <f t="shared" si="112"/>
        <v>41826.214467592596</v>
      </c>
      <c r="L1847" s="10">
        <f t="shared" si="113"/>
        <v>41792.214467592596</v>
      </c>
      <c r="M1847" s="15">
        <f t="shared" si="114"/>
        <v>2014</v>
      </c>
      <c r="N1847" t="b">
        <v>0</v>
      </c>
      <c r="O1847">
        <v>25</v>
      </c>
      <c r="P1847" t="b">
        <v>0</v>
      </c>
      <c r="Q1847" t="s">
        <v>8282</v>
      </c>
      <c r="R1847" t="s">
        <v>8319</v>
      </c>
      <c r="S1847" t="s">
        <v>8345</v>
      </c>
      <c r="T1847" s="9">
        <f t="shared" si="115"/>
        <v>21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s="17" t="s">
        <v>8219</v>
      </c>
      <c r="G1848" t="s">
        <v>8228</v>
      </c>
      <c r="H1848" t="s">
        <v>8250</v>
      </c>
      <c r="I1848">
        <v>1428945472</v>
      </c>
      <c r="J1848" s="12">
        <v>1423765072</v>
      </c>
      <c r="K1848" s="10">
        <f t="shared" si="112"/>
        <v>42107.72074074074</v>
      </c>
      <c r="L1848" s="10">
        <f t="shared" si="113"/>
        <v>42047.762407407412</v>
      </c>
      <c r="M1848" s="15">
        <f t="shared" si="114"/>
        <v>2015</v>
      </c>
      <c r="N1848" t="b">
        <v>0</v>
      </c>
      <c r="O1848">
        <v>37</v>
      </c>
      <c r="P1848" t="b">
        <v>0</v>
      </c>
      <c r="Q1848" t="s">
        <v>8265</v>
      </c>
      <c r="R1848" t="s">
        <v>8321</v>
      </c>
      <c r="S1848" t="s">
        <v>8337</v>
      </c>
      <c r="T1848" s="9">
        <f t="shared" si="115"/>
        <v>28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s="17" t="s">
        <v>8220</v>
      </c>
      <c r="G1849" t="s">
        <v>8223</v>
      </c>
      <c r="H1849" t="s">
        <v>8245</v>
      </c>
      <c r="I1849">
        <v>1423750542</v>
      </c>
      <c r="J1849" s="12">
        <v>1421158542</v>
      </c>
      <c r="K1849" s="10">
        <f t="shared" si="112"/>
        <v>42047.594236111108</v>
      </c>
      <c r="L1849" s="10">
        <f t="shared" si="113"/>
        <v>42017.594236111108</v>
      </c>
      <c r="M1849" s="15">
        <f t="shared" si="114"/>
        <v>2015</v>
      </c>
      <c r="N1849" t="b">
        <v>0</v>
      </c>
      <c r="O1849">
        <v>39</v>
      </c>
      <c r="P1849" t="b">
        <v>0</v>
      </c>
      <c r="Q1849" t="s">
        <v>8303</v>
      </c>
      <c r="R1849" t="s">
        <v>8323</v>
      </c>
      <c r="S1849" t="s">
        <v>8335</v>
      </c>
      <c r="T1849" s="9">
        <f t="shared" si="115"/>
        <v>59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s="17" t="s">
        <v>8218</v>
      </c>
      <c r="G1850" t="s">
        <v>8223</v>
      </c>
      <c r="H1850" t="s">
        <v>8245</v>
      </c>
      <c r="I1850">
        <v>1400467759</v>
      </c>
      <c r="J1850" s="12">
        <v>1398480559</v>
      </c>
      <c r="K1850" s="10">
        <f t="shared" si="112"/>
        <v>41778.117581018516</v>
      </c>
      <c r="L1850" s="10">
        <f t="shared" si="113"/>
        <v>41755.117581018516</v>
      </c>
      <c r="M1850" s="15">
        <f t="shared" si="114"/>
        <v>2014</v>
      </c>
      <c r="N1850" t="b">
        <v>0</v>
      </c>
      <c r="O1850">
        <v>48</v>
      </c>
      <c r="P1850" t="b">
        <v>1</v>
      </c>
      <c r="Q1850" t="s">
        <v>8267</v>
      </c>
      <c r="R1850" t="s">
        <v>8321</v>
      </c>
      <c r="S1850" t="s">
        <v>8322</v>
      </c>
      <c r="T1850" s="9">
        <f t="shared" si="115"/>
        <v>207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s="17" t="s">
        <v>8218</v>
      </c>
      <c r="G1851" t="s">
        <v>8223</v>
      </c>
      <c r="H1851" t="s">
        <v>8245</v>
      </c>
      <c r="I1851">
        <v>1318463879</v>
      </c>
      <c r="J1851" s="12">
        <v>1315439879</v>
      </c>
      <c r="K1851" s="10">
        <f t="shared" si="112"/>
        <v>40828.998599537037</v>
      </c>
      <c r="L1851" s="10">
        <f t="shared" si="113"/>
        <v>40793.998599537037</v>
      </c>
      <c r="M1851" s="15">
        <f t="shared" si="114"/>
        <v>2011</v>
      </c>
      <c r="N1851" t="b">
        <v>0</v>
      </c>
      <c r="O1851">
        <v>41</v>
      </c>
      <c r="P1851" t="b">
        <v>1</v>
      </c>
      <c r="Q1851" t="s">
        <v>8277</v>
      </c>
      <c r="R1851" t="s">
        <v>8327</v>
      </c>
      <c r="S1851" t="s">
        <v>8328</v>
      </c>
      <c r="T1851" s="9">
        <f t="shared" si="115"/>
        <v>103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s="17" t="s">
        <v>8218</v>
      </c>
      <c r="G1852" t="s">
        <v>8224</v>
      </c>
      <c r="H1852" t="s">
        <v>8246</v>
      </c>
      <c r="I1852">
        <v>1443808800</v>
      </c>
      <c r="J1852" s="12">
        <v>1441120910</v>
      </c>
      <c r="K1852" s="10">
        <f t="shared" si="112"/>
        <v>42279.75</v>
      </c>
      <c r="L1852" s="10">
        <f t="shared" si="113"/>
        <v>42248.640162037038</v>
      </c>
      <c r="M1852" s="15">
        <f t="shared" si="114"/>
        <v>2015</v>
      </c>
      <c r="N1852" t="b">
        <v>0</v>
      </c>
      <c r="O1852">
        <v>46</v>
      </c>
      <c r="P1852" t="b">
        <v>1</v>
      </c>
      <c r="Q1852" t="s">
        <v>8269</v>
      </c>
      <c r="R1852" t="s">
        <v>8323</v>
      </c>
      <c r="S1852" t="s">
        <v>8326</v>
      </c>
      <c r="T1852" s="9">
        <f t="shared" si="115"/>
        <v>103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s="17" t="s">
        <v>8218</v>
      </c>
      <c r="G1853" t="s">
        <v>8223</v>
      </c>
      <c r="H1853" t="s">
        <v>8245</v>
      </c>
      <c r="I1853">
        <v>1433134800</v>
      </c>
      <c r="J1853" s="12">
        <v>1430158198</v>
      </c>
      <c r="K1853" s="10">
        <f t="shared" si="112"/>
        <v>42156.208333333328</v>
      </c>
      <c r="L1853" s="10">
        <f t="shared" si="113"/>
        <v>42121.756921296299</v>
      </c>
      <c r="M1853" s="15">
        <f t="shared" si="114"/>
        <v>2015</v>
      </c>
      <c r="N1853" t="b">
        <v>0</v>
      </c>
      <c r="O1853">
        <v>30</v>
      </c>
      <c r="P1853" t="b">
        <v>1</v>
      </c>
      <c r="Q1853" t="s">
        <v>8269</v>
      </c>
      <c r="R1853" t="s">
        <v>8323</v>
      </c>
      <c r="S1853" t="s">
        <v>8326</v>
      </c>
      <c r="T1853" s="9">
        <f t="shared" si="115"/>
        <v>103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s="17" t="s">
        <v>8218</v>
      </c>
      <c r="G1854" t="s">
        <v>8224</v>
      </c>
      <c r="H1854" t="s">
        <v>8246</v>
      </c>
      <c r="I1854">
        <v>1439136000</v>
      </c>
      <c r="J1854" s="12">
        <v>1436972472</v>
      </c>
      <c r="K1854" s="10">
        <f t="shared" si="112"/>
        <v>42225.666666666672</v>
      </c>
      <c r="L1854" s="10">
        <f t="shared" si="113"/>
        <v>42200.625833333332</v>
      </c>
      <c r="M1854" s="15">
        <f t="shared" si="114"/>
        <v>2015</v>
      </c>
      <c r="N1854" t="b">
        <v>0</v>
      </c>
      <c r="O1854">
        <v>36</v>
      </c>
      <c r="P1854" t="b">
        <v>1</v>
      </c>
      <c r="Q1854" t="s">
        <v>8269</v>
      </c>
      <c r="R1854" t="s">
        <v>8323</v>
      </c>
      <c r="S1854" t="s">
        <v>8326</v>
      </c>
      <c r="T1854" s="9">
        <f t="shared" si="115"/>
        <v>103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s="17" t="s">
        <v>8219</v>
      </c>
      <c r="G1855" t="s">
        <v>8224</v>
      </c>
      <c r="H1855" t="s">
        <v>8246</v>
      </c>
      <c r="I1855">
        <v>1454425128</v>
      </c>
      <c r="J1855" s="12">
        <v>1451833128</v>
      </c>
      <c r="K1855" s="10">
        <f t="shared" si="112"/>
        <v>42402.624166666668</v>
      </c>
      <c r="L1855" s="10">
        <f t="shared" si="113"/>
        <v>42372.624166666668</v>
      </c>
      <c r="M1855" s="15">
        <f t="shared" si="114"/>
        <v>2016</v>
      </c>
      <c r="N1855" t="b">
        <v>0</v>
      </c>
      <c r="O1855">
        <v>46</v>
      </c>
      <c r="P1855" t="b">
        <v>0</v>
      </c>
      <c r="Q1855" t="s">
        <v>8303</v>
      </c>
      <c r="R1855" t="s">
        <v>8323</v>
      </c>
      <c r="S1855" t="s">
        <v>8335</v>
      </c>
      <c r="T1855" s="9">
        <f t="shared" si="115"/>
        <v>53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s="17" t="s">
        <v>8218</v>
      </c>
      <c r="G1856" t="s">
        <v>8223</v>
      </c>
      <c r="H1856" t="s">
        <v>8245</v>
      </c>
      <c r="I1856">
        <v>1331441940</v>
      </c>
      <c r="J1856" s="12">
        <v>1326810211</v>
      </c>
      <c r="K1856" s="10">
        <f t="shared" si="112"/>
        <v>40979.207638888889</v>
      </c>
      <c r="L1856" s="10">
        <f t="shared" si="113"/>
        <v>40925.599664351852</v>
      </c>
      <c r="M1856" s="15">
        <f t="shared" si="114"/>
        <v>2012</v>
      </c>
      <c r="N1856" t="b">
        <v>0</v>
      </c>
      <c r="O1856">
        <v>23</v>
      </c>
      <c r="P1856" t="b">
        <v>1</v>
      </c>
      <c r="Q1856" t="s">
        <v>8274</v>
      </c>
      <c r="R1856" t="s">
        <v>8327</v>
      </c>
      <c r="S1856" t="s">
        <v>8331</v>
      </c>
      <c r="T1856" s="9">
        <f t="shared" si="115"/>
        <v>137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s="17" t="s">
        <v>8218</v>
      </c>
      <c r="G1857" t="s">
        <v>8223</v>
      </c>
      <c r="H1857" t="s">
        <v>8245</v>
      </c>
      <c r="I1857">
        <v>1437447600</v>
      </c>
      <c r="J1857" s="12">
        <v>1436551178</v>
      </c>
      <c r="K1857" s="10">
        <f t="shared" si="112"/>
        <v>42206.125</v>
      </c>
      <c r="L1857" s="10">
        <f t="shared" si="113"/>
        <v>42195.749745370369</v>
      </c>
      <c r="M1857" s="15">
        <f t="shared" si="114"/>
        <v>2015</v>
      </c>
      <c r="N1857" t="b">
        <v>0</v>
      </c>
      <c r="O1857">
        <v>29</v>
      </c>
      <c r="P1857" t="b">
        <v>1</v>
      </c>
      <c r="Q1857" t="s">
        <v>8269</v>
      </c>
      <c r="R1857" t="s">
        <v>8323</v>
      </c>
      <c r="S1857" t="s">
        <v>8326</v>
      </c>
      <c r="T1857" s="9">
        <f t="shared" si="115"/>
        <v>103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s="17" t="s">
        <v>8218</v>
      </c>
      <c r="G1858" t="s">
        <v>8224</v>
      </c>
      <c r="H1858" t="s">
        <v>8246</v>
      </c>
      <c r="I1858">
        <v>1425142800</v>
      </c>
      <c r="J1858" s="12">
        <v>1422983847</v>
      </c>
      <c r="K1858" s="10">
        <f t="shared" si="112"/>
        <v>42063.708333333328</v>
      </c>
      <c r="L1858" s="10">
        <f t="shared" si="113"/>
        <v>42038.720451388886</v>
      </c>
      <c r="M1858" s="15">
        <f t="shared" si="114"/>
        <v>2015</v>
      </c>
      <c r="N1858" t="b">
        <v>0</v>
      </c>
      <c r="O1858">
        <v>51</v>
      </c>
      <c r="P1858" t="b">
        <v>1</v>
      </c>
      <c r="Q1858" t="s">
        <v>8269</v>
      </c>
      <c r="R1858" t="s">
        <v>8323</v>
      </c>
      <c r="S1858" t="s">
        <v>8326</v>
      </c>
      <c r="T1858" s="9">
        <f t="shared" si="115"/>
        <v>103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s="17" t="s">
        <v>8218</v>
      </c>
      <c r="G1859" t="s">
        <v>8223</v>
      </c>
      <c r="H1859" t="s">
        <v>8245</v>
      </c>
      <c r="I1859">
        <v>1475342382</v>
      </c>
      <c r="J1859" s="12">
        <v>1472750382</v>
      </c>
      <c r="K1859" s="10">
        <f t="shared" ref="K1859:K1922" si="116">(I1859/86400)+DATE(1970,1,1)</f>
        <v>42644.722013888888</v>
      </c>
      <c r="L1859" s="10">
        <f t="shared" ref="L1859:L1922" si="117">(J1859/86400)+DATE(1970,1,1)</f>
        <v>42614.722013888888</v>
      </c>
      <c r="M1859" s="15">
        <f t="shared" ref="M1859:M1922" si="118">+YEAR(K1859)</f>
        <v>2016</v>
      </c>
      <c r="N1859" t="b">
        <v>0</v>
      </c>
      <c r="O1859">
        <v>45</v>
      </c>
      <c r="P1859" t="b">
        <v>1</v>
      </c>
      <c r="Q1859" t="s">
        <v>8274</v>
      </c>
      <c r="R1859" t="s">
        <v>8327</v>
      </c>
      <c r="S1859" t="s">
        <v>8331</v>
      </c>
      <c r="T1859" s="9">
        <f t="shared" ref="T1859:T1922" si="119">ROUND(E1859/D1859*100,0)</f>
        <v>205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s="17" t="s">
        <v>8219</v>
      </c>
      <c r="G1860" t="s">
        <v>8223</v>
      </c>
      <c r="H1860" t="s">
        <v>8245</v>
      </c>
      <c r="I1860">
        <v>1489172435</v>
      </c>
      <c r="J1860" s="12">
        <v>1486580435</v>
      </c>
      <c r="K1860" s="10">
        <f t="shared" si="116"/>
        <v>42804.792071759264</v>
      </c>
      <c r="L1860" s="10">
        <f t="shared" si="117"/>
        <v>42774.792071759264</v>
      </c>
      <c r="M1860" s="15">
        <f t="shared" si="118"/>
        <v>2017</v>
      </c>
      <c r="N1860" t="b">
        <v>1</v>
      </c>
      <c r="O1860">
        <v>52</v>
      </c>
      <c r="P1860" t="b">
        <v>0</v>
      </c>
      <c r="Q1860" t="s">
        <v>8299</v>
      </c>
      <c r="R1860" t="s">
        <v>8308</v>
      </c>
      <c r="S1860" t="s">
        <v>8315</v>
      </c>
      <c r="T1860" s="9">
        <f t="shared" si="119"/>
        <v>2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s="17" t="s">
        <v>8218</v>
      </c>
      <c r="G1861" t="s">
        <v>8223</v>
      </c>
      <c r="H1861" t="s">
        <v>8245</v>
      </c>
      <c r="I1861">
        <v>1342243143</v>
      </c>
      <c r="J1861" s="12">
        <v>1339651143</v>
      </c>
      <c r="K1861" s="10">
        <f t="shared" si="116"/>
        <v>41104.221562500003</v>
      </c>
      <c r="L1861" s="10">
        <f t="shared" si="117"/>
        <v>41074.221562500003</v>
      </c>
      <c r="M1861" s="15">
        <f t="shared" si="118"/>
        <v>2012</v>
      </c>
      <c r="N1861" t="b">
        <v>0</v>
      </c>
      <c r="O1861">
        <v>38</v>
      </c>
      <c r="P1861" t="b">
        <v>1</v>
      </c>
      <c r="Q1861" t="s">
        <v>8277</v>
      </c>
      <c r="R1861" t="s">
        <v>8327</v>
      </c>
      <c r="S1861" t="s">
        <v>8328</v>
      </c>
      <c r="T1861" s="9">
        <f t="shared" si="119"/>
        <v>137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s="17" t="s">
        <v>8218</v>
      </c>
      <c r="G1862" t="s">
        <v>8224</v>
      </c>
      <c r="H1862" t="s">
        <v>8246</v>
      </c>
      <c r="I1862">
        <v>1483707905</v>
      </c>
      <c r="J1862" s="12">
        <v>1481115905</v>
      </c>
      <c r="K1862" s="10">
        <f t="shared" si="116"/>
        <v>42741.54519675926</v>
      </c>
      <c r="L1862" s="10">
        <f t="shared" si="117"/>
        <v>42711.54519675926</v>
      </c>
      <c r="M1862" s="15">
        <f t="shared" si="118"/>
        <v>2017</v>
      </c>
      <c r="N1862" t="b">
        <v>0</v>
      </c>
      <c r="O1862">
        <v>59</v>
      </c>
      <c r="P1862" t="b">
        <v>1</v>
      </c>
      <c r="Q1862" t="s">
        <v>8269</v>
      </c>
      <c r="R1862" t="s">
        <v>8323</v>
      </c>
      <c r="S1862" t="s">
        <v>8326</v>
      </c>
      <c r="T1862" s="9">
        <f t="shared" si="119"/>
        <v>103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s="17" t="s">
        <v>8218</v>
      </c>
      <c r="G1863" t="s">
        <v>8223</v>
      </c>
      <c r="H1863" t="s">
        <v>8245</v>
      </c>
      <c r="I1863">
        <v>1469811043</v>
      </c>
      <c r="J1863" s="12">
        <v>1467219043</v>
      </c>
      <c r="K1863" s="10">
        <f t="shared" si="116"/>
        <v>42580.701886574076</v>
      </c>
      <c r="L1863" s="10">
        <f t="shared" si="117"/>
        <v>42550.701886574076</v>
      </c>
      <c r="M1863" s="15">
        <f t="shared" si="118"/>
        <v>2016</v>
      </c>
      <c r="N1863" t="b">
        <v>0</v>
      </c>
      <c r="O1863">
        <v>20</v>
      </c>
      <c r="P1863" t="b">
        <v>1</v>
      </c>
      <c r="Q1863" t="s">
        <v>8269</v>
      </c>
      <c r="R1863" t="s">
        <v>8323</v>
      </c>
      <c r="S1863" t="s">
        <v>8326</v>
      </c>
      <c r="T1863" s="9">
        <f t="shared" si="119"/>
        <v>103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s="17" t="s">
        <v>8218</v>
      </c>
      <c r="G1864" t="s">
        <v>8223</v>
      </c>
      <c r="H1864" t="s">
        <v>8245</v>
      </c>
      <c r="I1864">
        <v>1473393600</v>
      </c>
      <c r="J1864" s="12">
        <v>1470778559</v>
      </c>
      <c r="K1864" s="10">
        <f t="shared" si="116"/>
        <v>42622.166666666672</v>
      </c>
      <c r="L1864" s="10">
        <f t="shared" si="117"/>
        <v>42591.899988425925</v>
      </c>
      <c r="M1864" s="15">
        <f t="shared" si="118"/>
        <v>2016</v>
      </c>
      <c r="N1864" t="b">
        <v>0</v>
      </c>
      <c r="O1864">
        <v>28</v>
      </c>
      <c r="P1864" t="b">
        <v>1</v>
      </c>
      <c r="Q1864" t="s">
        <v>8269</v>
      </c>
      <c r="R1864" t="s">
        <v>8323</v>
      </c>
      <c r="S1864" t="s">
        <v>8326</v>
      </c>
      <c r="T1864" s="9">
        <f t="shared" si="119"/>
        <v>103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s="17" t="s">
        <v>8218</v>
      </c>
      <c r="G1865" t="s">
        <v>8224</v>
      </c>
      <c r="H1865" t="s">
        <v>8246</v>
      </c>
      <c r="I1865">
        <v>1433076298</v>
      </c>
      <c r="J1865" s="12">
        <v>1430052298</v>
      </c>
      <c r="K1865" s="10">
        <f t="shared" si="116"/>
        <v>42155.531226851846</v>
      </c>
      <c r="L1865" s="10">
        <f t="shared" si="117"/>
        <v>42120.531226851846</v>
      </c>
      <c r="M1865" s="15">
        <f t="shared" si="118"/>
        <v>2015</v>
      </c>
      <c r="N1865" t="b">
        <v>0</v>
      </c>
      <c r="O1865">
        <v>31</v>
      </c>
      <c r="P1865" t="b">
        <v>1</v>
      </c>
      <c r="Q1865" t="s">
        <v>8269</v>
      </c>
      <c r="R1865" t="s">
        <v>8323</v>
      </c>
      <c r="S1865" t="s">
        <v>8326</v>
      </c>
      <c r="T1865" s="9">
        <f t="shared" si="119"/>
        <v>103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s="17" t="s">
        <v>8218</v>
      </c>
      <c r="G1866" t="s">
        <v>8223</v>
      </c>
      <c r="H1866" t="s">
        <v>8245</v>
      </c>
      <c r="I1866">
        <v>1464987600</v>
      </c>
      <c r="J1866" s="12">
        <v>1463145938</v>
      </c>
      <c r="K1866" s="10">
        <f t="shared" si="116"/>
        <v>42524.875</v>
      </c>
      <c r="L1866" s="10">
        <f t="shared" si="117"/>
        <v>42503.559467592597</v>
      </c>
      <c r="M1866" s="15">
        <f t="shared" si="118"/>
        <v>2016</v>
      </c>
      <c r="N1866" t="b">
        <v>1</v>
      </c>
      <c r="O1866">
        <v>39</v>
      </c>
      <c r="P1866" t="b">
        <v>1</v>
      </c>
      <c r="Q1866" t="s">
        <v>8269</v>
      </c>
      <c r="R1866" t="s">
        <v>8323</v>
      </c>
      <c r="S1866" t="s">
        <v>8326</v>
      </c>
      <c r="T1866" s="9">
        <f t="shared" si="119"/>
        <v>102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s="17" t="s">
        <v>8218</v>
      </c>
      <c r="G1867" t="s">
        <v>8224</v>
      </c>
      <c r="H1867" t="s">
        <v>8246</v>
      </c>
      <c r="I1867">
        <v>1435947758</v>
      </c>
      <c r="J1867" s="12">
        <v>1432837358</v>
      </c>
      <c r="K1867" s="10">
        <f t="shared" si="116"/>
        <v>42188.765717592592</v>
      </c>
      <c r="L1867" s="10">
        <f t="shared" si="117"/>
        <v>42152.765717592592</v>
      </c>
      <c r="M1867" s="15">
        <f t="shared" si="118"/>
        <v>2015</v>
      </c>
      <c r="N1867" t="b">
        <v>0</v>
      </c>
      <c r="O1867">
        <v>17</v>
      </c>
      <c r="P1867" t="b">
        <v>1</v>
      </c>
      <c r="Q1867" t="s">
        <v>8269</v>
      </c>
      <c r="R1867" t="s">
        <v>8323</v>
      </c>
      <c r="S1867" t="s">
        <v>8326</v>
      </c>
      <c r="T1867" s="9">
        <f t="shared" si="119"/>
        <v>102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s="17" t="s">
        <v>8218</v>
      </c>
      <c r="G1868" t="s">
        <v>8223</v>
      </c>
      <c r="H1868" t="s">
        <v>8245</v>
      </c>
      <c r="I1868">
        <v>1415253540</v>
      </c>
      <c r="J1868" s="12">
        <v>1413432331</v>
      </c>
      <c r="K1868" s="10">
        <f t="shared" si="116"/>
        <v>41949.249305555553</v>
      </c>
      <c r="L1868" s="10">
        <f t="shared" si="117"/>
        <v>41928.170497685183</v>
      </c>
      <c r="M1868" s="15">
        <f t="shared" si="118"/>
        <v>2014</v>
      </c>
      <c r="N1868" t="b">
        <v>0</v>
      </c>
      <c r="O1868">
        <v>23</v>
      </c>
      <c r="P1868" t="b">
        <v>1</v>
      </c>
      <c r="Q1868" t="s">
        <v>8269</v>
      </c>
      <c r="R1868" t="s">
        <v>8323</v>
      </c>
      <c r="S1868" t="s">
        <v>8326</v>
      </c>
      <c r="T1868" s="9">
        <f t="shared" si="119"/>
        <v>102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s="17" t="s">
        <v>8218</v>
      </c>
      <c r="G1869" t="s">
        <v>8223</v>
      </c>
      <c r="H1869" t="s">
        <v>8245</v>
      </c>
      <c r="I1869">
        <v>1341633540</v>
      </c>
      <c r="J1869" s="12">
        <v>1338336588</v>
      </c>
      <c r="K1869" s="10">
        <f t="shared" si="116"/>
        <v>41097.165972222225</v>
      </c>
      <c r="L1869" s="10">
        <f t="shared" si="117"/>
        <v>41059.006805555553</v>
      </c>
      <c r="M1869" s="15">
        <f t="shared" si="118"/>
        <v>2012</v>
      </c>
      <c r="N1869" t="b">
        <v>0</v>
      </c>
      <c r="O1869">
        <v>34</v>
      </c>
      <c r="P1869" t="b">
        <v>1</v>
      </c>
      <c r="Q1869" t="s">
        <v>8274</v>
      </c>
      <c r="R1869" t="s">
        <v>8327</v>
      </c>
      <c r="S1869" t="s">
        <v>8331</v>
      </c>
      <c r="T1869" s="9">
        <f t="shared" si="119"/>
        <v>204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s="17" t="s">
        <v>8218</v>
      </c>
      <c r="G1870" t="s">
        <v>8223</v>
      </c>
      <c r="H1870" t="s">
        <v>8245</v>
      </c>
      <c r="I1870">
        <v>1400561940</v>
      </c>
      <c r="J1870" s="12">
        <v>1397679445</v>
      </c>
      <c r="K1870" s="10">
        <f t="shared" si="116"/>
        <v>41779.207638888889</v>
      </c>
      <c r="L1870" s="10">
        <f t="shared" si="117"/>
        <v>41745.84542824074</v>
      </c>
      <c r="M1870" s="15">
        <f t="shared" si="118"/>
        <v>2014</v>
      </c>
      <c r="N1870" t="b">
        <v>0</v>
      </c>
      <c r="O1870">
        <v>40</v>
      </c>
      <c r="P1870" t="b">
        <v>1</v>
      </c>
      <c r="Q1870" t="s">
        <v>8274</v>
      </c>
      <c r="R1870" t="s">
        <v>8327</v>
      </c>
      <c r="S1870" t="s">
        <v>8331</v>
      </c>
      <c r="T1870" s="9">
        <f t="shared" si="119"/>
        <v>102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s="17" t="s">
        <v>8218</v>
      </c>
      <c r="G1871" t="s">
        <v>8224</v>
      </c>
      <c r="H1871" t="s">
        <v>8246</v>
      </c>
      <c r="I1871">
        <v>1469401200</v>
      </c>
      <c r="J1871" s="12">
        <v>1466887297</v>
      </c>
      <c r="K1871" s="10">
        <f t="shared" si="116"/>
        <v>42575.958333333328</v>
      </c>
      <c r="L1871" s="10">
        <f t="shared" si="117"/>
        <v>42546.862233796295</v>
      </c>
      <c r="M1871" s="15">
        <f t="shared" si="118"/>
        <v>2016</v>
      </c>
      <c r="N1871" t="b">
        <v>0</v>
      </c>
      <c r="O1871">
        <v>27</v>
      </c>
      <c r="P1871" t="b">
        <v>1</v>
      </c>
      <c r="Q1871" t="s">
        <v>8303</v>
      </c>
      <c r="R1871" t="s">
        <v>8323</v>
      </c>
      <c r="S1871" t="s">
        <v>8335</v>
      </c>
      <c r="T1871" s="9">
        <f t="shared" si="119"/>
        <v>102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s="17" t="s">
        <v>8218</v>
      </c>
      <c r="G1872" t="s">
        <v>8224</v>
      </c>
      <c r="H1872" t="s">
        <v>8246</v>
      </c>
      <c r="I1872">
        <v>1434808775</v>
      </c>
      <c r="J1872" s="12">
        <v>1433512775</v>
      </c>
      <c r="K1872" s="10">
        <f t="shared" si="116"/>
        <v>42175.583043981482</v>
      </c>
      <c r="L1872" s="10">
        <f t="shared" si="117"/>
        <v>42160.583043981482</v>
      </c>
      <c r="M1872" s="15">
        <f t="shared" si="118"/>
        <v>2015</v>
      </c>
      <c r="N1872" t="b">
        <v>0</v>
      </c>
      <c r="O1872">
        <v>63</v>
      </c>
      <c r="P1872" t="b">
        <v>1</v>
      </c>
      <c r="Q1872" t="s">
        <v>8269</v>
      </c>
      <c r="R1872" t="s">
        <v>8323</v>
      </c>
      <c r="S1872" t="s">
        <v>8326</v>
      </c>
      <c r="T1872" s="9">
        <f t="shared" si="119"/>
        <v>102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s="17" t="s">
        <v>8218</v>
      </c>
      <c r="G1873" t="s">
        <v>8223</v>
      </c>
      <c r="H1873" t="s">
        <v>8245</v>
      </c>
      <c r="I1873">
        <v>1321739650</v>
      </c>
      <c r="J1873" s="12">
        <v>1316552050</v>
      </c>
      <c r="K1873" s="10">
        <f t="shared" si="116"/>
        <v>40866.912615740745</v>
      </c>
      <c r="L1873" s="10">
        <f t="shared" si="117"/>
        <v>40806.870949074073</v>
      </c>
      <c r="M1873" s="15">
        <f t="shared" si="118"/>
        <v>2011</v>
      </c>
      <c r="N1873" t="b">
        <v>0</v>
      </c>
      <c r="O1873">
        <v>22</v>
      </c>
      <c r="P1873" t="b">
        <v>1</v>
      </c>
      <c r="Q1873" t="s">
        <v>8267</v>
      </c>
      <c r="R1873" t="s">
        <v>8321</v>
      </c>
      <c r="S1873" t="s">
        <v>8322</v>
      </c>
      <c r="T1873" s="9">
        <f t="shared" si="119"/>
        <v>102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s="17" t="s">
        <v>8220</v>
      </c>
      <c r="G1874" t="s">
        <v>8223</v>
      </c>
      <c r="H1874" t="s">
        <v>8245</v>
      </c>
      <c r="I1874">
        <v>1452827374</v>
      </c>
      <c r="J1874" s="12">
        <v>1450235374</v>
      </c>
      <c r="K1874" s="10">
        <f t="shared" si="116"/>
        <v>42384.131643518514</v>
      </c>
      <c r="L1874" s="10">
        <f t="shared" si="117"/>
        <v>42354.131643518514</v>
      </c>
      <c r="M1874" s="15">
        <f t="shared" si="118"/>
        <v>2016</v>
      </c>
      <c r="N1874" t="b">
        <v>0</v>
      </c>
      <c r="O1874">
        <v>26</v>
      </c>
      <c r="P1874" t="b">
        <v>0</v>
      </c>
      <c r="Q1874" t="s">
        <v>8269</v>
      </c>
      <c r="R1874" t="s">
        <v>8323</v>
      </c>
      <c r="S1874" t="s">
        <v>8326</v>
      </c>
      <c r="T1874" s="9">
        <f t="shared" si="119"/>
        <v>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s="17" t="s">
        <v>8218</v>
      </c>
      <c r="G1875" t="s">
        <v>8223</v>
      </c>
      <c r="H1875" t="s">
        <v>8245</v>
      </c>
      <c r="I1875">
        <v>1465062166</v>
      </c>
      <c r="J1875" s="12">
        <v>1463334166</v>
      </c>
      <c r="K1875" s="10">
        <f t="shared" si="116"/>
        <v>42525.738032407404</v>
      </c>
      <c r="L1875" s="10">
        <f t="shared" si="117"/>
        <v>42505.738032407404</v>
      </c>
      <c r="M1875" s="15">
        <f t="shared" si="118"/>
        <v>2016</v>
      </c>
      <c r="N1875" t="b">
        <v>0</v>
      </c>
      <c r="O1875">
        <v>19</v>
      </c>
      <c r="P1875" t="b">
        <v>1</v>
      </c>
      <c r="Q1875" t="s">
        <v>8269</v>
      </c>
      <c r="R1875" t="s">
        <v>8323</v>
      </c>
      <c r="S1875" t="s">
        <v>8326</v>
      </c>
      <c r="T1875" s="9">
        <f t="shared" si="119"/>
        <v>102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s="17" t="s">
        <v>8219</v>
      </c>
      <c r="G1876" t="s">
        <v>8223</v>
      </c>
      <c r="H1876" t="s">
        <v>8245</v>
      </c>
      <c r="I1876">
        <v>1477065860</v>
      </c>
      <c r="J1876" s="12">
        <v>1471881860</v>
      </c>
      <c r="K1876" s="10">
        <f t="shared" si="116"/>
        <v>42664.669675925921</v>
      </c>
      <c r="L1876" s="10">
        <f t="shared" si="117"/>
        <v>42604.669675925921</v>
      </c>
      <c r="M1876" s="15">
        <f t="shared" si="118"/>
        <v>2016</v>
      </c>
      <c r="N1876" t="b">
        <v>0</v>
      </c>
      <c r="O1876">
        <v>11</v>
      </c>
      <c r="P1876" t="b">
        <v>0</v>
      </c>
      <c r="Q1876" t="s">
        <v>8271</v>
      </c>
      <c r="R1876" t="s">
        <v>8308</v>
      </c>
      <c r="S1876" t="s">
        <v>8310</v>
      </c>
      <c r="T1876" s="9">
        <f t="shared" si="119"/>
        <v>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s="17" t="s">
        <v>8218</v>
      </c>
      <c r="G1877" t="s">
        <v>8223</v>
      </c>
      <c r="H1877" t="s">
        <v>8245</v>
      </c>
      <c r="I1877">
        <v>1403150400</v>
      </c>
      <c r="J1877" s="12">
        <v>1401426488</v>
      </c>
      <c r="K1877" s="10">
        <f t="shared" si="116"/>
        <v>41809.166666666664</v>
      </c>
      <c r="L1877" s="10">
        <f t="shared" si="117"/>
        <v>41789.21398148148</v>
      </c>
      <c r="M1877" s="15">
        <f t="shared" si="118"/>
        <v>2014</v>
      </c>
      <c r="N1877" t="b">
        <v>0</v>
      </c>
      <c r="O1877">
        <v>16</v>
      </c>
      <c r="P1877" t="b">
        <v>1</v>
      </c>
      <c r="Q1877" t="s">
        <v>8263</v>
      </c>
      <c r="R1877" t="s">
        <v>8321</v>
      </c>
      <c r="S1877" t="s">
        <v>8332</v>
      </c>
      <c r="T1877" s="9">
        <f t="shared" si="119"/>
        <v>101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s="17" t="s">
        <v>8218</v>
      </c>
      <c r="G1878" t="s">
        <v>8224</v>
      </c>
      <c r="H1878" t="s">
        <v>8246</v>
      </c>
      <c r="I1878">
        <v>1425478950</v>
      </c>
      <c r="J1878" s="12">
        <v>1422886950</v>
      </c>
      <c r="K1878" s="10">
        <f t="shared" si="116"/>
        <v>42067.598958333328</v>
      </c>
      <c r="L1878" s="10">
        <f t="shared" si="117"/>
        <v>42037.598958333328</v>
      </c>
      <c r="M1878" s="15">
        <f t="shared" si="118"/>
        <v>2015</v>
      </c>
      <c r="N1878" t="b">
        <v>0</v>
      </c>
      <c r="O1878">
        <v>28</v>
      </c>
      <c r="P1878" t="b">
        <v>1</v>
      </c>
      <c r="Q1878" t="s">
        <v>8269</v>
      </c>
      <c r="R1878" t="s">
        <v>8323</v>
      </c>
      <c r="S1878" t="s">
        <v>8326</v>
      </c>
      <c r="T1878" s="9">
        <f t="shared" si="119"/>
        <v>101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s="17" t="s">
        <v>8218</v>
      </c>
      <c r="G1879" t="s">
        <v>8223</v>
      </c>
      <c r="H1879" t="s">
        <v>8245</v>
      </c>
      <c r="I1879">
        <v>1390983227</v>
      </c>
      <c r="J1879" s="12">
        <v>1388391227</v>
      </c>
      <c r="K1879" s="10">
        <f t="shared" si="116"/>
        <v>41668.342905092592</v>
      </c>
      <c r="L1879" s="10">
        <f t="shared" si="117"/>
        <v>41638.342905092592</v>
      </c>
      <c r="M1879" s="15">
        <f t="shared" si="118"/>
        <v>2014</v>
      </c>
      <c r="N1879" t="b">
        <v>1</v>
      </c>
      <c r="O1879">
        <v>52</v>
      </c>
      <c r="P1879" t="b">
        <v>1</v>
      </c>
      <c r="Q1879" t="s">
        <v>8274</v>
      </c>
      <c r="R1879" t="s">
        <v>8327</v>
      </c>
      <c r="S1879" t="s">
        <v>8331</v>
      </c>
      <c r="T1879" s="9">
        <f t="shared" si="119"/>
        <v>101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s="17" t="s">
        <v>8218</v>
      </c>
      <c r="G1880" t="s">
        <v>8223</v>
      </c>
      <c r="H1880" t="s">
        <v>8245</v>
      </c>
      <c r="I1880">
        <v>1405715472</v>
      </c>
      <c r="J1880" s="12">
        <v>1403901072</v>
      </c>
      <c r="K1880" s="10">
        <f t="shared" si="116"/>
        <v>41838.854999999996</v>
      </c>
      <c r="L1880" s="10">
        <f t="shared" si="117"/>
        <v>41817.854999999996</v>
      </c>
      <c r="M1880" s="15">
        <f t="shared" si="118"/>
        <v>2014</v>
      </c>
      <c r="N1880" t="b">
        <v>0</v>
      </c>
      <c r="O1880">
        <v>38</v>
      </c>
      <c r="P1880" t="b">
        <v>1</v>
      </c>
      <c r="Q1880" t="s">
        <v>8274</v>
      </c>
      <c r="R1880" t="s">
        <v>8327</v>
      </c>
      <c r="S1880" t="s">
        <v>8331</v>
      </c>
      <c r="T1880" s="9">
        <f t="shared" si="119"/>
        <v>101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s="17" t="s">
        <v>8218</v>
      </c>
      <c r="G1881" t="s">
        <v>8224</v>
      </c>
      <c r="H1881" t="s">
        <v>8246</v>
      </c>
      <c r="I1881">
        <v>1406761200</v>
      </c>
      <c r="J1881" s="12">
        <v>1402403907</v>
      </c>
      <c r="K1881" s="10">
        <f t="shared" si="116"/>
        <v>41850.958333333336</v>
      </c>
      <c r="L1881" s="10">
        <f t="shared" si="117"/>
        <v>41800.526701388888</v>
      </c>
      <c r="M1881" s="15">
        <f t="shared" si="118"/>
        <v>2014</v>
      </c>
      <c r="N1881" t="b">
        <v>0</v>
      </c>
      <c r="O1881">
        <v>38</v>
      </c>
      <c r="P1881" t="b">
        <v>1</v>
      </c>
      <c r="Q1881" t="s">
        <v>8269</v>
      </c>
      <c r="R1881" t="s">
        <v>8323</v>
      </c>
      <c r="S1881" t="s">
        <v>8326</v>
      </c>
      <c r="T1881" s="9">
        <f t="shared" si="119"/>
        <v>101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s="17" t="s">
        <v>8218</v>
      </c>
      <c r="G1882" t="s">
        <v>8223</v>
      </c>
      <c r="H1882" t="s">
        <v>8245</v>
      </c>
      <c r="I1882">
        <v>1438226724</v>
      </c>
      <c r="J1882" s="12">
        <v>1433042724</v>
      </c>
      <c r="K1882" s="10">
        <f t="shared" si="116"/>
        <v>42215.142638888894</v>
      </c>
      <c r="L1882" s="10">
        <f t="shared" si="117"/>
        <v>42155.142638888894</v>
      </c>
      <c r="M1882" s="15">
        <f t="shared" si="118"/>
        <v>2015</v>
      </c>
      <c r="N1882" t="b">
        <v>0</v>
      </c>
      <c r="O1882">
        <v>32</v>
      </c>
      <c r="P1882" t="b">
        <v>1</v>
      </c>
      <c r="Q1882" t="s">
        <v>8269</v>
      </c>
      <c r="R1882" t="s">
        <v>8323</v>
      </c>
      <c r="S1882" t="s">
        <v>8326</v>
      </c>
      <c r="T1882" s="9">
        <f t="shared" si="119"/>
        <v>101</v>
      </c>
    </row>
    <row r="1883" spans="1:20" ht="45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s="17" t="s">
        <v>8218</v>
      </c>
      <c r="G1883" t="s">
        <v>8223</v>
      </c>
      <c r="H1883" t="s">
        <v>8245</v>
      </c>
      <c r="I1883">
        <v>1483203540</v>
      </c>
      <c r="J1883" s="12">
        <v>1481175482</v>
      </c>
      <c r="K1883" s="10">
        <f t="shared" si="116"/>
        <v>42735.707638888889</v>
      </c>
      <c r="L1883" s="10">
        <f t="shared" si="117"/>
        <v>42712.23474537037</v>
      </c>
      <c r="M1883" s="15">
        <f t="shared" si="118"/>
        <v>2016</v>
      </c>
      <c r="N1883" t="b">
        <v>0</v>
      </c>
      <c r="O1883">
        <v>31</v>
      </c>
      <c r="P1883" t="b">
        <v>1</v>
      </c>
      <c r="Q1883" t="s">
        <v>8269</v>
      </c>
      <c r="R1883" t="s">
        <v>8323</v>
      </c>
      <c r="S1883" t="s">
        <v>8326</v>
      </c>
      <c r="T1883" s="9">
        <f t="shared" si="119"/>
        <v>101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s="17" t="s">
        <v>8220</v>
      </c>
      <c r="G1884" t="s">
        <v>8224</v>
      </c>
      <c r="H1884" t="s">
        <v>8246</v>
      </c>
      <c r="I1884">
        <v>1441995769</v>
      </c>
      <c r="J1884" s="12">
        <v>1436811769</v>
      </c>
      <c r="K1884" s="10">
        <f t="shared" si="116"/>
        <v>42258.765844907408</v>
      </c>
      <c r="L1884" s="10">
        <f t="shared" si="117"/>
        <v>42198.765844907408</v>
      </c>
      <c r="M1884" s="15">
        <f t="shared" si="118"/>
        <v>2015</v>
      </c>
      <c r="N1884" t="b">
        <v>0</v>
      </c>
      <c r="O1884">
        <v>3</v>
      </c>
      <c r="P1884" t="b">
        <v>0</v>
      </c>
      <c r="Q1884" t="s">
        <v>8285</v>
      </c>
      <c r="R1884" t="s">
        <v>8311</v>
      </c>
      <c r="S1884" t="s">
        <v>8348</v>
      </c>
      <c r="T1884" s="9">
        <f t="shared" si="119"/>
        <v>1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s="17" t="s">
        <v>8218</v>
      </c>
      <c r="G1885" t="s">
        <v>8223</v>
      </c>
      <c r="H1885" t="s">
        <v>8245</v>
      </c>
      <c r="I1885">
        <v>1392675017</v>
      </c>
      <c r="J1885" s="12">
        <v>1390083017</v>
      </c>
      <c r="K1885" s="10">
        <f t="shared" si="116"/>
        <v>41687.923807870371</v>
      </c>
      <c r="L1885" s="10">
        <f t="shared" si="117"/>
        <v>41657.923807870371</v>
      </c>
      <c r="M1885" s="15">
        <f t="shared" si="118"/>
        <v>2014</v>
      </c>
      <c r="N1885" t="b">
        <v>0</v>
      </c>
      <c r="O1885">
        <v>38</v>
      </c>
      <c r="P1885" t="b">
        <v>1</v>
      </c>
      <c r="Q1885" t="s">
        <v>8274</v>
      </c>
      <c r="R1885" t="s">
        <v>8327</v>
      </c>
      <c r="S1885" t="s">
        <v>8331</v>
      </c>
      <c r="T1885" s="9">
        <f t="shared" si="119"/>
        <v>101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s="17" t="s">
        <v>8218</v>
      </c>
      <c r="G1886" t="s">
        <v>8224</v>
      </c>
      <c r="H1886" t="s">
        <v>8246</v>
      </c>
      <c r="I1886">
        <v>1406887310</v>
      </c>
      <c r="J1886" s="12">
        <v>1404295310</v>
      </c>
      <c r="K1886" s="10">
        <f t="shared" si="116"/>
        <v>41852.417939814812</v>
      </c>
      <c r="L1886" s="10">
        <f t="shared" si="117"/>
        <v>41822.417939814812</v>
      </c>
      <c r="M1886" s="15">
        <f t="shared" si="118"/>
        <v>2014</v>
      </c>
      <c r="N1886" t="b">
        <v>0</v>
      </c>
      <c r="O1886">
        <v>21</v>
      </c>
      <c r="P1886" t="b">
        <v>1</v>
      </c>
      <c r="Q1886" t="s">
        <v>8269</v>
      </c>
      <c r="R1886" t="s">
        <v>8323</v>
      </c>
      <c r="S1886" t="s">
        <v>8326</v>
      </c>
      <c r="T1886" s="9">
        <f t="shared" si="119"/>
        <v>101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s="17" t="s">
        <v>8218</v>
      </c>
      <c r="G1887" t="s">
        <v>8224</v>
      </c>
      <c r="H1887" t="s">
        <v>8246</v>
      </c>
      <c r="I1887">
        <v>1469016131</v>
      </c>
      <c r="J1887" s="12">
        <v>1466424131</v>
      </c>
      <c r="K1887" s="10">
        <f t="shared" si="116"/>
        <v>42571.501516203702</v>
      </c>
      <c r="L1887" s="10">
        <f t="shared" si="117"/>
        <v>42541.501516203702</v>
      </c>
      <c r="M1887" s="15">
        <f t="shared" si="118"/>
        <v>2016</v>
      </c>
      <c r="N1887" t="b">
        <v>0</v>
      </c>
      <c r="O1887">
        <v>39</v>
      </c>
      <c r="P1887" t="b">
        <v>1</v>
      </c>
      <c r="Q1887" t="s">
        <v>8269</v>
      </c>
      <c r="R1887" t="s">
        <v>8323</v>
      </c>
      <c r="S1887" t="s">
        <v>8326</v>
      </c>
      <c r="T1887" s="9">
        <f t="shared" si="119"/>
        <v>101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s="17" t="s">
        <v>8218</v>
      </c>
      <c r="G1888" t="s">
        <v>8224</v>
      </c>
      <c r="H1888" t="s">
        <v>8246</v>
      </c>
      <c r="I1888">
        <v>1433343850</v>
      </c>
      <c r="J1888" s="12">
        <v>1430751850</v>
      </c>
      <c r="K1888" s="10">
        <f t="shared" si="116"/>
        <v>42158.627893518518</v>
      </c>
      <c r="L1888" s="10">
        <f t="shared" si="117"/>
        <v>42128.627893518518</v>
      </c>
      <c r="M1888" s="15">
        <f t="shared" si="118"/>
        <v>2015</v>
      </c>
      <c r="N1888" t="b">
        <v>0</v>
      </c>
      <c r="O1888">
        <v>56</v>
      </c>
      <c r="P1888" t="b">
        <v>1</v>
      </c>
      <c r="Q1888" t="s">
        <v>8269</v>
      </c>
      <c r="R1888" t="s">
        <v>8323</v>
      </c>
      <c r="S1888" t="s">
        <v>8326</v>
      </c>
      <c r="T1888" s="9">
        <f t="shared" si="119"/>
        <v>101</v>
      </c>
    </row>
    <row r="1889" spans="1:20" ht="45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s="17" t="s">
        <v>8218</v>
      </c>
      <c r="G1889" t="s">
        <v>8223</v>
      </c>
      <c r="H1889" t="s">
        <v>8245</v>
      </c>
      <c r="I1889">
        <v>1303801140</v>
      </c>
      <c r="J1889" s="12">
        <v>1300916220</v>
      </c>
      <c r="K1889" s="10">
        <f t="shared" si="116"/>
        <v>40659.290972222225</v>
      </c>
      <c r="L1889" s="10">
        <f t="shared" si="117"/>
        <v>40625.900694444441</v>
      </c>
      <c r="M1889" s="15">
        <f t="shared" si="118"/>
        <v>2011</v>
      </c>
      <c r="N1889" t="b">
        <v>0</v>
      </c>
      <c r="O1889">
        <v>20</v>
      </c>
      <c r="P1889" t="b">
        <v>1</v>
      </c>
      <c r="Q1889" t="s">
        <v>8290</v>
      </c>
      <c r="R1889" t="s">
        <v>8327</v>
      </c>
      <c r="S1889" t="s">
        <v>8338</v>
      </c>
      <c r="T1889" s="9">
        <f t="shared" si="119"/>
        <v>101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s="17" t="s">
        <v>8218</v>
      </c>
      <c r="G1890" t="s">
        <v>8223</v>
      </c>
      <c r="H1890" t="s">
        <v>8245</v>
      </c>
      <c r="I1890">
        <v>1345086445</v>
      </c>
      <c r="J1890" s="12">
        <v>1342494445</v>
      </c>
      <c r="K1890" s="10">
        <f t="shared" si="116"/>
        <v>41137.130150462966</v>
      </c>
      <c r="L1890" s="10">
        <f t="shared" si="117"/>
        <v>41107.130150462966</v>
      </c>
      <c r="M1890" s="15">
        <f t="shared" si="118"/>
        <v>2012</v>
      </c>
      <c r="N1890" t="b">
        <v>0</v>
      </c>
      <c r="O1890">
        <v>22</v>
      </c>
      <c r="P1890" t="b">
        <v>1</v>
      </c>
      <c r="Q1890" t="s">
        <v>8277</v>
      </c>
      <c r="R1890" t="s">
        <v>8327</v>
      </c>
      <c r="S1890" t="s">
        <v>8328</v>
      </c>
      <c r="T1890" s="9">
        <f t="shared" si="119"/>
        <v>101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s="17" t="s">
        <v>8218</v>
      </c>
      <c r="G1891" t="s">
        <v>8224</v>
      </c>
      <c r="H1891" t="s">
        <v>8246</v>
      </c>
      <c r="I1891">
        <v>1441547220</v>
      </c>
      <c r="J1891" s="12">
        <v>1439322412</v>
      </c>
      <c r="K1891" s="10">
        <f t="shared" si="116"/>
        <v>42253.57430555555</v>
      </c>
      <c r="L1891" s="10">
        <f t="shared" si="117"/>
        <v>42227.824212962965</v>
      </c>
      <c r="M1891" s="15">
        <f t="shared" si="118"/>
        <v>2015</v>
      </c>
      <c r="N1891" t="b">
        <v>0</v>
      </c>
      <c r="O1891">
        <v>21</v>
      </c>
      <c r="P1891" t="b">
        <v>1</v>
      </c>
      <c r="Q1891" t="s">
        <v>8269</v>
      </c>
      <c r="R1891" t="s">
        <v>8323</v>
      </c>
      <c r="S1891" t="s">
        <v>8326</v>
      </c>
      <c r="T1891" s="9">
        <f t="shared" si="119"/>
        <v>101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s="17" t="s">
        <v>8218</v>
      </c>
      <c r="G1892" t="s">
        <v>8223</v>
      </c>
      <c r="H1892" t="s">
        <v>8245</v>
      </c>
      <c r="I1892">
        <v>1472952982</v>
      </c>
      <c r="J1892" s="12">
        <v>1470792982</v>
      </c>
      <c r="K1892" s="10">
        <f t="shared" si="116"/>
        <v>42617.066921296297</v>
      </c>
      <c r="L1892" s="10">
        <f t="shared" si="117"/>
        <v>42592.066921296297</v>
      </c>
      <c r="M1892" s="15">
        <f t="shared" si="118"/>
        <v>2016</v>
      </c>
      <c r="N1892" t="b">
        <v>0</v>
      </c>
      <c r="O1892">
        <v>36</v>
      </c>
      <c r="P1892" t="b">
        <v>1</v>
      </c>
      <c r="Q1892" t="s">
        <v>8269</v>
      </c>
      <c r="R1892" t="s">
        <v>8323</v>
      </c>
      <c r="S1892" t="s">
        <v>8326</v>
      </c>
      <c r="T1892" s="9">
        <f t="shared" si="119"/>
        <v>126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s="17" t="s">
        <v>8218</v>
      </c>
      <c r="G1893" t="s">
        <v>8223</v>
      </c>
      <c r="H1893" t="s">
        <v>8245</v>
      </c>
      <c r="I1893">
        <v>1476939300</v>
      </c>
      <c r="J1893" s="12">
        <v>1474273294</v>
      </c>
      <c r="K1893" s="10">
        <f t="shared" si="116"/>
        <v>42663.204861111109</v>
      </c>
      <c r="L1893" s="10">
        <f t="shared" si="117"/>
        <v>42632.348310185189</v>
      </c>
      <c r="M1893" s="15">
        <f t="shared" si="118"/>
        <v>2016</v>
      </c>
      <c r="N1893" t="b">
        <v>0</v>
      </c>
      <c r="O1893">
        <v>33</v>
      </c>
      <c r="P1893" t="b">
        <v>1</v>
      </c>
      <c r="Q1893" t="s">
        <v>8269</v>
      </c>
      <c r="R1893" t="s">
        <v>8323</v>
      </c>
      <c r="S1893" t="s">
        <v>8326</v>
      </c>
      <c r="T1893" s="9">
        <f t="shared" si="119"/>
        <v>101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s="17" t="s">
        <v>8218</v>
      </c>
      <c r="G1894" t="s">
        <v>8223</v>
      </c>
      <c r="H1894" t="s">
        <v>8245</v>
      </c>
      <c r="I1894">
        <v>1470056614</v>
      </c>
      <c r="J1894" s="12">
        <v>1467464614</v>
      </c>
      <c r="K1894" s="10">
        <f t="shared" si="116"/>
        <v>42583.54414351852</v>
      </c>
      <c r="L1894" s="10">
        <f t="shared" si="117"/>
        <v>42553.54414351852</v>
      </c>
      <c r="M1894" s="15">
        <f t="shared" si="118"/>
        <v>2016</v>
      </c>
      <c r="N1894" t="b">
        <v>0</v>
      </c>
      <c r="O1894">
        <v>77</v>
      </c>
      <c r="P1894" t="b">
        <v>1</v>
      </c>
      <c r="Q1894" t="s">
        <v>8290</v>
      </c>
      <c r="R1894" t="s">
        <v>8327</v>
      </c>
      <c r="S1894" t="s">
        <v>8338</v>
      </c>
      <c r="T1894" s="9">
        <f t="shared" si="119"/>
        <v>101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s="17" t="s">
        <v>8218</v>
      </c>
      <c r="G1895" t="s">
        <v>8223</v>
      </c>
      <c r="H1895" t="s">
        <v>8245</v>
      </c>
      <c r="I1895">
        <v>1306994340</v>
      </c>
      <c r="J1895" s="12">
        <v>1303706001</v>
      </c>
      <c r="K1895" s="10">
        <f t="shared" si="116"/>
        <v>40696.249305555553</v>
      </c>
      <c r="L1895" s="10">
        <f t="shared" si="117"/>
        <v>40658.189826388887</v>
      </c>
      <c r="M1895" s="15">
        <f t="shared" si="118"/>
        <v>2011</v>
      </c>
      <c r="N1895" t="b">
        <v>0</v>
      </c>
      <c r="O1895">
        <v>32</v>
      </c>
      <c r="P1895" t="b">
        <v>1</v>
      </c>
      <c r="Q1895" t="s">
        <v>8274</v>
      </c>
      <c r="R1895" t="s">
        <v>8327</v>
      </c>
      <c r="S1895" t="s">
        <v>8331</v>
      </c>
      <c r="T1895" s="9">
        <f t="shared" si="119"/>
        <v>101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s="17" t="s">
        <v>8218</v>
      </c>
      <c r="G1896" t="s">
        <v>8224</v>
      </c>
      <c r="H1896" t="s">
        <v>8246</v>
      </c>
      <c r="I1896">
        <v>1438764207</v>
      </c>
      <c r="J1896" s="12">
        <v>1436172207</v>
      </c>
      <c r="K1896" s="10">
        <f t="shared" si="116"/>
        <v>42221.363506944443</v>
      </c>
      <c r="L1896" s="10">
        <f t="shared" si="117"/>
        <v>42191.363506944443</v>
      </c>
      <c r="M1896" s="15">
        <f t="shared" si="118"/>
        <v>2015</v>
      </c>
      <c r="N1896" t="b">
        <v>0</v>
      </c>
      <c r="O1896">
        <v>33</v>
      </c>
      <c r="P1896" t="b">
        <v>1</v>
      </c>
      <c r="Q1896" t="s">
        <v>8269</v>
      </c>
      <c r="R1896" t="s">
        <v>8323</v>
      </c>
      <c r="S1896" t="s">
        <v>8326</v>
      </c>
      <c r="T1896" s="9">
        <f t="shared" si="119"/>
        <v>101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s="17" t="s">
        <v>8218</v>
      </c>
      <c r="G1897" t="s">
        <v>8223</v>
      </c>
      <c r="H1897" t="s">
        <v>8245</v>
      </c>
      <c r="I1897">
        <v>1401253140</v>
      </c>
      <c r="J1897" s="12">
        <v>1398873969</v>
      </c>
      <c r="K1897" s="10">
        <f t="shared" si="116"/>
        <v>41787.207638888889</v>
      </c>
      <c r="L1897" s="10">
        <f t="shared" si="117"/>
        <v>41759.670937499999</v>
      </c>
      <c r="M1897" s="15">
        <f t="shared" si="118"/>
        <v>2014</v>
      </c>
      <c r="N1897" t="b">
        <v>0</v>
      </c>
      <c r="O1897">
        <v>38</v>
      </c>
      <c r="P1897" t="b">
        <v>1</v>
      </c>
      <c r="Q1897" t="s">
        <v>8277</v>
      </c>
      <c r="R1897" t="s">
        <v>8327</v>
      </c>
      <c r="S1897" t="s">
        <v>8328</v>
      </c>
      <c r="T1897" s="9">
        <f t="shared" si="119"/>
        <v>100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s="17" t="s">
        <v>8218</v>
      </c>
      <c r="G1898" t="s">
        <v>8223</v>
      </c>
      <c r="H1898" t="s">
        <v>8245</v>
      </c>
      <c r="I1898">
        <v>1407701966</v>
      </c>
      <c r="J1898" s="12">
        <v>1405109966</v>
      </c>
      <c r="K1898" s="10">
        <f t="shared" si="116"/>
        <v>41861.846828703703</v>
      </c>
      <c r="L1898" s="10">
        <f t="shared" si="117"/>
        <v>41831.846828703703</v>
      </c>
      <c r="M1898" s="15">
        <f t="shared" si="118"/>
        <v>2014</v>
      </c>
      <c r="N1898" t="b">
        <v>0</v>
      </c>
      <c r="O1898">
        <v>44</v>
      </c>
      <c r="P1898" t="b">
        <v>1</v>
      </c>
      <c r="Q1898" t="s">
        <v>8272</v>
      </c>
      <c r="R1898" t="s">
        <v>8311</v>
      </c>
      <c r="S1898" t="s">
        <v>8333</v>
      </c>
      <c r="T1898" s="9">
        <f t="shared" si="119"/>
        <v>100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s="17" t="s">
        <v>8220</v>
      </c>
      <c r="G1899" t="s">
        <v>8233</v>
      </c>
      <c r="H1899" t="s">
        <v>8253</v>
      </c>
      <c r="I1899">
        <v>1486313040</v>
      </c>
      <c r="J1899" s="12">
        <v>1483131966</v>
      </c>
      <c r="K1899" s="10">
        <f t="shared" si="116"/>
        <v>42771.697222222225</v>
      </c>
      <c r="L1899" s="10">
        <f t="shared" si="117"/>
        <v>42734.879236111112</v>
      </c>
      <c r="M1899" s="15">
        <f t="shared" si="118"/>
        <v>2017</v>
      </c>
      <c r="N1899" t="b">
        <v>0</v>
      </c>
      <c r="O1899">
        <v>4</v>
      </c>
      <c r="P1899" t="b">
        <v>0</v>
      </c>
      <c r="Q1899" t="s">
        <v>8282</v>
      </c>
      <c r="R1899" t="s">
        <v>8319</v>
      </c>
      <c r="S1899" t="s">
        <v>8345</v>
      </c>
      <c r="T1899" s="9">
        <f t="shared" si="119"/>
        <v>1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s="17" t="s">
        <v>8218</v>
      </c>
      <c r="G1900" t="s">
        <v>8224</v>
      </c>
      <c r="H1900" t="s">
        <v>8246</v>
      </c>
      <c r="I1900">
        <v>1437235200</v>
      </c>
      <c r="J1900" s="12">
        <v>1435177840</v>
      </c>
      <c r="K1900" s="10">
        <f t="shared" si="116"/>
        <v>42203.666666666672</v>
      </c>
      <c r="L1900" s="10">
        <f t="shared" si="117"/>
        <v>42179.854629629626</v>
      </c>
      <c r="M1900" s="15">
        <f t="shared" si="118"/>
        <v>2015</v>
      </c>
      <c r="N1900" t="b">
        <v>0</v>
      </c>
      <c r="O1900">
        <v>30</v>
      </c>
      <c r="P1900" t="b">
        <v>1</v>
      </c>
      <c r="Q1900" t="s">
        <v>8269</v>
      </c>
      <c r="R1900" t="s">
        <v>8323</v>
      </c>
      <c r="S1900" t="s">
        <v>8326</v>
      </c>
      <c r="T1900" s="9">
        <f t="shared" si="119"/>
        <v>100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s="17" t="s">
        <v>8218</v>
      </c>
      <c r="G1901" t="s">
        <v>8223</v>
      </c>
      <c r="H1901" t="s">
        <v>8245</v>
      </c>
      <c r="I1901">
        <v>1428552000</v>
      </c>
      <c r="J1901" s="12">
        <v>1426199843</v>
      </c>
      <c r="K1901" s="10">
        <f t="shared" si="116"/>
        <v>42103.166666666672</v>
      </c>
      <c r="L1901" s="10">
        <f t="shared" si="117"/>
        <v>42075.942627314813</v>
      </c>
      <c r="M1901" s="15">
        <f t="shared" si="118"/>
        <v>2015</v>
      </c>
      <c r="N1901" t="b">
        <v>0</v>
      </c>
      <c r="O1901">
        <v>14</v>
      </c>
      <c r="P1901" t="b">
        <v>1</v>
      </c>
      <c r="Q1901" t="s">
        <v>8303</v>
      </c>
      <c r="R1901" t="s">
        <v>8323</v>
      </c>
      <c r="S1901" t="s">
        <v>8335</v>
      </c>
      <c r="T1901" s="9">
        <f t="shared" si="119"/>
        <v>100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s="17" t="s">
        <v>8218</v>
      </c>
      <c r="G1902" t="s">
        <v>8223</v>
      </c>
      <c r="H1902" t="s">
        <v>8245</v>
      </c>
      <c r="I1902">
        <v>1442167912</v>
      </c>
      <c r="J1902" s="12">
        <v>1436983912</v>
      </c>
      <c r="K1902" s="10">
        <f t="shared" si="116"/>
        <v>42260.758240740739</v>
      </c>
      <c r="L1902" s="10">
        <f t="shared" si="117"/>
        <v>42200.758240740739</v>
      </c>
      <c r="M1902" s="15">
        <f t="shared" si="118"/>
        <v>2015</v>
      </c>
      <c r="N1902" t="b">
        <v>0</v>
      </c>
      <c r="O1902">
        <v>25</v>
      </c>
      <c r="P1902" t="b">
        <v>1</v>
      </c>
      <c r="Q1902" t="s">
        <v>8263</v>
      </c>
      <c r="R1902" t="s">
        <v>8321</v>
      </c>
      <c r="S1902" t="s">
        <v>8332</v>
      </c>
      <c r="T1902" s="9">
        <f t="shared" si="119"/>
        <v>100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s="17" t="s">
        <v>8218</v>
      </c>
      <c r="G1903" t="s">
        <v>8224</v>
      </c>
      <c r="H1903" t="s">
        <v>8246</v>
      </c>
      <c r="I1903">
        <v>1463394365</v>
      </c>
      <c r="J1903" s="12">
        <v>1461320765</v>
      </c>
      <c r="K1903" s="10">
        <f t="shared" si="116"/>
        <v>42506.43478009259</v>
      </c>
      <c r="L1903" s="10">
        <f t="shared" si="117"/>
        <v>42482.43478009259</v>
      </c>
      <c r="M1903" s="15">
        <f t="shared" si="118"/>
        <v>2016</v>
      </c>
      <c r="N1903" t="b">
        <v>0</v>
      </c>
      <c r="O1903">
        <v>17</v>
      </c>
      <c r="P1903" t="b">
        <v>1</v>
      </c>
      <c r="Q1903" t="s">
        <v>8269</v>
      </c>
      <c r="R1903" t="s">
        <v>8323</v>
      </c>
      <c r="S1903" t="s">
        <v>8326</v>
      </c>
      <c r="T1903" s="9">
        <f t="shared" si="119"/>
        <v>100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s="17" t="s">
        <v>8218</v>
      </c>
      <c r="G1904" t="s">
        <v>8223</v>
      </c>
      <c r="H1904" t="s">
        <v>8245</v>
      </c>
      <c r="I1904">
        <v>1326927600</v>
      </c>
      <c r="J1904" s="12">
        <v>1323221761</v>
      </c>
      <c r="K1904" s="10">
        <f t="shared" si="116"/>
        <v>40926.958333333336</v>
      </c>
      <c r="L1904" s="10">
        <f t="shared" si="117"/>
        <v>40884.066678240742</v>
      </c>
      <c r="M1904" s="15">
        <f t="shared" si="118"/>
        <v>2012</v>
      </c>
      <c r="N1904" t="b">
        <v>1</v>
      </c>
      <c r="O1904">
        <v>52</v>
      </c>
      <c r="P1904" t="b">
        <v>1</v>
      </c>
      <c r="Q1904" t="s">
        <v>8269</v>
      </c>
      <c r="R1904" t="s">
        <v>8323</v>
      </c>
      <c r="S1904" t="s">
        <v>8326</v>
      </c>
      <c r="T1904" s="9">
        <f t="shared" si="119"/>
        <v>133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s="17" t="s">
        <v>8220</v>
      </c>
      <c r="G1905" t="s">
        <v>8223</v>
      </c>
      <c r="H1905" t="s">
        <v>8245</v>
      </c>
      <c r="I1905">
        <v>1456957635</v>
      </c>
      <c r="J1905" s="12">
        <v>1451773635</v>
      </c>
      <c r="K1905" s="10">
        <f t="shared" si="116"/>
        <v>42431.935590277775</v>
      </c>
      <c r="L1905" s="10">
        <f t="shared" si="117"/>
        <v>42371.935590277775</v>
      </c>
      <c r="M1905" s="15">
        <f t="shared" si="118"/>
        <v>2016</v>
      </c>
      <c r="N1905" t="b">
        <v>0</v>
      </c>
      <c r="O1905">
        <v>24</v>
      </c>
      <c r="P1905" t="b">
        <v>0</v>
      </c>
      <c r="Q1905" t="s">
        <v>8277</v>
      </c>
      <c r="R1905" t="s">
        <v>8327</v>
      </c>
      <c r="S1905" t="s">
        <v>8328</v>
      </c>
      <c r="T1905" s="9">
        <f t="shared" si="119"/>
        <v>40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s="17" t="s">
        <v>8218</v>
      </c>
      <c r="G1906" t="s">
        <v>8224</v>
      </c>
      <c r="H1906" t="s">
        <v>8246</v>
      </c>
      <c r="I1906">
        <v>1436625000</v>
      </c>
      <c r="J1906" s="12">
        <v>1433934371</v>
      </c>
      <c r="K1906" s="10">
        <f t="shared" si="116"/>
        <v>42196.604166666672</v>
      </c>
      <c r="L1906" s="10">
        <f t="shared" si="117"/>
        <v>42165.462627314817</v>
      </c>
      <c r="M1906" s="15">
        <f t="shared" si="118"/>
        <v>2015</v>
      </c>
      <c r="N1906" t="b">
        <v>1</v>
      </c>
      <c r="O1906">
        <v>35</v>
      </c>
      <c r="P1906" t="b">
        <v>1</v>
      </c>
      <c r="Q1906" t="s">
        <v>8269</v>
      </c>
      <c r="R1906" t="s">
        <v>8323</v>
      </c>
      <c r="S1906" t="s">
        <v>8326</v>
      </c>
      <c r="T1906" s="9">
        <f t="shared" si="119"/>
        <v>100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s="17" t="s">
        <v>8218</v>
      </c>
      <c r="G1907" t="s">
        <v>8223</v>
      </c>
      <c r="H1907" t="s">
        <v>8245</v>
      </c>
      <c r="I1907">
        <v>1327723459</v>
      </c>
      <c r="J1907" s="12">
        <v>1322539459</v>
      </c>
      <c r="K1907" s="10">
        <f t="shared" si="116"/>
        <v>40936.169664351852</v>
      </c>
      <c r="L1907" s="10">
        <f t="shared" si="117"/>
        <v>40876.169664351852</v>
      </c>
      <c r="M1907" s="15">
        <f t="shared" si="118"/>
        <v>2012</v>
      </c>
      <c r="N1907" t="b">
        <v>0</v>
      </c>
      <c r="O1907">
        <v>30</v>
      </c>
      <c r="P1907" t="b">
        <v>1</v>
      </c>
      <c r="Q1907" t="s">
        <v>8274</v>
      </c>
      <c r="R1907" t="s">
        <v>8327</v>
      </c>
      <c r="S1907" t="s">
        <v>8331</v>
      </c>
      <c r="T1907" s="9">
        <f t="shared" si="119"/>
        <v>100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s="17" t="s">
        <v>8218</v>
      </c>
      <c r="G1908" t="s">
        <v>8223</v>
      </c>
      <c r="H1908" t="s">
        <v>8245</v>
      </c>
      <c r="I1908">
        <v>1412516354</v>
      </c>
      <c r="J1908" s="12">
        <v>1409924354</v>
      </c>
      <c r="K1908" s="10">
        <f t="shared" si="116"/>
        <v>41917.568912037037</v>
      </c>
      <c r="L1908" s="10">
        <f t="shared" si="117"/>
        <v>41887.568912037037</v>
      </c>
      <c r="M1908" s="15">
        <f t="shared" si="118"/>
        <v>2014</v>
      </c>
      <c r="N1908" t="b">
        <v>0</v>
      </c>
      <c r="O1908">
        <v>19</v>
      </c>
      <c r="P1908" t="b">
        <v>1</v>
      </c>
      <c r="Q1908" t="s">
        <v>8263</v>
      </c>
      <c r="R1908" t="s">
        <v>8321</v>
      </c>
      <c r="S1908" t="s">
        <v>8332</v>
      </c>
      <c r="T1908" s="9">
        <f t="shared" si="119"/>
        <v>100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s="17" t="s">
        <v>8218</v>
      </c>
      <c r="G1909" t="s">
        <v>8223</v>
      </c>
      <c r="H1909" t="s">
        <v>8245</v>
      </c>
      <c r="I1909">
        <v>1412648537</v>
      </c>
      <c r="J1909" s="12">
        <v>1408760537</v>
      </c>
      <c r="K1909" s="10">
        <f t="shared" si="116"/>
        <v>41919.098807870367</v>
      </c>
      <c r="L1909" s="10">
        <f t="shared" si="117"/>
        <v>41874.098807870367</v>
      </c>
      <c r="M1909" s="15">
        <f t="shared" si="118"/>
        <v>2014</v>
      </c>
      <c r="N1909" t="b">
        <v>0</v>
      </c>
      <c r="O1909">
        <v>15</v>
      </c>
      <c r="P1909" t="b">
        <v>1</v>
      </c>
      <c r="Q1909" t="s">
        <v>8263</v>
      </c>
      <c r="R1909" t="s">
        <v>8321</v>
      </c>
      <c r="S1909" t="s">
        <v>8332</v>
      </c>
      <c r="T1909" s="9">
        <f t="shared" si="119"/>
        <v>100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s="17" t="s">
        <v>8218</v>
      </c>
      <c r="G1910" t="s">
        <v>8223</v>
      </c>
      <c r="H1910" t="s">
        <v>8245</v>
      </c>
      <c r="I1910">
        <v>1410755286</v>
      </c>
      <c r="J1910" s="12">
        <v>1408940886</v>
      </c>
      <c r="K1910" s="10">
        <f t="shared" si="116"/>
        <v>41897.186180555553</v>
      </c>
      <c r="L1910" s="10">
        <f t="shared" si="117"/>
        <v>41876.186180555553</v>
      </c>
      <c r="M1910" s="15">
        <f t="shared" si="118"/>
        <v>2014</v>
      </c>
      <c r="N1910" t="b">
        <v>0</v>
      </c>
      <c r="O1910">
        <v>23</v>
      </c>
      <c r="P1910" t="b">
        <v>1</v>
      </c>
      <c r="Q1910" t="s">
        <v>8274</v>
      </c>
      <c r="R1910" t="s">
        <v>8327</v>
      </c>
      <c r="S1910" t="s">
        <v>8331</v>
      </c>
      <c r="T1910" s="9">
        <f t="shared" si="119"/>
        <v>133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s="17" t="s">
        <v>8218</v>
      </c>
      <c r="G1911" t="s">
        <v>8223</v>
      </c>
      <c r="H1911" t="s">
        <v>8245</v>
      </c>
      <c r="I1911">
        <v>1384580373</v>
      </c>
      <c r="J1911" s="12">
        <v>1381984773</v>
      </c>
      <c r="K1911" s="10">
        <f t="shared" si="116"/>
        <v>41594.235798611109</v>
      </c>
      <c r="L1911" s="10">
        <f t="shared" si="117"/>
        <v>41564.194131944445</v>
      </c>
      <c r="M1911" s="15">
        <f t="shared" si="118"/>
        <v>2013</v>
      </c>
      <c r="N1911" t="b">
        <v>0</v>
      </c>
      <c r="O1911">
        <v>7</v>
      </c>
      <c r="P1911" t="b">
        <v>1</v>
      </c>
      <c r="Q1911" t="s">
        <v>8278</v>
      </c>
      <c r="R1911" t="s">
        <v>8327</v>
      </c>
      <c r="S1911" t="s">
        <v>8329</v>
      </c>
      <c r="T1911" s="9">
        <f t="shared" si="119"/>
        <v>100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s="17" t="s">
        <v>8218</v>
      </c>
      <c r="G1912" t="s">
        <v>8223</v>
      </c>
      <c r="H1912" t="s">
        <v>8245</v>
      </c>
      <c r="I1912">
        <v>1352573869</v>
      </c>
      <c r="J1912" s="12">
        <v>1349978269</v>
      </c>
      <c r="K1912" s="10">
        <f t="shared" si="116"/>
        <v>41223.790150462963</v>
      </c>
      <c r="L1912" s="10">
        <f t="shared" si="117"/>
        <v>41193.748483796298</v>
      </c>
      <c r="M1912" s="15">
        <f t="shared" si="118"/>
        <v>2012</v>
      </c>
      <c r="N1912" t="b">
        <v>0</v>
      </c>
      <c r="O1912">
        <v>47</v>
      </c>
      <c r="P1912" t="b">
        <v>1</v>
      </c>
      <c r="Q1912" t="s">
        <v>8277</v>
      </c>
      <c r="R1912" t="s">
        <v>8327</v>
      </c>
      <c r="S1912" t="s">
        <v>8328</v>
      </c>
      <c r="T1912" s="9">
        <f t="shared" si="119"/>
        <v>100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s="17" t="s">
        <v>8218</v>
      </c>
      <c r="G1913" t="s">
        <v>8223</v>
      </c>
      <c r="H1913" t="s">
        <v>8245</v>
      </c>
      <c r="I1913">
        <v>1444516084</v>
      </c>
      <c r="J1913" s="12">
        <v>1439332084</v>
      </c>
      <c r="K1913" s="10">
        <f t="shared" si="116"/>
        <v>42287.936157407406</v>
      </c>
      <c r="L1913" s="10">
        <f t="shared" si="117"/>
        <v>42227.936157407406</v>
      </c>
      <c r="M1913" s="15">
        <f t="shared" si="118"/>
        <v>2015</v>
      </c>
      <c r="N1913" t="b">
        <v>0</v>
      </c>
      <c r="O1913">
        <v>8</v>
      </c>
      <c r="P1913" t="b">
        <v>1</v>
      </c>
      <c r="Q1913" t="s">
        <v>8277</v>
      </c>
      <c r="R1913" t="s">
        <v>8327</v>
      </c>
      <c r="S1913" t="s">
        <v>8328</v>
      </c>
      <c r="T1913" s="9">
        <f t="shared" si="119"/>
        <v>100</v>
      </c>
    </row>
    <row r="1914" spans="1:20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s="17" t="s">
        <v>8218</v>
      </c>
      <c r="G1914" t="s">
        <v>8224</v>
      </c>
      <c r="H1914" t="s">
        <v>8246</v>
      </c>
      <c r="I1914">
        <v>1405249113</v>
      </c>
      <c r="J1914" s="12">
        <v>1402657113</v>
      </c>
      <c r="K1914" s="10">
        <f t="shared" si="116"/>
        <v>41833.457326388889</v>
      </c>
      <c r="L1914" s="10">
        <f t="shared" si="117"/>
        <v>41803.457326388889</v>
      </c>
      <c r="M1914" s="15">
        <f t="shared" si="118"/>
        <v>2014</v>
      </c>
      <c r="N1914" t="b">
        <v>0</v>
      </c>
      <c r="O1914">
        <v>55</v>
      </c>
      <c r="P1914" t="b">
        <v>1</v>
      </c>
      <c r="Q1914" t="s">
        <v>8303</v>
      </c>
      <c r="R1914" t="s">
        <v>8323</v>
      </c>
      <c r="S1914" t="s">
        <v>8335</v>
      </c>
      <c r="T1914" s="9">
        <f t="shared" si="119"/>
        <v>133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s="17" t="s">
        <v>8218</v>
      </c>
      <c r="G1915" t="s">
        <v>8223</v>
      </c>
      <c r="H1915" t="s">
        <v>8245</v>
      </c>
      <c r="I1915">
        <v>1418244552</v>
      </c>
      <c r="J1915" s="12">
        <v>1415652552</v>
      </c>
      <c r="K1915" s="10">
        <f t="shared" si="116"/>
        <v>41983.8675</v>
      </c>
      <c r="L1915" s="10">
        <f t="shared" si="117"/>
        <v>41953.8675</v>
      </c>
      <c r="M1915" s="15">
        <f t="shared" si="118"/>
        <v>2014</v>
      </c>
      <c r="N1915" t="b">
        <v>0</v>
      </c>
      <c r="O1915">
        <v>15</v>
      </c>
      <c r="P1915" t="b">
        <v>1</v>
      </c>
      <c r="Q1915" t="s">
        <v>8269</v>
      </c>
      <c r="R1915" t="s">
        <v>8323</v>
      </c>
      <c r="S1915" t="s">
        <v>8326</v>
      </c>
      <c r="T1915" s="9">
        <f t="shared" si="119"/>
        <v>100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s="17" t="s">
        <v>8218</v>
      </c>
      <c r="G1916" t="s">
        <v>8224</v>
      </c>
      <c r="H1916" t="s">
        <v>8246</v>
      </c>
      <c r="I1916">
        <v>1435230324</v>
      </c>
      <c r="J1916" s="12">
        <v>1432638324</v>
      </c>
      <c r="K1916" s="10">
        <f t="shared" si="116"/>
        <v>42180.462083333332</v>
      </c>
      <c r="L1916" s="10">
        <f t="shared" si="117"/>
        <v>42150.462083333332</v>
      </c>
      <c r="M1916" s="15">
        <f t="shared" si="118"/>
        <v>2015</v>
      </c>
      <c r="N1916" t="b">
        <v>0</v>
      </c>
      <c r="O1916">
        <v>17</v>
      </c>
      <c r="P1916" t="b">
        <v>1</v>
      </c>
      <c r="Q1916" t="s">
        <v>8269</v>
      </c>
      <c r="R1916" t="s">
        <v>8323</v>
      </c>
      <c r="S1916" t="s">
        <v>8326</v>
      </c>
      <c r="T1916" s="9">
        <f t="shared" si="119"/>
        <v>100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s="17" t="s">
        <v>8218</v>
      </c>
      <c r="G1917" t="s">
        <v>8223</v>
      </c>
      <c r="H1917" t="s">
        <v>8245</v>
      </c>
      <c r="I1917">
        <v>1408383153</v>
      </c>
      <c r="J1917" s="12">
        <v>1405791153</v>
      </c>
      <c r="K1917" s="10">
        <f t="shared" si="116"/>
        <v>41869.730937500004</v>
      </c>
      <c r="L1917" s="10">
        <f t="shared" si="117"/>
        <v>41839.730937500004</v>
      </c>
      <c r="M1917" s="15">
        <f t="shared" si="118"/>
        <v>2014</v>
      </c>
      <c r="N1917" t="b">
        <v>0</v>
      </c>
      <c r="O1917">
        <v>21</v>
      </c>
      <c r="P1917" t="b">
        <v>1</v>
      </c>
      <c r="Q1917" t="s">
        <v>8269</v>
      </c>
      <c r="R1917" t="s">
        <v>8323</v>
      </c>
      <c r="S1917" t="s">
        <v>8326</v>
      </c>
      <c r="T1917" s="9">
        <f t="shared" si="119"/>
        <v>100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s="17" t="s">
        <v>8218</v>
      </c>
      <c r="G1918" t="s">
        <v>8224</v>
      </c>
      <c r="H1918" t="s">
        <v>8246</v>
      </c>
      <c r="I1918">
        <v>1445604236</v>
      </c>
      <c r="J1918" s="12">
        <v>1443185036</v>
      </c>
      <c r="K1918" s="10">
        <f t="shared" si="116"/>
        <v>42300.530509259261</v>
      </c>
      <c r="L1918" s="10">
        <f t="shared" si="117"/>
        <v>42272.530509259261</v>
      </c>
      <c r="M1918" s="15">
        <f t="shared" si="118"/>
        <v>2015</v>
      </c>
      <c r="N1918" t="b">
        <v>0</v>
      </c>
      <c r="O1918">
        <v>31</v>
      </c>
      <c r="P1918" t="b">
        <v>1</v>
      </c>
      <c r="Q1918" t="s">
        <v>8269</v>
      </c>
      <c r="R1918" t="s">
        <v>8323</v>
      </c>
      <c r="S1918" t="s">
        <v>8326</v>
      </c>
      <c r="T1918" s="9">
        <f t="shared" si="119"/>
        <v>100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s="17" t="s">
        <v>8218</v>
      </c>
      <c r="G1919" t="s">
        <v>8223</v>
      </c>
      <c r="H1919" t="s">
        <v>8245</v>
      </c>
      <c r="I1919">
        <v>1463803140</v>
      </c>
      <c r="J1919" s="12">
        <v>1459446487</v>
      </c>
      <c r="K1919" s="10">
        <f t="shared" si="116"/>
        <v>42511.165972222225</v>
      </c>
      <c r="L1919" s="10">
        <f t="shared" si="117"/>
        <v>42460.741747685184</v>
      </c>
      <c r="M1919" s="15">
        <f t="shared" si="118"/>
        <v>2016</v>
      </c>
      <c r="N1919" t="b">
        <v>0</v>
      </c>
      <c r="O1919">
        <v>29</v>
      </c>
      <c r="P1919" t="b">
        <v>1</v>
      </c>
      <c r="Q1919" t="s">
        <v>8269</v>
      </c>
      <c r="R1919" t="s">
        <v>8323</v>
      </c>
      <c r="S1919" t="s">
        <v>8326</v>
      </c>
      <c r="T1919" s="9">
        <f t="shared" si="119"/>
        <v>100</v>
      </c>
    </row>
    <row r="1920" spans="1:20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s="17" t="s">
        <v>8218</v>
      </c>
      <c r="G1920" t="s">
        <v>8224</v>
      </c>
      <c r="H1920" t="s">
        <v>8246</v>
      </c>
      <c r="I1920">
        <v>1434234010</v>
      </c>
      <c r="J1920" s="12">
        <v>1431642010</v>
      </c>
      <c r="K1920" s="10">
        <f t="shared" si="116"/>
        <v>42168.930671296301</v>
      </c>
      <c r="L1920" s="10">
        <f t="shared" si="117"/>
        <v>42138.930671296301</v>
      </c>
      <c r="M1920" s="15">
        <f t="shared" si="118"/>
        <v>2015</v>
      </c>
      <c r="N1920" t="b">
        <v>0</v>
      </c>
      <c r="O1920">
        <v>20</v>
      </c>
      <c r="P1920" t="b">
        <v>1</v>
      </c>
      <c r="Q1920" t="s">
        <v>8303</v>
      </c>
      <c r="R1920" t="s">
        <v>8323</v>
      </c>
      <c r="S1920" t="s">
        <v>8335</v>
      </c>
      <c r="T1920" s="9">
        <f t="shared" si="119"/>
        <v>100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s="17" t="s">
        <v>8218</v>
      </c>
      <c r="G1921" t="s">
        <v>8223</v>
      </c>
      <c r="H1921" t="s">
        <v>8245</v>
      </c>
      <c r="I1921">
        <v>1362814119</v>
      </c>
      <c r="J1921" s="12">
        <v>1360222119</v>
      </c>
      <c r="K1921" s="10">
        <f t="shared" si="116"/>
        <v>41342.311562499999</v>
      </c>
      <c r="L1921" s="10">
        <f t="shared" si="117"/>
        <v>41312.311562499999</v>
      </c>
      <c r="M1921" s="15">
        <f t="shared" si="118"/>
        <v>2013</v>
      </c>
      <c r="N1921" t="b">
        <v>0</v>
      </c>
      <c r="O1921">
        <v>73</v>
      </c>
      <c r="P1921" t="b">
        <v>1</v>
      </c>
      <c r="Q1921" t="s">
        <v>8278</v>
      </c>
      <c r="R1921" t="s">
        <v>8327</v>
      </c>
      <c r="S1921" t="s">
        <v>8329</v>
      </c>
      <c r="T1921" s="9">
        <f t="shared" si="119"/>
        <v>133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s="17" t="s">
        <v>8220</v>
      </c>
      <c r="G1922" t="s">
        <v>8223</v>
      </c>
      <c r="H1922" t="s">
        <v>8245</v>
      </c>
      <c r="I1922">
        <v>1422674700</v>
      </c>
      <c r="J1922" s="12">
        <v>1419954240</v>
      </c>
      <c r="K1922" s="10">
        <f t="shared" si="116"/>
        <v>42035.142361111109</v>
      </c>
      <c r="L1922" s="10">
        <f t="shared" si="117"/>
        <v>42003.655555555553</v>
      </c>
      <c r="M1922" s="15">
        <f t="shared" si="118"/>
        <v>2015</v>
      </c>
      <c r="N1922" t="b">
        <v>1</v>
      </c>
      <c r="O1922">
        <v>33</v>
      </c>
      <c r="P1922" t="b">
        <v>0</v>
      </c>
      <c r="Q1922" t="s">
        <v>8283</v>
      </c>
      <c r="R1922" t="s">
        <v>8313</v>
      </c>
      <c r="S1922" t="s">
        <v>8314</v>
      </c>
      <c r="T1922" s="9">
        <f t="shared" si="119"/>
        <v>40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s="17" t="s">
        <v>8220</v>
      </c>
      <c r="G1923" t="s">
        <v>8223</v>
      </c>
      <c r="H1923" t="s">
        <v>8245</v>
      </c>
      <c r="I1923">
        <v>1336188019</v>
      </c>
      <c r="J1923" s="12">
        <v>1333596019</v>
      </c>
      <c r="K1923" s="10">
        <f t="shared" ref="K1923:K1986" si="120">(I1923/86400)+DATE(1970,1,1)</f>
        <v>41034.139108796298</v>
      </c>
      <c r="L1923" s="10">
        <f t="shared" ref="L1923:L1986" si="121">(J1923/86400)+DATE(1970,1,1)</f>
        <v>41004.139108796298</v>
      </c>
      <c r="M1923" s="15">
        <f t="shared" ref="M1923:M1986" si="122">+YEAR(K1923)</f>
        <v>2012</v>
      </c>
      <c r="N1923" t="b">
        <v>0</v>
      </c>
      <c r="O1923">
        <v>24</v>
      </c>
      <c r="P1923" t="b">
        <v>0</v>
      </c>
      <c r="Q1923" t="s">
        <v>8276</v>
      </c>
      <c r="R1923" t="s">
        <v>8327</v>
      </c>
      <c r="S1923" t="s">
        <v>8350</v>
      </c>
      <c r="T1923" s="9">
        <f t="shared" ref="T1923:T1986" si="123">ROUND(E1923/D1923*100,0)</f>
        <v>7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s="17" t="s">
        <v>8218</v>
      </c>
      <c r="G1924" t="s">
        <v>8236</v>
      </c>
      <c r="H1924" t="s">
        <v>8248</v>
      </c>
      <c r="I1924">
        <v>1483120216</v>
      </c>
      <c r="J1924" s="12">
        <v>1479232216</v>
      </c>
      <c r="K1924" s="10">
        <f t="shared" si="120"/>
        <v>42734.74324074074</v>
      </c>
      <c r="L1924" s="10">
        <f t="shared" si="121"/>
        <v>42689.74324074074</v>
      </c>
      <c r="M1924" s="15">
        <f t="shared" si="122"/>
        <v>2016</v>
      </c>
      <c r="N1924" t="b">
        <v>0</v>
      </c>
      <c r="O1924">
        <v>74</v>
      </c>
      <c r="P1924" t="b">
        <v>1</v>
      </c>
      <c r="Q1924" t="s">
        <v>8299</v>
      </c>
      <c r="R1924" t="s">
        <v>8308</v>
      </c>
      <c r="S1924" t="s">
        <v>8315</v>
      </c>
      <c r="T1924" s="9">
        <f t="shared" si="123"/>
        <v>131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s="17" t="s">
        <v>8220</v>
      </c>
      <c r="G1925" t="s">
        <v>8223</v>
      </c>
      <c r="H1925" t="s">
        <v>8245</v>
      </c>
      <c r="I1925">
        <v>1430517761</v>
      </c>
      <c r="J1925" s="12">
        <v>1427925761</v>
      </c>
      <c r="K1925" s="10">
        <f t="shared" si="120"/>
        <v>42125.918530092589</v>
      </c>
      <c r="L1925" s="10">
        <f t="shared" si="121"/>
        <v>42095.918530092589</v>
      </c>
      <c r="M1925" s="15">
        <f t="shared" si="122"/>
        <v>2015</v>
      </c>
      <c r="N1925" t="b">
        <v>0</v>
      </c>
      <c r="O1925">
        <v>17</v>
      </c>
      <c r="P1925" t="b">
        <v>0</v>
      </c>
      <c r="Q1925" t="s">
        <v>8291</v>
      </c>
      <c r="R1925" t="s">
        <v>8327</v>
      </c>
      <c r="S1925" t="s">
        <v>8330</v>
      </c>
      <c r="T1925" s="9">
        <f t="shared" si="123"/>
        <v>8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s="17" t="s">
        <v>8218</v>
      </c>
      <c r="G1926" t="s">
        <v>8223</v>
      </c>
      <c r="H1926" t="s">
        <v>8245</v>
      </c>
      <c r="I1926">
        <v>1466707620</v>
      </c>
      <c r="J1926" s="12">
        <v>1464979620</v>
      </c>
      <c r="K1926" s="10">
        <f t="shared" si="120"/>
        <v>42544.782638888893</v>
      </c>
      <c r="L1926" s="10">
        <f t="shared" si="121"/>
        <v>42524.782638888893</v>
      </c>
      <c r="M1926" s="15">
        <f t="shared" si="122"/>
        <v>2016</v>
      </c>
      <c r="N1926" t="b">
        <v>0</v>
      </c>
      <c r="O1926">
        <v>30</v>
      </c>
      <c r="P1926" t="b">
        <v>1</v>
      </c>
      <c r="Q1926" t="s">
        <v>8269</v>
      </c>
      <c r="R1926" t="s">
        <v>8323</v>
      </c>
      <c r="S1926" t="s">
        <v>8326</v>
      </c>
      <c r="T1926" s="9">
        <f t="shared" si="123"/>
        <v>112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s="17" t="s">
        <v>8218</v>
      </c>
      <c r="G1927" t="s">
        <v>8224</v>
      </c>
      <c r="H1927" t="s">
        <v>8246</v>
      </c>
      <c r="I1927">
        <v>1414927775</v>
      </c>
      <c r="J1927" s="12">
        <v>1412332175</v>
      </c>
      <c r="K1927" s="10">
        <f t="shared" si="120"/>
        <v>41945.478877314818</v>
      </c>
      <c r="L1927" s="10">
        <f t="shared" si="121"/>
        <v>41915.437210648146</v>
      </c>
      <c r="M1927" s="15">
        <f t="shared" si="122"/>
        <v>2014</v>
      </c>
      <c r="N1927" t="b">
        <v>1</v>
      </c>
      <c r="O1927">
        <v>51</v>
      </c>
      <c r="P1927" t="b">
        <v>1</v>
      </c>
      <c r="Q1927" t="s">
        <v>8269</v>
      </c>
      <c r="R1927" t="s">
        <v>8323</v>
      </c>
      <c r="S1927" t="s">
        <v>8326</v>
      </c>
      <c r="T1927" s="9">
        <f t="shared" si="123"/>
        <v>130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s="17" t="s">
        <v>8218</v>
      </c>
      <c r="G1928" t="s">
        <v>8223</v>
      </c>
      <c r="H1928" t="s">
        <v>8245</v>
      </c>
      <c r="I1928">
        <v>1363952225</v>
      </c>
      <c r="J1928" s="12">
        <v>1361363825</v>
      </c>
      <c r="K1928" s="10">
        <f t="shared" si="120"/>
        <v>41355.484085648146</v>
      </c>
      <c r="L1928" s="10">
        <f t="shared" si="121"/>
        <v>41325.525752314818</v>
      </c>
      <c r="M1928" s="15">
        <f t="shared" si="122"/>
        <v>2013</v>
      </c>
      <c r="N1928" t="b">
        <v>0</v>
      </c>
      <c r="O1928">
        <v>32</v>
      </c>
      <c r="P1928" t="b">
        <v>1</v>
      </c>
      <c r="Q1928" t="s">
        <v>8274</v>
      </c>
      <c r="R1928" t="s">
        <v>8327</v>
      </c>
      <c r="S1928" t="s">
        <v>8331</v>
      </c>
      <c r="T1928" s="9">
        <f t="shared" si="123"/>
        <v>108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s="17" t="s">
        <v>8218</v>
      </c>
      <c r="G1929" t="s">
        <v>8223</v>
      </c>
      <c r="H1929" t="s">
        <v>8245</v>
      </c>
      <c r="I1929">
        <v>1408278144</v>
      </c>
      <c r="J1929" s="12">
        <v>1404822144</v>
      </c>
      <c r="K1929" s="10">
        <f t="shared" si="120"/>
        <v>41868.515555555554</v>
      </c>
      <c r="L1929" s="10">
        <f t="shared" si="121"/>
        <v>41828.515555555554</v>
      </c>
      <c r="M1929" s="15">
        <f t="shared" si="122"/>
        <v>2014</v>
      </c>
      <c r="N1929" t="b">
        <v>0</v>
      </c>
      <c r="O1929">
        <v>19</v>
      </c>
      <c r="P1929" t="b">
        <v>1</v>
      </c>
      <c r="Q1929" t="s">
        <v>8263</v>
      </c>
      <c r="R1929" t="s">
        <v>8321</v>
      </c>
      <c r="S1929" t="s">
        <v>8332</v>
      </c>
      <c r="T1929" s="9">
        <f t="shared" si="123"/>
        <v>155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s="17" t="s">
        <v>8219</v>
      </c>
      <c r="G1930" t="s">
        <v>8223</v>
      </c>
      <c r="H1930" t="s">
        <v>8245</v>
      </c>
      <c r="I1930">
        <v>1398042000</v>
      </c>
      <c r="J1930" s="12">
        <v>1395089981</v>
      </c>
      <c r="K1930" s="10">
        <f t="shared" si="120"/>
        <v>41750.041666666664</v>
      </c>
      <c r="L1930" s="10">
        <f t="shared" si="121"/>
        <v>41715.874780092592</v>
      </c>
      <c r="M1930" s="15">
        <f t="shared" si="122"/>
        <v>2014</v>
      </c>
      <c r="N1930" t="b">
        <v>0</v>
      </c>
      <c r="O1930">
        <v>40</v>
      </c>
      <c r="P1930" t="b">
        <v>0</v>
      </c>
      <c r="Q1930" t="s">
        <v>8284</v>
      </c>
      <c r="R1930" t="s">
        <v>8327</v>
      </c>
      <c r="S1930" t="s">
        <v>8354</v>
      </c>
      <c r="T1930" s="9">
        <f t="shared" si="123"/>
        <v>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s="17" t="s">
        <v>8218</v>
      </c>
      <c r="G1931" t="s">
        <v>8223</v>
      </c>
      <c r="H1931" t="s">
        <v>8245</v>
      </c>
      <c r="I1931">
        <v>1338824730</v>
      </c>
      <c r="J1931" s="12">
        <v>1336232730</v>
      </c>
      <c r="K1931" s="10">
        <f t="shared" si="120"/>
        <v>41064.656597222223</v>
      </c>
      <c r="L1931" s="10">
        <f t="shared" si="121"/>
        <v>41034.656597222223</v>
      </c>
      <c r="M1931" s="15">
        <f t="shared" si="122"/>
        <v>2012</v>
      </c>
      <c r="N1931" t="b">
        <v>0</v>
      </c>
      <c r="O1931">
        <v>49</v>
      </c>
      <c r="P1931" t="b">
        <v>1</v>
      </c>
      <c r="Q1931" t="s">
        <v>8290</v>
      </c>
      <c r="R1931" t="s">
        <v>8327</v>
      </c>
      <c r="S1931" t="s">
        <v>8338</v>
      </c>
      <c r="T1931" s="9">
        <f t="shared" si="123"/>
        <v>113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s="17" t="s">
        <v>8218</v>
      </c>
      <c r="G1932" t="s">
        <v>8224</v>
      </c>
      <c r="H1932" t="s">
        <v>8246</v>
      </c>
      <c r="I1932">
        <v>1444149047</v>
      </c>
      <c r="J1932" s="12">
        <v>1441557047</v>
      </c>
      <c r="K1932" s="10">
        <f t="shared" si="120"/>
        <v>42283.688043981485</v>
      </c>
      <c r="L1932" s="10">
        <f t="shared" si="121"/>
        <v>42253.688043981485</v>
      </c>
      <c r="M1932" s="15">
        <f t="shared" si="122"/>
        <v>2015</v>
      </c>
      <c r="N1932" t="b">
        <v>0</v>
      </c>
      <c r="O1932">
        <v>37</v>
      </c>
      <c r="P1932" t="b">
        <v>1</v>
      </c>
      <c r="Q1932" t="s">
        <v>8301</v>
      </c>
      <c r="R1932" t="s">
        <v>8323</v>
      </c>
      <c r="S1932" t="s">
        <v>8324</v>
      </c>
      <c r="T1932" s="9">
        <f t="shared" si="123"/>
        <v>128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s="17" t="s">
        <v>8218</v>
      </c>
      <c r="G1933" t="s">
        <v>8224</v>
      </c>
      <c r="H1933" t="s">
        <v>8246</v>
      </c>
      <c r="I1933">
        <v>1403382680</v>
      </c>
      <c r="J1933" s="12">
        <v>1400790680</v>
      </c>
      <c r="K1933" s="10">
        <f t="shared" si="120"/>
        <v>41811.855092592596</v>
      </c>
      <c r="L1933" s="10">
        <f t="shared" si="121"/>
        <v>41781.855092592596</v>
      </c>
      <c r="M1933" s="15">
        <f t="shared" si="122"/>
        <v>2014</v>
      </c>
      <c r="N1933" t="b">
        <v>0</v>
      </c>
      <c r="O1933">
        <v>56</v>
      </c>
      <c r="P1933" t="b">
        <v>1</v>
      </c>
      <c r="Q1933" t="s">
        <v>8269</v>
      </c>
      <c r="R1933" t="s">
        <v>8323</v>
      </c>
      <c r="S1933" t="s">
        <v>8326</v>
      </c>
      <c r="T1933" s="9">
        <f t="shared" si="123"/>
        <v>128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s="17" t="s">
        <v>8218</v>
      </c>
      <c r="G1934" t="s">
        <v>8223</v>
      </c>
      <c r="H1934" t="s">
        <v>8245</v>
      </c>
      <c r="I1934">
        <v>1339022575</v>
      </c>
      <c r="J1934" s="12">
        <v>1336430575</v>
      </c>
      <c r="K1934" s="10">
        <f t="shared" si="120"/>
        <v>41066.946469907409</v>
      </c>
      <c r="L1934" s="10">
        <f t="shared" si="121"/>
        <v>41036.946469907409</v>
      </c>
      <c r="M1934" s="15">
        <f t="shared" si="122"/>
        <v>2012</v>
      </c>
      <c r="N1934" t="b">
        <v>0</v>
      </c>
      <c r="O1934">
        <v>42</v>
      </c>
      <c r="P1934" t="b">
        <v>1</v>
      </c>
      <c r="Q1934" t="s">
        <v>8277</v>
      </c>
      <c r="R1934" t="s">
        <v>8327</v>
      </c>
      <c r="S1934" t="s">
        <v>8328</v>
      </c>
      <c r="T1934" s="9">
        <f t="shared" si="123"/>
        <v>128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s="17" t="s">
        <v>8220</v>
      </c>
      <c r="G1935" t="s">
        <v>8223</v>
      </c>
      <c r="H1935" t="s">
        <v>8245</v>
      </c>
      <c r="I1935">
        <v>1255381140</v>
      </c>
      <c r="J1935" s="12">
        <v>1250630968</v>
      </c>
      <c r="K1935" s="10">
        <f t="shared" si="120"/>
        <v>40098.874305555553</v>
      </c>
      <c r="L1935" s="10">
        <f t="shared" si="121"/>
        <v>40043.895462962959</v>
      </c>
      <c r="M1935" s="15">
        <f t="shared" si="122"/>
        <v>2009</v>
      </c>
      <c r="N1935" t="b">
        <v>0</v>
      </c>
      <c r="O1935">
        <v>26</v>
      </c>
      <c r="P1935" t="b">
        <v>0</v>
      </c>
      <c r="Q1935" t="s">
        <v>8268</v>
      </c>
      <c r="R1935" t="s">
        <v>8321</v>
      </c>
      <c r="S1935" t="s">
        <v>8339</v>
      </c>
      <c r="T1935" s="9">
        <f t="shared" si="123"/>
        <v>10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s="17" t="s">
        <v>8220</v>
      </c>
      <c r="G1936" t="s">
        <v>8223</v>
      </c>
      <c r="H1936" t="s">
        <v>8245</v>
      </c>
      <c r="I1936">
        <v>1454734740</v>
      </c>
      <c r="J1936" s="12">
        <v>1451684437</v>
      </c>
      <c r="K1936" s="10">
        <f t="shared" si="120"/>
        <v>42406.207638888889</v>
      </c>
      <c r="L1936" s="10">
        <f t="shared" si="121"/>
        <v>42370.90320601852</v>
      </c>
      <c r="M1936" s="15">
        <f t="shared" si="122"/>
        <v>2016</v>
      </c>
      <c r="N1936" t="b">
        <v>0</v>
      </c>
      <c r="O1936">
        <v>5</v>
      </c>
      <c r="P1936" t="b">
        <v>0</v>
      </c>
      <c r="Q1936" t="s">
        <v>8269</v>
      </c>
      <c r="R1936" t="s">
        <v>8323</v>
      </c>
      <c r="S1936" t="s">
        <v>8326</v>
      </c>
      <c r="T1936" s="9">
        <f t="shared" si="123"/>
        <v>19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s="17" t="s">
        <v>8220</v>
      </c>
      <c r="G1937" t="s">
        <v>8223</v>
      </c>
      <c r="H1937" t="s">
        <v>8245</v>
      </c>
      <c r="I1937">
        <v>1415655289</v>
      </c>
      <c r="J1937" s="12">
        <v>1413059689</v>
      </c>
      <c r="K1937" s="10">
        <f t="shared" si="120"/>
        <v>41953.899178240739</v>
      </c>
      <c r="L1937" s="10">
        <f t="shared" si="121"/>
        <v>41923.857511574075</v>
      </c>
      <c r="M1937" s="15">
        <f t="shared" si="122"/>
        <v>2014</v>
      </c>
      <c r="N1937" t="b">
        <v>1</v>
      </c>
      <c r="O1937">
        <v>29</v>
      </c>
      <c r="P1937" t="b">
        <v>0</v>
      </c>
      <c r="Q1937" t="s">
        <v>8300</v>
      </c>
      <c r="R1937" t="s">
        <v>8308</v>
      </c>
      <c r="S1937" t="s">
        <v>8340</v>
      </c>
      <c r="T1937" s="9">
        <f t="shared" si="123"/>
        <v>8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s="17" t="s">
        <v>8220</v>
      </c>
      <c r="G1938" t="s">
        <v>8235</v>
      </c>
      <c r="H1938" t="s">
        <v>8248</v>
      </c>
      <c r="I1938">
        <v>1451602800</v>
      </c>
      <c r="J1938" s="12">
        <v>1449011610</v>
      </c>
      <c r="K1938" s="10">
        <f t="shared" si="120"/>
        <v>42369.958333333328</v>
      </c>
      <c r="L1938" s="10">
        <f t="shared" si="121"/>
        <v>42339.967708333337</v>
      </c>
      <c r="M1938" s="15">
        <f t="shared" si="122"/>
        <v>2015</v>
      </c>
      <c r="N1938" t="b">
        <v>0</v>
      </c>
      <c r="O1938">
        <v>23</v>
      </c>
      <c r="P1938" t="b">
        <v>0</v>
      </c>
      <c r="Q1938" t="s">
        <v>8271</v>
      </c>
      <c r="R1938" t="s">
        <v>8308</v>
      </c>
      <c r="S1938" t="s">
        <v>8310</v>
      </c>
      <c r="T1938" s="9">
        <f t="shared" si="123"/>
        <v>6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s="17" t="s">
        <v>8218</v>
      </c>
      <c r="G1939" t="s">
        <v>8223</v>
      </c>
      <c r="H1939" t="s">
        <v>8245</v>
      </c>
      <c r="I1939">
        <v>1445598000</v>
      </c>
      <c r="J1939" s="12">
        <v>1443302004</v>
      </c>
      <c r="K1939" s="10">
        <f t="shared" si="120"/>
        <v>42300.458333333328</v>
      </c>
      <c r="L1939" s="10">
        <f t="shared" si="121"/>
        <v>42273.884305555555</v>
      </c>
      <c r="M1939" s="15">
        <f t="shared" si="122"/>
        <v>2015</v>
      </c>
      <c r="N1939" t="b">
        <v>1</v>
      </c>
      <c r="O1939">
        <v>53</v>
      </c>
      <c r="P1939" t="b">
        <v>1</v>
      </c>
      <c r="Q1939" t="s">
        <v>8299</v>
      </c>
      <c r="R1939" t="s">
        <v>8308</v>
      </c>
      <c r="S1939" t="s">
        <v>8315</v>
      </c>
      <c r="T1939" s="9">
        <f t="shared" si="123"/>
        <v>188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s="17" t="s">
        <v>8218</v>
      </c>
      <c r="G1940" t="s">
        <v>8223</v>
      </c>
      <c r="H1940" t="s">
        <v>8245</v>
      </c>
      <c r="I1940">
        <v>1339074857</v>
      </c>
      <c r="J1940" s="12">
        <v>1336482857</v>
      </c>
      <c r="K1940" s="10">
        <f t="shared" si="120"/>
        <v>41067.551585648151</v>
      </c>
      <c r="L1940" s="10">
        <f t="shared" si="121"/>
        <v>41037.551585648151</v>
      </c>
      <c r="M1940" s="15">
        <f t="shared" si="122"/>
        <v>2012</v>
      </c>
      <c r="N1940" t="b">
        <v>1</v>
      </c>
      <c r="O1940">
        <v>50</v>
      </c>
      <c r="P1940" t="b">
        <v>1</v>
      </c>
      <c r="Q1940" t="s">
        <v>8277</v>
      </c>
      <c r="R1940" t="s">
        <v>8327</v>
      </c>
      <c r="S1940" t="s">
        <v>8328</v>
      </c>
      <c r="T1940" s="9">
        <f t="shared" si="123"/>
        <v>157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s="17" t="s">
        <v>8218</v>
      </c>
      <c r="G1941" t="s">
        <v>8223</v>
      </c>
      <c r="H1941" t="s">
        <v>8245</v>
      </c>
      <c r="I1941">
        <v>1356724263</v>
      </c>
      <c r="J1941" s="12">
        <v>1354909863</v>
      </c>
      <c r="K1941" s="10">
        <f t="shared" si="120"/>
        <v>41271.827118055553</v>
      </c>
      <c r="L1941" s="10">
        <f t="shared" si="121"/>
        <v>41250.827118055553</v>
      </c>
      <c r="M1941" s="15">
        <f t="shared" si="122"/>
        <v>2012</v>
      </c>
      <c r="N1941" t="b">
        <v>1</v>
      </c>
      <c r="O1941">
        <v>81</v>
      </c>
      <c r="P1941" t="b">
        <v>1</v>
      </c>
      <c r="Q1941" t="s">
        <v>8286</v>
      </c>
      <c r="R1941" t="s">
        <v>8311</v>
      </c>
      <c r="S1941" t="s">
        <v>8312</v>
      </c>
      <c r="T1941" s="9">
        <f t="shared" si="123"/>
        <v>125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s="17" t="s">
        <v>8220</v>
      </c>
      <c r="G1942" t="s">
        <v>8223</v>
      </c>
      <c r="H1942" t="s">
        <v>8245</v>
      </c>
      <c r="I1942">
        <v>1421691298</v>
      </c>
      <c r="J1942" s="12">
        <v>1417803298</v>
      </c>
      <c r="K1942" s="10">
        <f t="shared" si="120"/>
        <v>42023.760393518518</v>
      </c>
      <c r="L1942" s="10">
        <f t="shared" si="121"/>
        <v>41978.760393518518</v>
      </c>
      <c r="M1942" s="15">
        <f t="shared" si="122"/>
        <v>2015</v>
      </c>
      <c r="N1942" t="b">
        <v>1</v>
      </c>
      <c r="O1942">
        <v>19</v>
      </c>
      <c r="P1942" t="b">
        <v>0</v>
      </c>
      <c r="Q1942" t="s">
        <v>8283</v>
      </c>
      <c r="R1942" t="s">
        <v>8313</v>
      </c>
      <c r="S1942" t="s">
        <v>8314</v>
      </c>
      <c r="T1942" s="9">
        <f t="shared" si="123"/>
        <v>6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s="17" t="s">
        <v>8220</v>
      </c>
      <c r="G1943" t="s">
        <v>8223</v>
      </c>
      <c r="H1943" t="s">
        <v>8245</v>
      </c>
      <c r="I1943">
        <v>1447830958</v>
      </c>
      <c r="J1943" s="12">
        <v>1445235358</v>
      </c>
      <c r="K1943" s="10">
        <f t="shared" si="120"/>
        <v>42326.302754629629</v>
      </c>
      <c r="L1943" s="10">
        <f t="shared" si="121"/>
        <v>42296.261087962965</v>
      </c>
      <c r="M1943" s="15">
        <f t="shared" si="122"/>
        <v>2015</v>
      </c>
      <c r="N1943" t="b">
        <v>0</v>
      </c>
      <c r="O1943">
        <v>11</v>
      </c>
      <c r="P1943" t="b">
        <v>0</v>
      </c>
      <c r="Q1943" t="s">
        <v>8268</v>
      </c>
      <c r="R1943" t="s">
        <v>8321</v>
      </c>
      <c r="S1943" t="s">
        <v>8339</v>
      </c>
      <c r="T1943" s="9">
        <f t="shared" si="123"/>
        <v>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s="17" t="s">
        <v>8218</v>
      </c>
      <c r="G1944" t="s">
        <v>8223</v>
      </c>
      <c r="H1944" t="s">
        <v>8245</v>
      </c>
      <c r="I1944">
        <v>1483499645</v>
      </c>
      <c r="J1944" s="12">
        <v>1480907645</v>
      </c>
      <c r="K1944" s="10">
        <f t="shared" si="120"/>
        <v>42739.134780092594</v>
      </c>
      <c r="L1944" s="10">
        <f t="shared" si="121"/>
        <v>42709.134780092594</v>
      </c>
      <c r="M1944" s="15">
        <f t="shared" si="122"/>
        <v>2017</v>
      </c>
      <c r="N1944" t="b">
        <v>0</v>
      </c>
      <c r="O1944">
        <v>52</v>
      </c>
      <c r="P1944" t="b">
        <v>1</v>
      </c>
      <c r="Q1944" t="s">
        <v>8269</v>
      </c>
      <c r="R1944" t="s">
        <v>8323</v>
      </c>
      <c r="S1944" t="s">
        <v>8326</v>
      </c>
      <c r="T1944" s="9">
        <f t="shared" si="123"/>
        <v>125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s="17" t="s">
        <v>8218</v>
      </c>
      <c r="G1945" t="s">
        <v>8223</v>
      </c>
      <c r="H1945" t="s">
        <v>8245</v>
      </c>
      <c r="I1945">
        <v>1476579600</v>
      </c>
      <c r="J1945" s="12">
        <v>1474641914</v>
      </c>
      <c r="K1945" s="10">
        <f t="shared" si="120"/>
        <v>42659.041666666672</v>
      </c>
      <c r="L1945" s="10">
        <f t="shared" si="121"/>
        <v>42636.614745370374</v>
      </c>
      <c r="M1945" s="15">
        <f t="shared" si="122"/>
        <v>2016</v>
      </c>
      <c r="N1945" t="b">
        <v>0</v>
      </c>
      <c r="O1945">
        <v>50</v>
      </c>
      <c r="P1945" t="b">
        <v>1</v>
      </c>
      <c r="Q1945" t="s">
        <v>8299</v>
      </c>
      <c r="R1945" t="s">
        <v>8308</v>
      </c>
      <c r="S1945" t="s">
        <v>8315</v>
      </c>
      <c r="T1945" s="9">
        <f t="shared" si="123"/>
        <v>187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s="17" t="s">
        <v>8218</v>
      </c>
      <c r="G1946" t="s">
        <v>8224</v>
      </c>
      <c r="H1946" t="s">
        <v>8246</v>
      </c>
      <c r="I1946">
        <v>1449273600</v>
      </c>
      <c r="J1946" s="12">
        <v>1446742417</v>
      </c>
      <c r="K1946" s="10">
        <f t="shared" si="120"/>
        <v>42343</v>
      </c>
      <c r="L1946" s="10">
        <f t="shared" si="121"/>
        <v>42313.703900462962</v>
      </c>
      <c r="M1946" s="15">
        <f t="shared" si="122"/>
        <v>2015</v>
      </c>
      <c r="N1946" t="b">
        <v>0</v>
      </c>
      <c r="O1946">
        <v>93</v>
      </c>
      <c r="P1946" t="b">
        <v>1</v>
      </c>
      <c r="Q1946" t="s">
        <v>8269</v>
      </c>
      <c r="R1946" t="s">
        <v>8323</v>
      </c>
      <c r="S1946" t="s">
        <v>8326</v>
      </c>
      <c r="T1946" s="9">
        <f t="shared" si="123"/>
        <v>187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s="17" t="s">
        <v>8218</v>
      </c>
      <c r="G1947" t="s">
        <v>8224</v>
      </c>
      <c r="H1947" t="s">
        <v>8246</v>
      </c>
      <c r="I1947">
        <v>1444172340</v>
      </c>
      <c r="J1947" s="12">
        <v>1441822828</v>
      </c>
      <c r="K1947" s="10">
        <f t="shared" si="120"/>
        <v>42283.957638888889</v>
      </c>
      <c r="L1947" s="10">
        <f t="shared" si="121"/>
        <v>42256.764212962968</v>
      </c>
      <c r="M1947" s="15">
        <f t="shared" si="122"/>
        <v>2015</v>
      </c>
      <c r="N1947" t="b">
        <v>0</v>
      </c>
      <c r="O1947">
        <v>52</v>
      </c>
      <c r="P1947" t="b">
        <v>1</v>
      </c>
      <c r="Q1947" t="s">
        <v>8269</v>
      </c>
      <c r="R1947" t="s">
        <v>8323</v>
      </c>
      <c r="S1947" t="s">
        <v>8326</v>
      </c>
      <c r="T1947" s="9">
        <f t="shared" si="123"/>
        <v>110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s="17" t="s">
        <v>8219</v>
      </c>
      <c r="G1948" t="s">
        <v>8223</v>
      </c>
      <c r="H1948" t="s">
        <v>8245</v>
      </c>
      <c r="I1948">
        <v>1476941293</v>
      </c>
      <c r="J1948" s="12">
        <v>1473917293</v>
      </c>
      <c r="K1948" s="10">
        <f t="shared" si="120"/>
        <v>42663.22792824074</v>
      </c>
      <c r="L1948" s="10">
        <f t="shared" si="121"/>
        <v>42628.22792824074</v>
      </c>
      <c r="M1948" s="15">
        <f t="shared" si="122"/>
        <v>2016</v>
      </c>
      <c r="N1948" t="b">
        <v>0</v>
      </c>
      <c r="O1948">
        <v>6</v>
      </c>
      <c r="P1948" t="b">
        <v>0</v>
      </c>
      <c r="Q1948" t="s">
        <v>8265</v>
      </c>
      <c r="R1948" t="s">
        <v>8321</v>
      </c>
      <c r="S1948" t="s">
        <v>8337</v>
      </c>
      <c r="T1948" s="9">
        <f t="shared" si="123"/>
        <v>2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s="17" t="s">
        <v>8218</v>
      </c>
      <c r="G1949" t="s">
        <v>8223</v>
      </c>
      <c r="H1949" t="s">
        <v>8245</v>
      </c>
      <c r="I1949">
        <v>1442426171</v>
      </c>
      <c r="J1949" s="12">
        <v>1439834171</v>
      </c>
      <c r="K1949" s="10">
        <f t="shared" si="120"/>
        <v>42263.747349537036</v>
      </c>
      <c r="L1949" s="10">
        <f t="shared" si="121"/>
        <v>42233.747349537036</v>
      </c>
      <c r="M1949" s="15">
        <f t="shared" si="122"/>
        <v>2015</v>
      </c>
      <c r="N1949" t="b">
        <v>0</v>
      </c>
      <c r="O1949">
        <v>41</v>
      </c>
      <c r="P1949" t="b">
        <v>1</v>
      </c>
      <c r="Q1949" t="s">
        <v>8301</v>
      </c>
      <c r="R1949" t="s">
        <v>8323</v>
      </c>
      <c r="S1949" t="s">
        <v>8324</v>
      </c>
      <c r="T1949" s="9">
        <f t="shared" si="123"/>
        <v>107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s="17" t="s">
        <v>8220</v>
      </c>
      <c r="G1950" t="s">
        <v>8223</v>
      </c>
      <c r="H1950" t="s">
        <v>8245</v>
      </c>
      <c r="I1950">
        <v>1484327061</v>
      </c>
      <c r="J1950" s="12">
        <v>1479143061</v>
      </c>
      <c r="K1950" s="10">
        <f t="shared" si="120"/>
        <v>42748.711354166662</v>
      </c>
      <c r="L1950" s="10">
        <f t="shared" si="121"/>
        <v>42688.711354166662</v>
      </c>
      <c r="M1950" s="15">
        <f t="shared" si="122"/>
        <v>2017</v>
      </c>
      <c r="N1950" t="b">
        <v>0</v>
      </c>
      <c r="O1950">
        <v>12</v>
      </c>
      <c r="P1950" t="b">
        <v>0</v>
      </c>
      <c r="Q1950" t="s">
        <v>8271</v>
      </c>
      <c r="R1950" t="s">
        <v>8308</v>
      </c>
      <c r="S1950" t="s">
        <v>8310</v>
      </c>
      <c r="T1950" s="9">
        <f t="shared" si="123"/>
        <v>19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s="17" t="s">
        <v>8220</v>
      </c>
      <c r="G1951" t="s">
        <v>8223</v>
      </c>
      <c r="H1951" t="s">
        <v>8245</v>
      </c>
      <c r="I1951">
        <v>1439957176</v>
      </c>
      <c r="J1951" s="12">
        <v>1437365176</v>
      </c>
      <c r="K1951" s="10">
        <f t="shared" si="120"/>
        <v>42235.171018518522</v>
      </c>
      <c r="L1951" s="10">
        <f t="shared" si="121"/>
        <v>42205.171018518522</v>
      </c>
      <c r="M1951" s="15">
        <f t="shared" si="122"/>
        <v>2015</v>
      </c>
      <c r="N1951" t="b">
        <v>0</v>
      </c>
      <c r="O1951">
        <v>31</v>
      </c>
      <c r="P1951" t="b">
        <v>0</v>
      </c>
      <c r="Q1951" t="s">
        <v>8269</v>
      </c>
      <c r="R1951" t="s">
        <v>8323</v>
      </c>
      <c r="S1951" t="s">
        <v>8326</v>
      </c>
      <c r="T1951" s="9">
        <f t="shared" si="123"/>
        <v>9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s="17" t="s">
        <v>8218</v>
      </c>
      <c r="G1952" t="s">
        <v>8223</v>
      </c>
      <c r="H1952" t="s">
        <v>8245</v>
      </c>
      <c r="I1952">
        <v>1358755140</v>
      </c>
      <c r="J1952" s="12">
        <v>1357187280</v>
      </c>
      <c r="K1952" s="10">
        <f t="shared" si="120"/>
        <v>41295.332638888889</v>
      </c>
      <c r="L1952" s="10">
        <f t="shared" si="121"/>
        <v>41277.186111111107</v>
      </c>
      <c r="M1952" s="15">
        <f t="shared" si="122"/>
        <v>2013</v>
      </c>
      <c r="N1952" t="b">
        <v>0</v>
      </c>
      <c r="O1952">
        <v>14</v>
      </c>
      <c r="P1952" t="b">
        <v>1</v>
      </c>
      <c r="Q1952" t="s">
        <v>8274</v>
      </c>
      <c r="R1952" t="s">
        <v>8327</v>
      </c>
      <c r="S1952" t="s">
        <v>8331</v>
      </c>
      <c r="T1952" s="9">
        <f t="shared" si="123"/>
        <v>109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s="17" t="s">
        <v>8218</v>
      </c>
      <c r="G1953" t="s">
        <v>8223</v>
      </c>
      <c r="H1953" t="s">
        <v>8245</v>
      </c>
      <c r="I1953">
        <v>1469165160</v>
      </c>
      <c r="J1953" s="12">
        <v>1467335378</v>
      </c>
      <c r="K1953" s="10">
        <f t="shared" si="120"/>
        <v>42573.226388888885</v>
      </c>
      <c r="L1953" s="10">
        <f t="shared" si="121"/>
        <v>42552.048356481479</v>
      </c>
      <c r="M1953" s="15">
        <f t="shared" si="122"/>
        <v>2016</v>
      </c>
      <c r="N1953" t="b">
        <v>0</v>
      </c>
      <c r="O1953">
        <v>23</v>
      </c>
      <c r="P1953" t="b">
        <v>1</v>
      </c>
      <c r="Q1953" t="s">
        <v>8269</v>
      </c>
      <c r="R1953" t="s">
        <v>8323</v>
      </c>
      <c r="S1953" t="s">
        <v>8326</v>
      </c>
      <c r="T1953" s="9">
        <f t="shared" si="123"/>
        <v>186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s="17" t="s">
        <v>8218</v>
      </c>
      <c r="G1954" t="s">
        <v>8223</v>
      </c>
      <c r="H1954" t="s">
        <v>8245</v>
      </c>
      <c r="I1954">
        <v>1410266146</v>
      </c>
      <c r="J1954" s="12">
        <v>1407674146</v>
      </c>
      <c r="K1954" s="10">
        <f t="shared" si="120"/>
        <v>41891.524837962963</v>
      </c>
      <c r="L1954" s="10">
        <f t="shared" si="121"/>
        <v>41861.524837962963</v>
      </c>
      <c r="M1954" s="15">
        <f t="shared" si="122"/>
        <v>2014</v>
      </c>
      <c r="N1954" t="b">
        <v>0</v>
      </c>
      <c r="O1954">
        <v>45</v>
      </c>
      <c r="P1954" t="b">
        <v>1</v>
      </c>
      <c r="Q1954" t="s">
        <v>8269</v>
      </c>
      <c r="R1954" t="s">
        <v>8323</v>
      </c>
      <c r="S1954" t="s">
        <v>8326</v>
      </c>
      <c r="T1954" s="9">
        <f t="shared" si="123"/>
        <v>186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s="17" t="s">
        <v>8218</v>
      </c>
      <c r="G1955" t="s">
        <v>8223</v>
      </c>
      <c r="H1955" t="s">
        <v>8245</v>
      </c>
      <c r="I1955">
        <v>1332029335</v>
      </c>
      <c r="J1955" s="12">
        <v>1326848935</v>
      </c>
      <c r="K1955" s="10">
        <f t="shared" si="120"/>
        <v>40986.006192129629</v>
      </c>
      <c r="L1955" s="10">
        <f t="shared" si="121"/>
        <v>40926.047858796301</v>
      </c>
      <c r="M1955" s="15">
        <f t="shared" si="122"/>
        <v>2012</v>
      </c>
      <c r="N1955" t="b">
        <v>0</v>
      </c>
      <c r="O1955">
        <v>30</v>
      </c>
      <c r="P1955" t="b">
        <v>1</v>
      </c>
      <c r="Q1955" t="s">
        <v>8274</v>
      </c>
      <c r="R1955" t="s">
        <v>8327</v>
      </c>
      <c r="S1955" t="s">
        <v>8331</v>
      </c>
      <c r="T1955" s="9">
        <f t="shared" si="123"/>
        <v>307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s="17" t="s">
        <v>8218</v>
      </c>
      <c r="G1956" t="s">
        <v>8223</v>
      </c>
      <c r="H1956" t="s">
        <v>8245</v>
      </c>
      <c r="I1956">
        <v>1316442622</v>
      </c>
      <c r="J1956" s="12">
        <v>1312641022</v>
      </c>
      <c r="K1956" s="10">
        <f t="shared" si="120"/>
        <v>40805.604421296295</v>
      </c>
      <c r="L1956" s="10">
        <f t="shared" si="121"/>
        <v>40761.604421296295</v>
      </c>
      <c r="M1956" s="15">
        <f t="shared" si="122"/>
        <v>2011</v>
      </c>
      <c r="N1956" t="b">
        <v>1</v>
      </c>
      <c r="O1956">
        <v>41</v>
      </c>
      <c r="P1956" t="b">
        <v>1</v>
      </c>
      <c r="Q1956" t="s">
        <v>8293</v>
      </c>
      <c r="R1956" t="s">
        <v>8308</v>
      </c>
      <c r="S1956" t="s">
        <v>8309</v>
      </c>
      <c r="T1956" s="9">
        <f t="shared" si="123"/>
        <v>117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s="17" t="s">
        <v>8218</v>
      </c>
      <c r="G1957" t="s">
        <v>8223</v>
      </c>
      <c r="H1957" t="s">
        <v>8245</v>
      </c>
      <c r="I1957">
        <v>1428068988</v>
      </c>
      <c r="J1957" s="12">
        <v>1425908988</v>
      </c>
      <c r="K1957" s="10">
        <f t="shared" si="120"/>
        <v>42097.576249999998</v>
      </c>
      <c r="L1957" s="10">
        <f t="shared" si="121"/>
        <v>42072.576249999998</v>
      </c>
      <c r="M1957" s="15">
        <f t="shared" si="122"/>
        <v>2015</v>
      </c>
      <c r="N1957" t="b">
        <v>0</v>
      </c>
      <c r="O1957">
        <v>27</v>
      </c>
      <c r="P1957" t="b">
        <v>1</v>
      </c>
      <c r="Q1957" t="s">
        <v>8269</v>
      </c>
      <c r="R1957" t="s">
        <v>8323</v>
      </c>
      <c r="S1957" t="s">
        <v>8326</v>
      </c>
      <c r="T1957" s="9">
        <f t="shared" si="123"/>
        <v>141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s="17" t="s">
        <v>8218</v>
      </c>
      <c r="G1958" t="s">
        <v>8224</v>
      </c>
      <c r="H1958" t="s">
        <v>8246</v>
      </c>
      <c r="I1958">
        <v>1414701413</v>
      </c>
      <c r="J1958" s="12">
        <v>1412109413</v>
      </c>
      <c r="K1958" s="10">
        <f t="shared" si="120"/>
        <v>41942.858946759261</v>
      </c>
      <c r="L1958" s="10">
        <f t="shared" si="121"/>
        <v>41912.858946759261</v>
      </c>
      <c r="M1958" s="15">
        <f t="shared" si="122"/>
        <v>2014</v>
      </c>
      <c r="N1958" t="b">
        <v>0</v>
      </c>
      <c r="O1958">
        <v>25</v>
      </c>
      <c r="P1958" t="b">
        <v>1</v>
      </c>
      <c r="Q1958" t="s">
        <v>8269</v>
      </c>
      <c r="R1958" t="s">
        <v>8323</v>
      </c>
      <c r="S1958" t="s">
        <v>8326</v>
      </c>
      <c r="T1958" s="9">
        <f t="shared" si="123"/>
        <v>122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s="17" t="s">
        <v>8220</v>
      </c>
      <c r="G1959" t="s">
        <v>8223</v>
      </c>
      <c r="H1959" t="s">
        <v>8245</v>
      </c>
      <c r="I1959">
        <v>1349885289</v>
      </c>
      <c r="J1959" s="12">
        <v>1347293289</v>
      </c>
      <c r="K1959" s="10">
        <f t="shared" si="120"/>
        <v>41192.672326388885</v>
      </c>
      <c r="L1959" s="10">
        <f t="shared" si="121"/>
        <v>41162.672326388885</v>
      </c>
      <c r="M1959" s="15">
        <f t="shared" si="122"/>
        <v>2012</v>
      </c>
      <c r="N1959" t="b">
        <v>0</v>
      </c>
      <c r="O1959">
        <v>21</v>
      </c>
      <c r="P1959" t="b">
        <v>0</v>
      </c>
      <c r="Q1959" t="s">
        <v>8268</v>
      </c>
      <c r="R1959" t="s">
        <v>8321</v>
      </c>
      <c r="S1959" t="s">
        <v>8339</v>
      </c>
      <c r="T1959" s="9">
        <f t="shared" si="123"/>
        <v>6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s="17" t="s">
        <v>8218</v>
      </c>
      <c r="G1960" t="s">
        <v>8224</v>
      </c>
      <c r="H1960" t="s">
        <v>8246</v>
      </c>
      <c r="I1960">
        <v>1436705265</v>
      </c>
      <c r="J1960" s="12">
        <v>1434113265</v>
      </c>
      <c r="K1960" s="10">
        <f t="shared" si="120"/>
        <v>42197.533159722225</v>
      </c>
      <c r="L1960" s="10">
        <f t="shared" si="121"/>
        <v>42167.533159722225</v>
      </c>
      <c r="M1960" s="15">
        <f t="shared" si="122"/>
        <v>2015</v>
      </c>
      <c r="N1960" t="b">
        <v>1</v>
      </c>
      <c r="O1960">
        <v>30</v>
      </c>
      <c r="P1960" t="b">
        <v>1</v>
      </c>
      <c r="Q1960" t="s">
        <v>8269</v>
      </c>
      <c r="R1960" t="s">
        <v>8323</v>
      </c>
      <c r="S1960" t="s">
        <v>8326</v>
      </c>
      <c r="T1960" s="9">
        <f t="shared" si="123"/>
        <v>102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s="17" t="s">
        <v>8220</v>
      </c>
      <c r="G1961" t="s">
        <v>8223</v>
      </c>
      <c r="H1961" t="s">
        <v>8245</v>
      </c>
      <c r="I1961">
        <v>1413816975</v>
      </c>
      <c r="J1961" s="12">
        <v>1411224975</v>
      </c>
      <c r="K1961" s="10">
        <f t="shared" si="120"/>
        <v>41932.622395833336</v>
      </c>
      <c r="L1961" s="10">
        <f t="shared" si="121"/>
        <v>41902.622395833336</v>
      </c>
      <c r="M1961" s="15">
        <f t="shared" si="122"/>
        <v>2014</v>
      </c>
      <c r="N1961" t="b">
        <v>0</v>
      </c>
      <c r="O1961">
        <v>13</v>
      </c>
      <c r="P1961" t="b">
        <v>0</v>
      </c>
      <c r="Q1961" t="s">
        <v>8301</v>
      </c>
      <c r="R1961" t="s">
        <v>8323</v>
      </c>
      <c r="S1961" t="s">
        <v>8324</v>
      </c>
      <c r="T1961" s="9">
        <f t="shared" si="123"/>
        <v>15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s="17" t="s">
        <v>8218</v>
      </c>
      <c r="G1962" t="s">
        <v>8223</v>
      </c>
      <c r="H1962" t="s">
        <v>8245</v>
      </c>
      <c r="I1962">
        <v>1426965758</v>
      </c>
      <c r="J1962" s="12">
        <v>1424377358</v>
      </c>
      <c r="K1962" s="10">
        <f t="shared" si="120"/>
        <v>42084.807384259257</v>
      </c>
      <c r="L1962" s="10">
        <f t="shared" si="121"/>
        <v>42054.849050925928</v>
      </c>
      <c r="M1962" s="15">
        <f t="shared" si="122"/>
        <v>2015</v>
      </c>
      <c r="N1962" t="b">
        <v>0</v>
      </c>
      <c r="O1962">
        <v>26</v>
      </c>
      <c r="P1962" t="b">
        <v>1</v>
      </c>
      <c r="Q1962" t="s">
        <v>8269</v>
      </c>
      <c r="R1962" t="s">
        <v>8323</v>
      </c>
      <c r="S1962" t="s">
        <v>8326</v>
      </c>
      <c r="T1962" s="9">
        <f t="shared" si="123"/>
        <v>122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s="17" t="s">
        <v>8220</v>
      </c>
      <c r="G1963" t="s">
        <v>8223</v>
      </c>
      <c r="H1963" t="s">
        <v>8245</v>
      </c>
      <c r="I1963">
        <v>1487915500</v>
      </c>
      <c r="J1963" s="12">
        <v>1485323500</v>
      </c>
      <c r="K1963" s="10">
        <f t="shared" si="120"/>
        <v>42790.244212962964</v>
      </c>
      <c r="L1963" s="10">
        <f t="shared" si="121"/>
        <v>42760.244212962964</v>
      </c>
      <c r="M1963" s="15">
        <f t="shared" si="122"/>
        <v>2017</v>
      </c>
      <c r="N1963" t="b">
        <v>0</v>
      </c>
      <c r="O1963">
        <v>19</v>
      </c>
      <c r="P1963" t="b">
        <v>0</v>
      </c>
      <c r="Q1963" t="s">
        <v>8282</v>
      </c>
      <c r="R1963" t="s">
        <v>8319</v>
      </c>
      <c r="S1963" t="s">
        <v>8345</v>
      </c>
      <c r="T1963" s="9">
        <f t="shared" si="123"/>
        <v>12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s="17" t="s">
        <v>8220</v>
      </c>
      <c r="G1964" t="s">
        <v>8223</v>
      </c>
      <c r="H1964" t="s">
        <v>8245</v>
      </c>
      <c r="I1964">
        <v>1399778333</v>
      </c>
      <c r="J1964" s="12">
        <v>1397186333</v>
      </c>
      <c r="K1964" s="10">
        <f t="shared" si="120"/>
        <v>41770.138113425928</v>
      </c>
      <c r="L1964" s="10">
        <f t="shared" si="121"/>
        <v>41740.138113425928</v>
      </c>
      <c r="M1964" s="15">
        <f t="shared" si="122"/>
        <v>2014</v>
      </c>
      <c r="N1964" t="b">
        <v>0</v>
      </c>
      <c r="O1964">
        <v>98</v>
      </c>
      <c r="P1964" t="b">
        <v>0</v>
      </c>
      <c r="Q1964" t="s">
        <v>8280</v>
      </c>
      <c r="R1964" t="s">
        <v>8316</v>
      </c>
      <c r="S1964" t="s">
        <v>8334</v>
      </c>
      <c r="T1964" s="9">
        <f t="shared" si="123"/>
        <v>9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s="17" t="s">
        <v>8218</v>
      </c>
      <c r="G1965" t="s">
        <v>8223</v>
      </c>
      <c r="H1965" t="s">
        <v>8245</v>
      </c>
      <c r="I1965">
        <v>1410558949</v>
      </c>
      <c r="J1965" s="12">
        <v>1409262949</v>
      </c>
      <c r="K1965" s="10">
        <f t="shared" si="120"/>
        <v>41894.913761574076</v>
      </c>
      <c r="L1965" s="10">
        <f t="shared" si="121"/>
        <v>41879.913761574076</v>
      </c>
      <c r="M1965" s="15">
        <f t="shared" si="122"/>
        <v>2014</v>
      </c>
      <c r="N1965" t="b">
        <v>0</v>
      </c>
      <c r="O1965">
        <v>13</v>
      </c>
      <c r="P1965" t="b">
        <v>1</v>
      </c>
      <c r="Q1965" t="s">
        <v>8269</v>
      </c>
      <c r="R1965" t="s">
        <v>8323</v>
      </c>
      <c r="S1965" t="s">
        <v>8326</v>
      </c>
      <c r="T1965" s="9">
        <f t="shared" si="123"/>
        <v>121</v>
      </c>
    </row>
    <row r="1966" spans="1:20" ht="15.75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s="17" t="s">
        <v>8218</v>
      </c>
      <c r="G1966" t="s">
        <v>8223</v>
      </c>
      <c r="H1966" t="s">
        <v>8245</v>
      </c>
      <c r="I1966">
        <v>1330644639</v>
      </c>
      <c r="J1966" s="12">
        <v>1328052639</v>
      </c>
      <c r="K1966" s="10">
        <f t="shared" si="120"/>
        <v>40969.979618055557</v>
      </c>
      <c r="L1966" s="10">
        <f t="shared" si="121"/>
        <v>40939.979618055557</v>
      </c>
      <c r="M1966" s="15">
        <f t="shared" si="122"/>
        <v>2012</v>
      </c>
      <c r="N1966" t="b">
        <v>1</v>
      </c>
      <c r="O1966">
        <v>47</v>
      </c>
      <c r="P1966" t="b">
        <v>1</v>
      </c>
      <c r="Q1966" t="s">
        <v>8286</v>
      </c>
      <c r="R1966" t="s">
        <v>8311</v>
      </c>
      <c r="S1966" t="s">
        <v>8312</v>
      </c>
      <c r="T1966" s="9">
        <f t="shared" si="123"/>
        <v>121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s="17" t="s">
        <v>8218</v>
      </c>
      <c r="G1967" t="s">
        <v>8223</v>
      </c>
      <c r="H1967" t="s">
        <v>8245</v>
      </c>
      <c r="I1967">
        <v>1423456200</v>
      </c>
      <c r="J1967" s="12">
        <v>1421183271</v>
      </c>
      <c r="K1967" s="10">
        <f t="shared" si="120"/>
        <v>42044.1875</v>
      </c>
      <c r="L1967" s="10">
        <f t="shared" si="121"/>
        <v>42017.88045138889</v>
      </c>
      <c r="M1967" s="15">
        <f t="shared" si="122"/>
        <v>2015</v>
      </c>
      <c r="N1967" t="b">
        <v>1</v>
      </c>
      <c r="O1967">
        <v>12</v>
      </c>
      <c r="P1967" t="b">
        <v>1</v>
      </c>
      <c r="Q1967" t="s">
        <v>8269</v>
      </c>
      <c r="R1967" t="s">
        <v>8323</v>
      </c>
      <c r="S1967" t="s">
        <v>8326</v>
      </c>
      <c r="T1967" s="9">
        <f t="shared" si="123"/>
        <v>100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s="17" t="s">
        <v>8220</v>
      </c>
      <c r="G1968" t="s">
        <v>8223</v>
      </c>
      <c r="H1968" t="s">
        <v>8245</v>
      </c>
      <c r="I1968">
        <v>1397413095</v>
      </c>
      <c r="J1968" s="12">
        <v>1394821095</v>
      </c>
      <c r="K1968" s="10">
        <f t="shared" si="120"/>
        <v>41742.762673611112</v>
      </c>
      <c r="L1968" s="10">
        <f t="shared" si="121"/>
        <v>41712.762673611112</v>
      </c>
      <c r="M1968" s="15">
        <f t="shared" si="122"/>
        <v>2014</v>
      </c>
      <c r="N1968" t="b">
        <v>0</v>
      </c>
      <c r="O1968">
        <v>22</v>
      </c>
      <c r="P1968" t="b">
        <v>0</v>
      </c>
      <c r="Q1968" t="s">
        <v>8280</v>
      </c>
      <c r="R1968" t="s">
        <v>8316</v>
      </c>
      <c r="S1968" t="s">
        <v>8334</v>
      </c>
      <c r="T1968" s="9">
        <f t="shared" si="123"/>
        <v>7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s="17" t="s">
        <v>8218</v>
      </c>
      <c r="G1969" t="s">
        <v>8223</v>
      </c>
      <c r="H1969" t="s">
        <v>8245</v>
      </c>
      <c r="I1969">
        <v>1330789165</v>
      </c>
      <c r="J1969" s="12">
        <v>1328197165</v>
      </c>
      <c r="K1969" s="10">
        <f t="shared" si="120"/>
        <v>40971.652372685188</v>
      </c>
      <c r="L1969" s="10">
        <f t="shared" si="121"/>
        <v>40941.652372685188</v>
      </c>
      <c r="M1969" s="15">
        <f t="shared" si="122"/>
        <v>2012</v>
      </c>
      <c r="N1969" t="b">
        <v>0</v>
      </c>
      <c r="O1969">
        <v>19</v>
      </c>
      <c r="P1969" t="b">
        <v>1</v>
      </c>
      <c r="Q1969" t="s">
        <v>8274</v>
      </c>
      <c r="R1969" t="s">
        <v>8327</v>
      </c>
      <c r="S1969" t="s">
        <v>8331</v>
      </c>
      <c r="T1969" s="9">
        <f t="shared" si="123"/>
        <v>100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s="17" t="s">
        <v>8220</v>
      </c>
      <c r="G1970" t="s">
        <v>8223</v>
      </c>
      <c r="H1970" t="s">
        <v>8245</v>
      </c>
      <c r="I1970">
        <v>1438437600</v>
      </c>
      <c r="J1970" s="12">
        <v>1433254875</v>
      </c>
      <c r="K1970" s="10">
        <f t="shared" si="120"/>
        <v>42217.583333333328</v>
      </c>
      <c r="L1970" s="10">
        <f t="shared" si="121"/>
        <v>42157.598090277781</v>
      </c>
      <c r="M1970" s="15">
        <f t="shared" si="122"/>
        <v>2015</v>
      </c>
      <c r="N1970" t="b">
        <v>0</v>
      </c>
      <c r="O1970">
        <v>6</v>
      </c>
      <c r="P1970" t="b">
        <v>0</v>
      </c>
      <c r="Q1970" t="s">
        <v>8303</v>
      </c>
      <c r="R1970" t="s">
        <v>8323</v>
      </c>
      <c r="S1970" t="s">
        <v>8335</v>
      </c>
      <c r="T1970" s="9">
        <f t="shared" si="123"/>
        <v>0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s="17" t="s">
        <v>8218</v>
      </c>
      <c r="G1971" t="s">
        <v>8223</v>
      </c>
      <c r="H1971" t="s">
        <v>8245</v>
      </c>
      <c r="I1971">
        <v>1417101683</v>
      </c>
      <c r="J1971" s="12">
        <v>1414506083</v>
      </c>
      <c r="K1971" s="10">
        <f t="shared" si="120"/>
        <v>41970.639849537038</v>
      </c>
      <c r="L1971" s="10">
        <f t="shared" si="121"/>
        <v>41940.598182870366</v>
      </c>
      <c r="M1971" s="15">
        <f t="shared" si="122"/>
        <v>2014</v>
      </c>
      <c r="N1971" t="b">
        <v>0</v>
      </c>
      <c r="O1971">
        <v>31</v>
      </c>
      <c r="P1971" t="b">
        <v>1</v>
      </c>
      <c r="Q1971" t="s">
        <v>8269</v>
      </c>
      <c r="R1971" t="s">
        <v>8323</v>
      </c>
      <c r="S1971" t="s">
        <v>8326</v>
      </c>
      <c r="T1971" s="9">
        <f t="shared" si="123"/>
        <v>120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s="17" t="s">
        <v>8218</v>
      </c>
      <c r="G1972" t="s">
        <v>8223</v>
      </c>
      <c r="H1972" t="s">
        <v>8245</v>
      </c>
      <c r="I1972">
        <v>1405614823</v>
      </c>
      <c r="J1972" s="12">
        <v>1403022823</v>
      </c>
      <c r="K1972" s="10">
        <f t="shared" si="120"/>
        <v>41837.690081018518</v>
      </c>
      <c r="L1972" s="10">
        <f t="shared" si="121"/>
        <v>41807.690081018518</v>
      </c>
      <c r="M1972" s="15">
        <f t="shared" si="122"/>
        <v>2014</v>
      </c>
      <c r="N1972" t="b">
        <v>0</v>
      </c>
      <c r="O1972">
        <v>37</v>
      </c>
      <c r="P1972" t="b">
        <v>1</v>
      </c>
      <c r="Q1972" t="s">
        <v>8269</v>
      </c>
      <c r="R1972" t="s">
        <v>8323</v>
      </c>
      <c r="S1972" t="s">
        <v>8326</v>
      </c>
      <c r="T1972" s="9">
        <f t="shared" si="123"/>
        <v>119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s="17" t="s">
        <v>8220</v>
      </c>
      <c r="G1973" t="s">
        <v>8223</v>
      </c>
      <c r="H1973" t="s">
        <v>8245</v>
      </c>
      <c r="I1973">
        <v>1431206058</v>
      </c>
      <c r="J1973" s="12">
        <v>1428614058</v>
      </c>
      <c r="K1973" s="10">
        <f t="shared" si="120"/>
        <v>42133.884930555556</v>
      </c>
      <c r="L1973" s="10">
        <f t="shared" si="121"/>
        <v>42103.884930555556</v>
      </c>
      <c r="M1973" s="15">
        <f t="shared" si="122"/>
        <v>2015</v>
      </c>
      <c r="N1973" t="b">
        <v>0</v>
      </c>
      <c r="O1973">
        <v>20</v>
      </c>
      <c r="P1973" t="b">
        <v>0</v>
      </c>
      <c r="Q1973" t="s">
        <v>8269</v>
      </c>
      <c r="R1973" t="s">
        <v>8323</v>
      </c>
      <c r="S1973" t="s">
        <v>8326</v>
      </c>
      <c r="T1973" s="9">
        <f t="shared" si="123"/>
        <v>16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s="17" t="s">
        <v>8219</v>
      </c>
      <c r="G1974" t="s">
        <v>8228</v>
      </c>
      <c r="H1974" t="s">
        <v>8250</v>
      </c>
      <c r="I1974">
        <v>1407034796</v>
      </c>
      <c r="J1974" s="12">
        <v>1401850796</v>
      </c>
      <c r="K1974" s="10">
        <f t="shared" si="120"/>
        <v>41854.124953703707</v>
      </c>
      <c r="L1974" s="10">
        <f t="shared" si="121"/>
        <v>41794.124953703707</v>
      </c>
      <c r="M1974" s="15">
        <f t="shared" si="122"/>
        <v>2014</v>
      </c>
      <c r="N1974" t="b">
        <v>0</v>
      </c>
      <c r="O1974">
        <v>15</v>
      </c>
      <c r="P1974" t="b">
        <v>0</v>
      </c>
      <c r="Q1974" t="s">
        <v>8265</v>
      </c>
      <c r="R1974" t="s">
        <v>8321</v>
      </c>
      <c r="S1974" t="s">
        <v>8337</v>
      </c>
      <c r="T1974" s="9">
        <f t="shared" si="123"/>
        <v>5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s="17" t="s">
        <v>8218</v>
      </c>
      <c r="G1975" t="s">
        <v>8223</v>
      </c>
      <c r="H1975" t="s">
        <v>8245</v>
      </c>
      <c r="I1975">
        <v>1396054800</v>
      </c>
      <c r="J1975" s="12">
        <v>1393034470</v>
      </c>
      <c r="K1975" s="10">
        <f t="shared" si="120"/>
        <v>41727.041666666664</v>
      </c>
      <c r="L1975" s="10">
        <f t="shared" si="121"/>
        <v>41692.084143518521</v>
      </c>
      <c r="M1975" s="15">
        <f t="shared" si="122"/>
        <v>2014</v>
      </c>
      <c r="N1975" t="b">
        <v>1</v>
      </c>
      <c r="O1975">
        <v>41</v>
      </c>
      <c r="P1975" t="b">
        <v>1</v>
      </c>
      <c r="Q1975" t="s">
        <v>8274</v>
      </c>
      <c r="R1975" t="s">
        <v>8327</v>
      </c>
      <c r="S1975" t="s">
        <v>8331</v>
      </c>
      <c r="T1975" s="9">
        <f t="shared" si="123"/>
        <v>119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s="17" t="s">
        <v>8220</v>
      </c>
      <c r="G1976" t="s">
        <v>8223</v>
      </c>
      <c r="H1976" t="s">
        <v>8245</v>
      </c>
      <c r="I1976">
        <v>1446483000</v>
      </c>
      <c r="J1976" s="12">
        <v>1443811268</v>
      </c>
      <c r="K1976" s="10">
        <f t="shared" si="120"/>
        <v>42310.701388888891</v>
      </c>
      <c r="L1976" s="10">
        <f t="shared" si="121"/>
        <v>42279.778564814813</v>
      </c>
      <c r="M1976" s="15">
        <f t="shared" si="122"/>
        <v>2015</v>
      </c>
      <c r="N1976" t="b">
        <v>0</v>
      </c>
      <c r="O1976">
        <v>13</v>
      </c>
      <c r="P1976" t="b">
        <v>0</v>
      </c>
      <c r="Q1976" t="s">
        <v>8269</v>
      </c>
      <c r="R1976" t="s">
        <v>8323</v>
      </c>
      <c r="S1976" t="s">
        <v>8326</v>
      </c>
      <c r="T1976" s="9">
        <f t="shared" si="123"/>
        <v>36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s="17" t="s">
        <v>8220</v>
      </c>
      <c r="G1977" t="s">
        <v>8223</v>
      </c>
      <c r="H1977" t="s">
        <v>8245</v>
      </c>
      <c r="I1977">
        <v>1475766932</v>
      </c>
      <c r="J1977" s="12">
        <v>1473174932</v>
      </c>
      <c r="K1977" s="10">
        <f t="shared" si="120"/>
        <v>42649.635787037041</v>
      </c>
      <c r="L1977" s="10">
        <f t="shared" si="121"/>
        <v>42619.635787037041</v>
      </c>
      <c r="M1977" s="15">
        <f t="shared" si="122"/>
        <v>2016</v>
      </c>
      <c r="N1977" t="b">
        <v>0</v>
      </c>
      <c r="O1977">
        <v>30</v>
      </c>
      <c r="P1977" t="b">
        <v>0</v>
      </c>
      <c r="Q1977" t="s">
        <v>8271</v>
      </c>
      <c r="R1977" t="s">
        <v>8308</v>
      </c>
      <c r="S1977" t="s">
        <v>8310</v>
      </c>
      <c r="T1977" s="9">
        <f t="shared" si="123"/>
        <v>15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s="17" t="s">
        <v>8218</v>
      </c>
      <c r="G1978" t="s">
        <v>8223</v>
      </c>
      <c r="H1978" t="s">
        <v>8245</v>
      </c>
      <c r="I1978">
        <v>1391718671</v>
      </c>
      <c r="J1978" s="12">
        <v>1390509071</v>
      </c>
      <c r="K1978" s="10">
        <f t="shared" si="120"/>
        <v>41676.854988425926</v>
      </c>
      <c r="L1978" s="10">
        <f t="shared" si="121"/>
        <v>41662.854988425926</v>
      </c>
      <c r="M1978" s="15">
        <f t="shared" si="122"/>
        <v>2014</v>
      </c>
      <c r="N1978" t="b">
        <v>0</v>
      </c>
      <c r="O1978">
        <v>49</v>
      </c>
      <c r="P1978" t="b">
        <v>1</v>
      </c>
      <c r="Q1978" t="s">
        <v>8290</v>
      </c>
      <c r="R1978" t="s">
        <v>8327</v>
      </c>
      <c r="S1978" t="s">
        <v>8338</v>
      </c>
      <c r="T1978" s="9">
        <f t="shared" si="123"/>
        <v>118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s="17" t="s">
        <v>8218</v>
      </c>
      <c r="G1979" t="s">
        <v>8223</v>
      </c>
      <c r="H1979" t="s">
        <v>8245</v>
      </c>
      <c r="I1979">
        <v>1387835654</v>
      </c>
      <c r="J1979" s="12">
        <v>1386626054</v>
      </c>
      <c r="K1979" s="10">
        <f t="shared" si="120"/>
        <v>41631.912662037037</v>
      </c>
      <c r="L1979" s="10">
        <f t="shared" si="121"/>
        <v>41617.912662037037</v>
      </c>
      <c r="M1979" s="15">
        <f t="shared" si="122"/>
        <v>2013</v>
      </c>
      <c r="N1979" t="b">
        <v>1</v>
      </c>
      <c r="O1979">
        <v>50</v>
      </c>
      <c r="P1979" t="b">
        <v>1</v>
      </c>
      <c r="Q1979" t="s">
        <v>8299</v>
      </c>
      <c r="R1979" t="s">
        <v>8308</v>
      </c>
      <c r="S1979" t="s">
        <v>8315</v>
      </c>
      <c r="T1979" s="9">
        <f t="shared" si="123"/>
        <v>101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s="17" t="s">
        <v>8218</v>
      </c>
      <c r="G1980" t="s">
        <v>8223</v>
      </c>
      <c r="H1980" t="s">
        <v>8245</v>
      </c>
      <c r="I1980">
        <v>1320220800</v>
      </c>
      <c r="J1980" s="12">
        <v>1315612909</v>
      </c>
      <c r="K1980" s="10">
        <f t="shared" si="120"/>
        <v>40849.333333333336</v>
      </c>
      <c r="L1980" s="10">
        <f t="shared" si="121"/>
        <v>40796.001261574071</v>
      </c>
      <c r="M1980" s="15">
        <f t="shared" si="122"/>
        <v>2011</v>
      </c>
      <c r="N1980" t="b">
        <v>0</v>
      </c>
      <c r="O1980">
        <v>4</v>
      </c>
      <c r="P1980" t="b">
        <v>1</v>
      </c>
      <c r="Q1980" t="s">
        <v>8274</v>
      </c>
      <c r="R1980" t="s">
        <v>8327</v>
      </c>
      <c r="S1980" t="s">
        <v>8331</v>
      </c>
      <c r="T1980" s="9">
        <f t="shared" si="123"/>
        <v>118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s="17" t="s">
        <v>8218</v>
      </c>
      <c r="G1981" t="s">
        <v>8223</v>
      </c>
      <c r="H1981" t="s">
        <v>8245</v>
      </c>
      <c r="I1981">
        <v>1445921940</v>
      </c>
      <c r="J1981" s="12">
        <v>1444699549</v>
      </c>
      <c r="K1981" s="10">
        <f t="shared" si="120"/>
        <v>42304.207638888889</v>
      </c>
      <c r="L1981" s="10">
        <f t="shared" si="121"/>
        <v>42290.059594907405</v>
      </c>
      <c r="M1981" s="15">
        <f t="shared" si="122"/>
        <v>2015</v>
      </c>
      <c r="N1981" t="b">
        <v>0</v>
      </c>
      <c r="O1981">
        <v>35</v>
      </c>
      <c r="P1981" t="b">
        <v>1</v>
      </c>
      <c r="Q1981" t="s">
        <v>8277</v>
      </c>
      <c r="R1981" t="s">
        <v>8327</v>
      </c>
      <c r="S1981" t="s">
        <v>8328</v>
      </c>
      <c r="T1981" s="9">
        <f t="shared" si="123"/>
        <v>148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s="17" t="s">
        <v>8221</v>
      </c>
      <c r="G1982" t="s">
        <v>8223</v>
      </c>
      <c r="H1982" t="s">
        <v>8245</v>
      </c>
      <c r="I1982">
        <v>1491738594</v>
      </c>
      <c r="J1982" s="12">
        <v>1489150194</v>
      </c>
      <c r="K1982" s="10">
        <f t="shared" si="120"/>
        <v>42834.492986111116</v>
      </c>
      <c r="L1982" s="10">
        <f t="shared" si="121"/>
        <v>42804.534652777773</v>
      </c>
      <c r="M1982" s="15">
        <f t="shared" si="122"/>
        <v>2017</v>
      </c>
      <c r="N1982" t="b">
        <v>0</v>
      </c>
      <c r="O1982">
        <v>7</v>
      </c>
      <c r="P1982" t="b">
        <v>0</v>
      </c>
      <c r="Q1982" t="s">
        <v>8291</v>
      </c>
      <c r="R1982" t="s">
        <v>8327</v>
      </c>
      <c r="S1982" t="s">
        <v>8330</v>
      </c>
      <c r="T1982" s="9">
        <f t="shared" si="123"/>
        <v>44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s="17" t="s">
        <v>8220</v>
      </c>
      <c r="G1983" t="s">
        <v>8228</v>
      </c>
      <c r="H1983" t="s">
        <v>8250</v>
      </c>
      <c r="I1983">
        <v>1426788930</v>
      </c>
      <c r="J1983" s="12">
        <v>1424200530</v>
      </c>
      <c r="K1983" s="10">
        <f t="shared" si="120"/>
        <v>42082.760763888888</v>
      </c>
      <c r="L1983" s="10">
        <f t="shared" si="121"/>
        <v>42052.802430555559</v>
      </c>
      <c r="M1983" s="15">
        <f t="shared" si="122"/>
        <v>2015</v>
      </c>
      <c r="N1983" t="b">
        <v>0</v>
      </c>
      <c r="O1983">
        <v>33</v>
      </c>
      <c r="P1983" t="b">
        <v>0</v>
      </c>
      <c r="Q1983" t="s">
        <v>8297</v>
      </c>
      <c r="R1983" t="s">
        <v>8319</v>
      </c>
      <c r="S1983" t="s">
        <v>8357</v>
      </c>
      <c r="T1983" s="9">
        <f t="shared" si="123"/>
        <v>10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s="17" t="s">
        <v>8218</v>
      </c>
      <c r="G1984" t="s">
        <v>8223</v>
      </c>
      <c r="H1984" t="s">
        <v>8245</v>
      </c>
      <c r="I1984">
        <v>1481961600</v>
      </c>
      <c r="J1984" s="12">
        <v>1479283285</v>
      </c>
      <c r="K1984" s="10">
        <f t="shared" si="120"/>
        <v>42721.333333333328</v>
      </c>
      <c r="L1984" s="10">
        <f t="shared" si="121"/>
        <v>42690.334317129629</v>
      </c>
      <c r="M1984" s="15">
        <f t="shared" si="122"/>
        <v>2016</v>
      </c>
      <c r="N1984" t="b">
        <v>0</v>
      </c>
      <c r="O1984">
        <v>26</v>
      </c>
      <c r="P1984" t="b">
        <v>1</v>
      </c>
      <c r="Q1984" t="s">
        <v>8269</v>
      </c>
      <c r="R1984" t="s">
        <v>8323</v>
      </c>
      <c r="S1984" t="s">
        <v>8326</v>
      </c>
      <c r="T1984" s="9">
        <f t="shared" si="123"/>
        <v>118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s="17" t="s">
        <v>8220</v>
      </c>
      <c r="G1985" t="s">
        <v>8223</v>
      </c>
      <c r="H1985" t="s">
        <v>8245</v>
      </c>
      <c r="I1985">
        <v>1479517200</v>
      </c>
      <c r="J1985" s="12">
        <v>1475765867</v>
      </c>
      <c r="K1985" s="10">
        <f t="shared" si="120"/>
        <v>42693.041666666672</v>
      </c>
      <c r="L1985" s="10">
        <f t="shared" si="121"/>
        <v>42649.623460648145</v>
      </c>
      <c r="M1985" s="15">
        <f t="shared" si="122"/>
        <v>2016</v>
      </c>
      <c r="N1985" t="b">
        <v>0</v>
      </c>
      <c r="O1985">
        <v>31</v>
      </c>
      <c r="P1985" t="b">
        <v>0</v>
      </c>
      <c r="Q1985" t="s">
        <v>8303</v>
      </c>
      <c r="R1985" t="s">
        <v>8323</v>
      </c>
      <c r="S1985" t="s">
        <v>8335</v>
      </c>
      <c r="T1985" s="9">
        <f t="shared" si="123"/>
        <v>35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s="17" t="s">
        <v>8220</v>
      </c>
      <c r="G1986" t="s">
        <v>8223</v>
      </c>
      <c r="H1986" t="s">
        <v>8245</v>
      </c>
      <c r="I1986">
        <v>1454890620</v>
      </c>
      <c r="J1986" s="12">
        <v>1450724449</v>
      </c>
      <c r="K1986" s="10">
        <f t="shared" si="120"/>
        <v>42408.01180555555</v>
      </c>
      <c r="L1986" s="10">
        <f t="shared" si="121"/>
        <v>42359.792233796295</v>
      </c>
      <c r="M1986" s="15">
        <f t="shared" si="122"/>
        <v>2016</v>
      </c>
      <c r="N1986" t="b">
        <v>0</v>
      </c>
      <c r="O1986">
        <v>27</v>
      </c>
      <c r="P1986" t="b">
        <v>0</v>
      </c>
      <c r="Q1986" t="s">
        <v>8301</v>
      </c>
      <c r="R1986" t="s">
        <v>8323</v>
      </c>
      <c r="S1986" t="s">
        <v>8324</v>
      </c>
      <c r="T1986" s="9">
        <f t="shared" si="123"/>
        <v>4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s="17" t="s">
        <v>8218</v>
      </c>
      <c r="G1987" t="s">
        <v>8223</v>
      </c>
      <c r="H1987" t="s">
        <v>8245</v>
      </c>
      <c r="I1987">
        <v>1391713248</v>
      </c>
      <c r="J1987" s="12">
        <v>1389121248</v>
      </c>
      <c r="K1987" s="10">
        <f t="shared" ref="K1987:K2050" si="124">(I1987/86400)+DATE(1970,1,1)</f>
        <v>41676.792222222226</v>
      </c>
      <c r="L1987" s="10">
        <f t="shared" ref="L1987:L2050" si="125">(J1987/86400)+DATE(1970,1,1)</f>
        <v>41646.792222222226</v>
      </c>
      <c r="M1987" s="15">
        <f t="shared" ref="M1987:M2050" si="126">+YEAR(K1987)</f>
        <v>2014</v>
      </c>
      <c r="N1987" t="b">
        <v>0</v>
      </c>
      <c r="O1987">
        <v>24</v>
      </c>
      <c r="P1987" t="b">
        <v>1</v>
      </c>
      <c r="Q1987" t="s">
        <v>8278</v>
      </c>
      <c r="R1987" t="s">
        <v>8327</v>
      </c>
      <c r="S1987" t="s">
        <v>8329</v>
      </c>
      <c r="T1987" s="9">
        <f t="shared" ref="T1987:T2050" si="127">ROUND(E1987/D1987*100,0)</f>
        <v>293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s="17" t="s">
        <v>8220</v>
      </c>
      <c r="G1988" t="s">
        <v>8223</v>
      </c>
      <c r="H1988" t="s">
        <v>8245</v>
      </c>
      <c r="I1988">
        <v>1342309368</v>
      </c>
      <c r="J1988" s="12">
        <v>1337125368</v>
      </c>
      <c r="K1988" s="10">
        <f t="shared" si="124"/>
        <v>41104.988055555557</v>
      </c>
      <c r="L1988" s="10">
        <f t="shared" si="125"/>
        <v>41044.988055555557</v>
      </c>
      <c r="M1988" s="15">
        <f t="shared" si="126"/>
        <v>2012</v>
      </c>
      <c r="N1988" t="b">
        <v>0</v>
      </c>
      <c r="O1988">
        <v>49</v>
      </c>
      <c r="P1988" t="b">
        <v>0</v>
      </c>
      <c r="Q1988" t="s">
        <v>8302</v>
      </c>
      <c r="R1988" t="s">
        <v>8311</v>
      </c>
      <c r="S1988" t="s">
        <v>8356</v>
      </c>
      <c r="T1988" s="9">
        <f t="shared" si="127"/>
        <v>22</v>
      </c>
    </row>
    <row r="1989" spans="1:20" ht="45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s="17" t="s">
        <v>8218</v>
      </c>
      <c r="G1989" t="s">
        <v>8223</v>
      </c>
      <c r="H1989" t="s">
        <v>8245</v>
      </c>
      <c r="I1989">
        <v>1469059986</v>
      </c>
      <c r="J1989" s="12">
        <v>1468455186</v>
      </c>
      <c r="K1989" s="10">
        <f t="shared" si="124"/>
        <v>42572.009097222224</v>
      </c>
      <c r="L1989" s="10">
        <f t="shared" si="125"/>
        <v>42565.009097222224</v>
      </c>
      <c r="M1989" s="15">
        <f t="shared" si="126"/>
        <v>2016</v>
      </c>
      <c r="N1989" t="b">
        <v>0</v>
      </c>
      <c r="O1989">
        <v>26</v>
      </c>
      <c r="P1989" t="b">
        <v>1</v>
      </c>
      <c r="Q1989" t="s">
        <v>8274</v>
      </c>
      <c r="R1989" t="s">
        <v>8327</v>
      </c>
      <c r="S1989" t="s">
        <v>8331</v>
      </c>
      <c r="T1989" s="9">
        <f t="shared" si="127"/>
        <v>250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s="17" t="s">
        <v>8219</v>
      </c>
      <c r="G1990" t="s">
        <v>8223</v>
      </c>
      <c r="H1990" t="s">
        <v>8245</v>
      </c>
      <c r="I1990">
        <v>1476458734</v>
      </c>
      <c r="J1990" s="12">
        <v>1472570734</v>
      </c>
      <c r="K1990" s="10">
        <f t="shared" si="124"/>
        <v>42657.642754629633</v>
      </c>
      <c r="L1990" s="10">
        <f t="shared" si="125"/>
        <v>42612.642754629633</v>
      </c>
      <c r="M1990" s="15">
        <f t="shared" si="126"/>
        <v>2016</v>
      </c>
      <c r="N1990" t="b">
        <v>0</v>
      </c>
      <c r="O1990">
        <v>15</v>
      </c>
      <c r="P1990" t="b">
        <v>0</v>
      </c>
      <c r="Q1990" t="s">
        <v>8271</v>
      </c>
      <c r="R1990" t="s">
        <v>8308</v>
      </c>
      <c r="S1990" t="s">
        <v>8310</v>
      </c>
      <c r="T1990" s="9">
        <f t="shared" si="127"/>
        <v>2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s="17" t="s">
        <v>8220</v>
      </c>
      <c r="G1991" t="s">
        <v>8223</v>
      </c>
      <c r="H1991" t="s">
        <v>8245</v>
      </c>
      <c r="I1991">
        <v>1414348166</v>
      </c>
      <c r="J1991" s="12">
        <v>1412879366</v>
      </c>
      <c r="K1991" s="10">
        <f t="shared" si="124"/>
        <v>41938.770439814813</v>
      </c>
      <c r="L1991" s="10">
        <f t="shared" si="125"/>
        <v>41921.770439814813</v>
      </c>
      <c r="M1991" s="15">
        <f t="shared" si="126"/>
        <v>2014</v>
      </c>
      <c r="N1991" t="b">
        <v>0</v>
      </c>
      <c r="O1991">
        <v>38</v>
      </c>
      <c r="P1991" t="b">
        <v>0</v>
      </c>
      <c r="Q1991" t="s">
        <v>8269</v>
      </c>
      <c r="R1991" t="s">
        <v>8323</v>
      </c>
      <c r="S1991" t="s">
        <v>8326</v>
      </c>
      <c r="T1991" s="9">
        <f t="shared" si="127"/>
        <v>24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s="17" t="s">
        <v>8221</v>
      </c>
      <c r="G1992" t="s">
        <v>8223</v>
      </c>
      <c r="H1992" t="s">
        <v>8245</v>
      </c>
      <c r="I1992">
        <v>1490389158</v>
      </c>
      <c r="J1992" s="12">
        <v>1486504758</v>
      </c>
      <c r="K1992" s="10">
        <f t="shared" si="124"/>
        <v>42818.874513888892</v>
      </c>
      <c r="L1992" s="10">
        <f t="shared" si="125"/>
        <v>42773.916180555556</v>
      </c>
      <c r="M1992" s="15">
        <f t="shared" si="126"/>
        <v>2017</v>
      </c>
      <c r="N1992" t="b">
        <v>0</v>
      </c>
      <c r="O1992">
        <v>8</v>
      </c>
      <c r="P1992" t="b">
        <v>0</v>
      </c>
      <c r="Q1992" t="s">
        <v>8301</v>
      </c>
      <c r="R1992" t="s">
        <v>8323</v>
      </c>
      <c r="S1992" t="s">
        <v>8324</v>
      </c>
      <c r="T1992" s="9">
        <f t="shared" si="127"/>
        <v>11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s="17" t="s">
        <v>8218</v>
      </c>
      <c r="G1993" t="s">
        <v>8224</v>
      </c>
      <c r="H1993" t="s">
        <v>8246</v>
      </c>
      <c r="I1993">
        <v>1429138740</v>
      </c>
      <c r="J1993" s="12">
        <v>1426528418</v>
      </c>
      <c r="K1993" s="10">
        <f t="shared" si="124"/>
        <v>42109.957638888889</v>
      </c>
      <c r="L1993" s="10">
        <f t="shared" si="125"/>
        <v>42079.745578703703</v>
      </c>
      <c r="M1993" s="15">
        <f t="shared" si="126"/>
        <v>2015</v>
      </c>
      <c r="N1993" t="b">
        <v>0</v>
      </c>
      <c r="O1993">
        <v>76</v>
      </c>
      <c r="P1993" t="b">
        <v>1</v>
      </c>
      <c r="Q1993" t="s">
        <v>8275</v>
      </c>
      <c r="R1993" t="s">
        <v>8327</v>
      </c>
      <c r="S1993" t="s">
        <v>8336</v>
      </c>
      <c r="T1993" s="9">
        <f t="shared" si="127"/>
        <v>144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s="17" t="s">
        <v>8218</v>
      </c>
      <c r="G1994" t="s">
        <v>8223</v>
      </c>
      <c r="H1994" t="s">
        <v>8245</v>
      </c>
      <c r="I1994">
        <v>1280631600</v>
      </c>
      <c r="J1994" s="12">
        <v>1274889241</v>
      </c>
      <c r="K1994" s="10">
        <f t="shared" si="124"/>
        <v>40391.125</v>
      </c>
      <c r="L1994" s="10">
        <f t="shared" si="125"/>
        <v>40324.662511574075</v>
      </c>
      <c r="M1994" s="15">
        <f t="shared" si="126"/>
        <v>2010</v>
      </c>
      <c r="N1994" t="b">
        <v>0</v>
      </c>
      <c r="O1994">
        <v>34</v>
      </c>
      <c r="P1994" t="b">
        <v>1</v>
      </c>
      <c r="Q1994" t="s">
        <v>8264</v>
      </c>
      <c r="R1994" t="s">
        <v>8321</v>
      </c>
      <c r="S1994" t="s">
        <v>8343</v>
      </c>
      <c r="T1994" s="9">
        <f t="shared" si="127"/>
        <v>115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s="17" t="s">
        <v>8220</v>
      </c>
      <c r="G1995" t="s">
        <v>8224</v>
      </c>
      <c r="H1995" t="s">
        <v>8246</v>
      </c>
      <c r="I1995">
        <v>1475848800</v>
      </c>
      <c r="J1995" s="12">
        <v>1474027501</v>
      </c>
      <c r="K1995" s="10">
        <f t="shared" si="124"/>
        <v>42650.583333333328</v>
      </c>
      <c r="L1995" s="10">
        <f t="shared" si="125"/>
        <v>42629.503483796296</v>
      </c>
      <c r="M1995" s="15">
        <f t="shared" si="126"/>
        <v>2016</v>
      </c>
      <c r="N1995" t="b">
        <v>0</v>
      </c>
      <c r="O1995">
        <v>42</v>
      </c>
      <c r="P1995" t="b">
        <v>0</v>
      </c>
      <c r="Q1995" t="s">
        <v>8301</v>
      </c>
      <c r="R1995" t="s">
        <v>8323</v>
      </c>
      <c r="S1995" t="s">
        <v>8324</v>
      </c>
      <c r="T1995" s="9">
        <f t="shared" si="127"/>
        <v>17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s="17" t="s">
        <v>8218</v>
      </c>
      <c r="G1996" t="s">
        <v>8224</v>
      </c>
      <c r="H1996" t="s">
        <v>8246</v>
      </c>
      <c r="I1996">
        <v>1438966800</v>
      </c>
      <c r="J1996" s="12">
        <v>1436278344</v>
      </c>
      <c r="K1996" s="10">
        <f t="shared" si="124"/>
        <v>42223.708333333328</v>
      </c>
      <c r="L1996" s="10">
        <f t="shared" si="125"/>
        <v>42192.591944444444</v>
      </c>
      <c r="M1996" s="15">
        <f t="shared" si="126"/>
        <v>2015</v>
      </c>
      <c r="N1996" t="b">
        <v>0</v>
      </c>
      <c r="O1996">
        <v>23</v>
      </c>
      <c r="P1996" t="b">
        <v>1</v>
      </c>
      <c r="Q1996" t="s">
        <v>8269</v>
      </c>
      <c r="R1996" t="s">
        <v>8323</v>
      </c>
      <c r="S1996" t="s">
        <v>8326</v>
      </c>
      <c r="T1996" s="9">
        <f t="shared" si="127"/>
        <v>114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s="17" t="s">
        <v>8220</v>
      </c>
      <c r="G1997" t="s">
        <v>8223</v>
      </c>
      <c r="H1997" t="s">
        <v>8245</v>
      </c>
      <c r="I1997">
        <v>1427850090</v>
      </c>
      <c r="J1997" s="12">
        <v>1425261690</v>
      </c>
      <c r="K1997" s="10">
        <f t="shared" si="124"/>
        <v>42095.042708333334</v>
      </c>
      <c r="L1997" s="10">
        <f t="shared" si="125"/>
        <v>42065.084374999999</v>
      </c>
      <c r="M1997" s="15">
        <f t="shared" si="126"/>
        <v>2015</v>
      </c>
      <c r="N1997" t="b">
        <v>0</v>
      </c>
      <c r="O1997">
        <v>8</v>
      </c>
      <c r="P1997" t="b">
        <v>0</v>
      </c>
      <c r="Q1997" t="s">
        <v>8283</v>
      </c>
      <c r="R1997" t="s">
        <v>8313</v>
      </c>
      <c r="S1997" t="s">
        <v>8314</v>
      </c>
      <c r="T1997" s="9">
        <f t="shared" si="127"/>
        <v>7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s="17" t="s">
        <v>8218</v>
      </c>
      <c r="G1998" t="s">
        <v>8228</v>
      </c>
      <c r="H1998" t="s">
        <v>8250</v>
      </c>
      <c r="I1998">
        <v>1447079520</v>
      </c>
      <c r="J1998" s="12">
        <v>1443449265</v>
      </c>
      <c r="K1998" s="10">
        <f t="shared" si="124"/>
        <v>42317.60555555555</v>
      </c>
      <c r="L1998" s="10">
        <f t="shared" si="125"/>
        <v>42275.58871527778</v>
      </c>
      <c r="M1998" s="15">
        <f t="shared" si="126"/>
        <v>2015</v>
      </c>
      <c r="N1998" t="b">
        <v>0</v>
      </c>
      <c r="O1998">
        <v>28</v>
      </c>
      <c r="P1998" t="b">
        <v>1</v>
      </c>
      <c r="Q1998" t="s">
        <v>8300</v>
      </c>
      <c r="R1998" t="s">
        <v>8308</v>
      </c>
      <c r="S1998" t="s">
        <v>8340</v>
      </c>
      <c r="T1998" s="9">
        <f t="shared" si="127"/>
        <v>171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s="17" t="s">
        <v>8219</v>
      </c>
      <c r="G1999" t="s">
        <v>8223</v>
      </c>
      <c r="H1999" t="s">
        <v>8245</v>
      </c>
      <c r="I1999">
        <v>1432916235</v>
      </c>
      <c r="J1999" s="12">
        <v>1430324235</v>
      </c>
      <c r="K1999" s="10">
        <f t="shared" si="124"/>
        <v>42153.678645833337</v>
      </c>
      <c r="L1999" s="10">
        <f t="shared" si="125"/>
        <v>42123.678645833337</v>
      </c>
      <c r="M1999" s="15">
        <f t="shared" si="126"/>
        <v>2015</v>
      </c>
      <c r="N1999" t="b">
        <v>0</v>
      </c>
      <c r="O1999">
        <v>41</v>
      </c>
      <c r="P1999" t="b">
        <v>0</v>
      </c>
      <c r="Q1999" t="s">
        <v>8271</v>
      </c>
      <c r="R1999" t="s">
        <v>8308</v>
      </c>
      <c r="S1999" t="s">
        <v>8310</v>
      </c>
      <c r="T1999" s="9">
        <f t="shared" si="127"/>
        <v>4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s="17" t="s">
        <v>8218</v>
      </c>
      <c r="G2000" t="s">
        <v>8223</v>
      </c>
      <c r="H2000" t="s">
        <v>8245</v>
      </c>
      <c r="I2000">
        <v>1414284180</v>
      </c>
      <c r="J2000" s="12">
        <v>1410558948</v>
      </c>
      <c r="K2000" s="10">
        <f t="shared" si="124"/>
        <v>41938.029861111107</v>
      </c>
      <c r="L2000" s="10">
        <f t="shared" si="125"/>
        <v>41894.91375</v>
      </c>
      <c r="M2000" s="15">
        <f t="shared" si="126"/>
        <v>2014</v>
      </c>
      <c r="N2000" t="b">
        <v>0</v>
      </c>
      <c r="O2000">
        <v>45</v>
      </c>
      <c r="P2000" t="b">
        <v>1</v>
      </c>
      <c r="Q2000" t="s">
        <v>8269</v>
      </c>
      <c r="R2000" t="s">
        <v>8323</v>
      </c>
      <c r="S2000" t="s">
        <v>8326</v>
      </c>
      <c r="T2000" s="9">
        <f t="shared" si="127"/>
        <v>100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s="17" t="s">
        <v>8218</v>
      </c>
      <c r="G2001" t="s">
        <v>8223</v>
      </c>
      <c r="H2001" t="s">
        <v>8245</v>
      </c>
      <c r="I2001">
        <v>1384408740</v>
      </c>
      <c r="J2001" s="12">
        <v>1381445253</v>
      </c>
      <c r="K2001" s="10">
        <f t="shared" si="124"/>
        <v>41592.249305555553</v>
      </c>
      <c r="L2001" s="10">
        <f t="shared" si="125"/>
        <v>41557.949687500004</v>
      </c>
      <c r="M2001" s="15">
        <f t="shared" si="126"/>
        <v>2013</v>
      </c>
      <c r="N2001" t="b">
        <v>0</v>
      </c>
      <c r="O2001">
        <v>26</v>
      </c>
      <c r="P2001" t="b">
        <v>1</v>
      </c>
      <c r="Q2001" t="s">
        <v>8264</v>
      </c>
      <c r="R2001" t="s">
        <v>8321</v>
      </c>
      <c r="S2001" t="s">
        <v>8343</v>
      </c>
      <c r="T2001" s="9">
        <f t="shared" si="127"/>
        <v>131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s="17" t="s">
        <v>8220</v>
      </c>
      <c r="G2002" t="s">
        <v>8223</v>
      </c>
      <c r="H2002" t="s">
        <v>8245</v>
      </c>
      <c r="I2002">
        <v>1416635940</v>
      </c>
      <c r="J2002" s="12">
        <v>1413838540</v>
      </c>
      <c r="K2002" s="10">
        <f t="shared" si="124"/>
        <v>41965.249305555553</v>
      </c>
      <c r="L2002" s="10">
        <f t="shared" si="125"/>
        <v>41932.871990740743</v>
      </c>
      <c r="M2002" s="15">
        <f t="shared" si="126"/>
        <v>2014</v>
      </c>
      <c r="N2002" t="b">
        <v>0</v>
      </c>
      <c r="O2002">
        <v>20</v>
      </c>
      <c r="P2002" t="b">
        <v>0</v>
      </c>
      <c r="Q2002" t="s">
        <v>8282</v>
      </c>
      <c r="R2002" t="s">
        <v>8319</v>
      </c>
      <c r="S2002" t="s">
        <v>8345</v>
      </c>
      <c r="T2002" s="9">
        <f t="shared" si="127"/>
        <v>28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s="17" t="s">
        <v>8220</v>
      </c>
      <c r="G2003" t="s">
        <v>8235</v>
      </c>
      <c r="H2003" t="s">
        <v>8248</v>
      </c>
      <c r="I2003">
        <v>1435442340</v>
      </c>
      <c r="J2003" s="12">
        <v>1433416830</v>
      </c>
      <c r="K2003" s="10">
        <f t="shared" si="124"/>
        <v>42182.915972222225</v>
      </c>
      <c r="L2003" s="10">
        <f t="shared" si="125"/>
        <v>42159.47256944445</v>
      </c>
      <c r="M2003" s="15">
        <f t="shared" si="126"/>
        <v>2015</v>
      </c>
      <c r="N2003" t="b">
        <v>1</v>
      </c>
      <c r="O2003">
        <v>18</v>
      </c>
      <c r="P2003" t="b">
        <v>0</v>
      </c>
      <c r="Q2003" t="s">
        <v>8283</v>
      </c>
      <c r="R2003" t="s">
        <v>8313</v>
      </c>
      <c r="S2003" t="s">
        <v>8314</v>
      </c>
      <c r="T2003" s="9">
        <f t="shared" si="127"/>
        <v>48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s="17" t="s">
        <v>8220</v>
      </c>
      <c r="G2004" t="s">
        <v>8223</v>
      </c>
      <c r="H2004" t="s">
        <v>8245</v>
      </c>
      <c r="I2004">
        <v>1437283391</v>
      </c>
      <c r="J2004" s="12">
        <v>1433395391</v>
      </c>
      <c r="K2004" s="10">
        <f t="shared" si="124"/>
        <v>42204.224432870367</v>
      </c>
      <c r="L2004" s="10">
        <f t="shared" si="125"/>
        <v>42159.224432870367</v>
      </c>
      <c r="M2004" s="15">
        <f t="shared" si="126"/>
        <v>2015</v>
      </c>
      <c r="N2004" t="b">
        <v>1</v>
      </c>
      <c r="O2004">
        <v>9</v>
      </c>
      <c r="P2004" t="b">
        <v>0</v>
      </c>
      <c r="Q2004" t="s">
        <v>8269</v>
      </c>
      <c r="R2004" t="s">
        <v>8323</v>
      </c>
      <c r="S2004" t="s">
        <v>8326</v>
      </c>
      <c r="T2004" s="9">
        <f t="shared" si="127"/>
        <v>16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s="17" t="s">
        <v>8219</v>
      </c>
      <c r="G2005" t="s">
        <v>8223</v>
      </c>
      <c r="H2005" t="s">
        <v>8245</v>
      </c>
      <c r="I2005">
        <v>1310158800</v>
      </c>
      <c r="J2005" s="12">
        <v>1304888771</v>
      </c>
      <c r="K2005" s="10">
        <f t="shared" si="124"/>
        <v>40732.875</v>
      </c>
      <c r="L2005" s="10">
        <f t="shared" si="125"/>
        <v>40671.879293981481</v>
      </c>
      <c r="M2005" s="15">
        <f t="shared" si="126"/>
        <v>2011</v>
      </c>
      <c r="N2005" t="b">
        <v>0</v>
      </c>
      <c r="O2005">
        <v>38</v>
      </c>
      <c r="P2005" t="b">
        <v>0</v>
      </c>
      <c r="Q2005" t="s">
        <v>8284</v>
      </c>
      <c r="R2005" t="s">
        <v>8327</v>
      </c>
      <c r="S2005" t="s">
        <v>8354</v>
      </c>
      <c r="T2005" s="9">
        <f t="shared" si="127"/>
        <v>14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s="17" t="s">
        <v>8218</v>
      </c>
      <c r="G2006" t="s">
        <v>8228</v>
      </c>
      <c r="H2006" t="s">
        <v>8250</v>
      </c>
      <c r="I2006">
        <v>1464471840</v>
      </c>
      <c r="J2006" s="12">
        <v>1459309704</v>
      </c>
      <c r="K2006" s="10">
        <f t="shared" si="124"/>
        <v>42518.905555555553</v>
      </c>
      <c r="L2006" s="10">
        <f t="shared" si="125"/>
        <v>42459.15861111111</v>
      </c>
      <c r="M2006" s="15">
        <f t="shared" si="126"/>
        <v>2016</v>
      </c>
      <c r="N2006" t="b">
        <v>0</v>
      </c>
      <c r="O2006">
        <v>42</v>
      </c>
      <c r="P2006" t="b">
        <v>1</v>
      </c>
      <c r="Q2006" t="s">
        <v>8269</v>
      </c>
      <c r="R2006" t="s">
        <v>8323</v>
      </c>
      <c r="S2006" t="s">
        <v>8326</v>
      </c>
      <c r="T2006" s="9">
        <f t="shared" si="127"/>
        <v>102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s="17" t="s">
        <v>8218</v>
      </c>
      <c r="G2007" t="s">
        <v>8223</v>
      </c>
      <c r="H2007" t="s">
        <v>8245</v>
      </c>
      <c r="I2007">
        <v>1418953984</v>
      </c>
      <c r="J2007" s="12">
        <v>1413766384</v>
      </c>
      <c r="K2007" s="10">
        <f t="shared" si="124"/>
        <v>41992.078518518523</v>
      </c>
      <c r="L2007" s="10">
        <f t="shared" si="125"/>
        <v>41932.036851851852</v>
      </c>
      <c r="M2007" s="15">
        <f t="shared" si="126"/>
        <v>2014</v>
      </c>
      <c r="N2007" t="b">
        <v>0</v>
      </c>
      <c r="O2007">
        <v>48</v>
      </c>
      <c r="P2007" t="b">
        <v>1</v>
      </c>
      <c r="Q2007" t="s">
        <v>8271</v>
      </c>
      <c r="R2007" t="s">
        <v>8308</v>
      </c>
      <c r="S2007" t="s">
        <v>8310</v>
      </c>
      <c r="T2007" s="9">
        <f t="shared" si="127"/>
        <v>112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s="17" t="s">
        <v>8218</v>
      </c>
      <c r="G2008" t="s">
        <v>8224</v>
      </c>
      <c r="H2008" t="s">
        <v>8246</v>
      </c>
      <c r="I2008">
        <v>1431115500</v>
      </c>
      <c r="J2008" s="12">
        <v>1428733511</v>
      </c>
      <c r="K2008" s="10">
        <f t="shared" si="124"/>
        <v>42132.836805555555</v>
      </c>
      <c r="L2008" s="10">
        <f t="shared" si="125"/>
        <v>42105.267488425925</v>
      </c>
      <c r="M2008" s="15">
        <f t="shared" si="126"/>
        <v>2015</v>
      </c>
      <c r="N2008" t="b">
        <v>0</v>
      </c>
      <c r="O2008">
        <v>58</v>
      </c>
      <c r="P2008" t="b">
        <v>1</v>
      </c>
      <c r="Q2008" t="s">
        <v>8269</v>
      </c>
      <c r="R2008" t="s">
        <v>8323</v>
      </c>
      <c r="S2008" t="s">
        <v>8326</v>
      </c>
      <c r="T2008" s="9">
        <f t="shared" si="127"/>
        <v>211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s="17" t="s">
        <v>8218</v>
      </c>
      <c r="G2009" t="s">
        <v>8223</v>
      </c>
      <c r="H2009" t="s">
        <v>8245</v>
      </c>
      <c r="I2009">
        <v>1464904800</v>
      </c>
      <c r="J2009" s="12">
        <v>1463852904</v>
      </c>
      <c r="K2009" s="10">
        <f t="shared" si="124"/>
        <v>42523.916666666672</v>
      </c>
      <c r="L2009" s="10">
        <f t="shared" si="125"/>
        <v>42511.741944444446</v>
      </c>
      <c r="M2009" s="15">
        <f t="shared" si="126"/>
        <v>2016</v>
      </c>
      <c r="N2009" t="b">
        <v>0</v>
      </c>
      <c r="O2009">
        <v>49</v>
      </c>
      <c r="P2009" t="b">
        <v>1</v>
      </c>
      <c r="Q2009" t="s">
        <v>8269</v>
      </c>
      <c r="R2009" t="s">
        <v>8323</v>
      </c>
      <c r="S2009" t="s">
        <v>8326</v>
      </c>
      <c r="T2009" s="9">
        <f t="shared" si="127"/>
        <v>109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s="17" t="s">
        <v>8220</v>
      </c>
      <c r="G2010" t="s">
        <v>8223</v>
      </c>
      <c r="H2010" t="s">
        <v>8245</v>
      </c>
      <c r="I2010">
        <v>1475101495</v>
      </c>
      <c r="J2010" s="12">
        <v>1472509495</v>
      </c>
      <c r="K2010" s="10">
        <f t="shared" si="124"/>
        <v>42641.933969907404</v>
      </c>
      <c r="L2010" s="10">
        <f t="shared" si="125"/>
        <v>42611.933969907404</v>
      </c>
      <c r="M2010" s="15">
        <f t="shared" si="126"/>
        <v>2016</v>
      </c>
      <c r="N2010" t="b">
        <v>0</v>
      </c>
      <c r="O2010">
        <v>32</v>
      </c>
      <c r="P2010" t="b">
        <v>0</v>
      </c>
      <c r="Q2010" t="s">
        <v>8271</v>
      </c>
      <c r="R2010" t="s">
        <v>8308</v>
      </c>
      <c r="S2010" t="s">
        <v>8310</v>
      </c>
      <c r="T2010" s="9">
        <f t="shared" si="127"/>
        <v>17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s="17" t="s">
        <v>8218</v>
      </c>
      <c r="G2011" t="s">
        <v>8224</v>
      </c>
      <c r="H2011" t="s">
        <v>8246</v>
      </c>
      <c r="I2011">
        <v>1406227904</v>
      </c>
      <c r="J2011" s="12">
        <v>1403635904</v>
      </c>
      <c r="K2011" s="10">
        <f t="shared" si="124"/>
        <v>41844.785925925928</v>
      </c>
      <c r="L2011" s="10">
        <f t="shared" si="125"/>
        <v>41814.785925925928</v>
      </c>
      <c r="M2011" s="15">
        <f t="shared" si="126"/>
        <v>2014</v>
      </c>
      <c r="N2011" t="b">
        <v>1</v>
      </c>
      <c r="O2011">
        <v>43</v>
      </c>
      <c r="P2011" t="b">
        <v>1</v>
      </c>
      <c r="Q2011" t="s">
        <v>8283</v>
      </c>
      <c r="R2011" t="s">
        <v>8313</v>
      </c>
      <c r="S2011" t="s">
        <v>8314</v>
      </c>
      <c r="T2011" s="9">
        <f t="shared" si="127"/>
        <v>111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s="17" t="s">
        <v>8218</v>
      </c>
      <c r="G2012" t="s">
        <v>8224</v>
      </c>
      <c r="H2012" t="s">
        <v>8246</v>
      </c>
      <c r="I2012">
        <v>1484740918</v>
      </c>
      <c r="J2012" s="12">
        <v>1483012918</v>
      </c>
      <c r="K2012" s="10">
        <f t="shared" si="124"/>
        <v>42753.50136574074</v>
      </c>
      <c r="L2012" s="10">
        <f t="shared" si="125"/>
        <v>42733.50136574074</v>
      </c>
      <c r="M2012" s="15">
        <f t="shared" si="126"/>
        <v>2017</v>
      </c>
      <c r="N2012" t="b">
        <v>0</v>
      </c>
      <c r="O2012">
        <v>37</v>
      </c>
      <c r="P2012" t="b">
        <v>1</v>
      </c>
      <c r="Q2012" t="s">
        <v>8269</v>
      </c>
      <c r="R2012" t="s">
        <v>8323</v>
      </c>
      <c r="S2012" t="s">
        <v>8326</v>
      </c>
      <c r="T2012" s="9">
        <f t="shared" si="127"/>
        <v>101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s="17" t="s">
        <v>8218</v>
      </c>
      <c r="G2013" t="s">
        <v>8228</v>
      </c>
      <c r="H2013" t="s">
        <v>8250</v>
      </c>
      <c r="I2013">
        <v>1455231540</v>
      </c>
      <c r="J2013" s="12">
        <v>1452614847</v>
      </c>
      <c r="K2013" s="10">
        <f t="shared" si="124"/>
        <v>42411.957638888889</v>
      </c>
      <c r="L2013" s="10">
        <f t="shared" si="125"/>
        <v>42381.671840277777</v>
      </c>
      <c r="M2013" s="15">
        <f t="shared" si="126"/>
        <v>2016</v>
      </c>
      <c r="N2013" t="b">
        <v>0</v>
      </c>
      <c r="O2013">
        <v>35</v>
      </c>
      <c r="P2013" t="b">
        <v>1</v>
      </c>
      <c r="Q2013" t="s">
        <v>8269</v>
      </c>
      <c r="R2013" t="s">
        <v>8323</v>
      </c>
      <c r="S2013" t="s">
        <v>8326</v>
      </c>
      <c r="T2013" s="9">
        <f t="shared" si="127"/>
        <v>111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s="17" t="s">
        <v>8218</v>
      </c>
      <c r="G2014" t="s">
        <v>8223</v>
      </c>
      <c r="H2014" t="s">
        <v>8245</v>
      </c>
      <c r="I2014">
        <v>1430179200</v>
      </c>
      <c r="J2014" s="12">
        <v>1428130814</v>
      </c>
      <c r="K2014" s="10">
        <f t="shared" si="124"/>
        <v>42122</v>
      </c>
      <c r="L2014" s="10">
        <f t="shared" si="125"/>
        <v>42098.291828703703</v>
      </c>
      <c r="M2014" s="15">
        <f t="shared" si="126"/>
        <v>2015</v>
      </c>
      <c r="N2014" t="b">
        <v>0</v>
      </c>
      <c r="O2014">
        <v>28</v>
      </c>
      <c r="P2014" t="b">
        <v>1</v>
      </c>
      <c r="Q2014" t="s">
        <v>8263</v>
      </c>
      <c r="R2014" t="s">
        <v>8321</v>
      </c>
      <c r="S2014" t="s">
        <v>8332</v>
      </c>
      <c r="T2014" s="9">
        <f t="shared" si="127"/>
        <v>167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s="17" t="s">
        <v>8218</v>
      </c>
      <c r="G2015" t="s">
        <v>8223</v>
      </c>
      <c r="H2015" t="s">
        <v>8245</v>
      </c>
      <c r="I2015">
        <v>1322106796</v>
      </c>
      <c r="J2015" s="12">
        <v>1316919196</v>
      </c>
      <c r="K2015" s="10">
        <f t="shared" si="124"/>
        <v>40871.161990740744</v>
      </c>
      <c r="L2015" s="10">
        <f t="shared" si="125"/>
        <v>40811.120324074072</v>
      </c>
      <c r="M2015" s="15">
        <f t="shared" si="126"/>
        <v>2011</v>
      </c>
      <c r="N2015" t="b">
        <v>0</v>
      </c>
      <c r="O2015">
        <v>38</v>
      </c>
      <c r="P2015" t="b">
        <v>1</v>
      </c>
      <c r="Q2015" t="s">
        <v>8277</v>
      </c>
      <c r="R2015" t="s">
        <v>8327</v>
      </c>
      <c r="S2015" t="s">
        <v>8328</v>
      </c>
      <c r="T2015" s="9">
        <f t="shared" si="127"/>
        <v>111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s="17" t="s">
        <v>8218</v>
      </c>
      <c r="G2016" t="s">
        <v>8223</v>
      </c>
      <c r="H2016" t="s">
        <v>8245</v>
      </c>
      <c r="I2016">
        <v>1434907966</v>
      </c>
      <c r="J2016" s="12">
        <v>1432315966</v>
      </c>
      <c r="K2016" s="10">
        <f t="shared" si="124"/>
        <v>42176.731087962966</v>
      </c>
      <c r="L2016" s="10">
        <f t="shared" si="125"/>
        <v>42146.731087962966</v>
      </c>
      <c r="M2016" s="15">
        <f t="shared" si="126"/>
        <v>2015</v>
      </c>
      <c r="N2016" t="b">
        <v>1</v>
      </c>
      <c r="O2016">
        <v>20</v>
      </c>
      <c r="P2016" t="b">
        <v>1</v>
      </c>
      <c r="Q2016" t="s">
        <v>8269</v>
      </c>
      <c r="R2016" t="s">
        <v>8323</v>
      </c>
      <c r="S2016" t="s">
        <v>8326</v>
      </c>
      <c r="T2016" s="9">
        <f t="shared" si="127"/>
        <v>111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s="17" t="s">
        <v>8218</v>
      </c>
      <c r="G2017" t="s">
        <v>8223</v>
      </c>
      <c r="H2017" t="s">
        <v>8245</v>
      </c>
      <c r="I2017">
        <v>1455142416</v>
      </c>
      <c r="J2017" s="12">
        <v>1452550416</v>
      </c>
      <c r="K2017" s="10">
        <f t="shared" si="124"/>
        <v>42410.926111111112</v>
      </c>
      <c r="L2017" s="10">
        <f t="shared" si="125"/>
        <v>42380.926111111112</v>
      </c>
      <c r="M2017" s="15">
        <f t="shared" si="126"/>
        <v>2016</v>
      </c>
      <c r="N2017" t="b">
        <v>0</v>
      </c>
      <c r="O2017">
        <v>18</v>
      </c>
      <c r="P2017" t="b">
        <v>1</v>
      </c>
      <c r="Q2017" t="s">
        <v>8300</v>
      </c>
      <c r="R2017" t="s">
        <v>8308</v>
      </c>
      <c r="S2017" t="s">
        <v>8340</v>
      </c>
      <c r="T2017" s="9">
        <f t="shared" si="127"/>
        <v>111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s="17" t="s">
        <v>8218</v>
      </c>
      <c r="G2018" t="s">
        <v>8223</v>
      </c>
      <c r="H2018" t="s">
        <v>8245</v>
      </c>
      <c r="I2018">
        <v>1454431080</v>
      </c>
      <c r="J2018" s="12">
        <v>1451839080</v>
      </c>
      <c r="K2018" s="10">
        <f t="shared" si="124"/>
        <v>42402.693055555559</v>
      </c>
      <c r="L2018" s="10">
        <f t="shared" si="125"/>
        <v>42372.693055555559</v>
      </c>
      <c r="M2018" s="15">
        <f t="shared" si="126"/>
        <v>2016</v>
      </c>
      <c r="N2018" t="b">
        <v>0</v>
      </c>
      <c r="O2018">
        <v>30</v>
      </c>
      <c r="P2018" t="b">
        <v>1</v>
      </c>
      <c r="Q2018" t="s">
        <v>8269</v>
      </c>
      <c r="R2018" t="s">
        <v>8323</v>
      </c>
      <c r="S2018" t="s">
        <v>8326</v>
      </c>
      <c r="T2018" s="9">
        <f t="shared" si="127"/>
        <v>101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s="17" t="s">
        <v>8220</v>
      </c>
      <c r="G2019" t="s">
        <v>8223</v>
      </c>
      <c r="H2019" t="s">
        <v>8245</v>
      </c>
      <c r="I2019">
        <v>1388102094</v>
      </c>
      <c r="J2019" s="12">
        <v>1385510094</v>
      </c>
      <c r="K2019" s="10">
        <f t="shared" si="124"/>
        <v>41634.996458333335</v>
      </c>
      <c r="L2019" s="10">
        <f t="shared" si="125"/>
        <v>41604.996458333335</v>
      </c>
      <c r="M2019" s="15">
        <f t="shared" si="126"/>
        <v>2013</v>
      </c>
      <c r="N2019" t="b">
        <v>0</v>
      </c>
      <c r="O2019">
        <v>52</v>
      </c>
      <c r="P2019" t="b">
        <v>0</v>
      </c>
      <c r="Q2019" t="s">
        <v>8273</v>
      </c>
      <c r="R2019" t="s">
        <v>8311</v>
      </c>
      <c r="S2019" t="s">
        <v>8352</v>
      </c>
      <c r="T2019" s="9">
        <f t="shared" si="127"/>
        <v>41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s="17" t="s">
        <v>8218</v>
      </c>
      <c r="G2020" t="s">
        <v>8223</v>
      </c>
      <c r="H2020" t="s">
        <v>8245</v>
      </c>
      <c r="I2020">
        <v>1381449600</v>
      </c>
      <c r="J2020" s="12">
        <v>1379540288</v>
      </c>
      <c r="K2020" s="10">
        <f t="shared" si="124"/>
        <v>41558</v>
      </c>
      <c r="L2020" s="10">
        <f t="shared" si="125"/>
        <v>41535.90148148148</v>
      </c>
      <c r="M2020" s="15">
        <f t="shared" si="126"/>
        <v>2013</v>
      </c>
      <c r="N2020" t="b">
        <v>0</v>
      </c>
      <c r="O2020">
        <v>52</v>
      </c>
      <c r="P2020" t="b">
        <v>1</v>
      </c>
      <c r="Q2020" t="s">
        <v>8277</v>
      </c>
      <c r="R2020" t="s">
        <v>8327</v>
      </c>
      <c r="S2020" t="s">
        <v>8328</v>
      </c>
      <c r="T2020" s="9">
        <f t="shared" si="127"/>
        <v>110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s="17" t="s">
        <v>8220</v>
      </c>
      <c r="G2021" t="s">
        <v>8223</v>
      </c>
      <c r="H2021" t="s">
        <v>8245</v>
      </c>
      <c r="I2021">
        <v>1434092876</v>
      </c>
      <c r="J2021" s="12">
        <v>1431414476</v>
      </c>
      <c r="K2021" s="10">
        <f t="shared" si="124"/>
        <v>42167.297175925924</v>
      </c>
      <c r="L2021" s="10">
        <f t="shared" si="125"/>
        <v>42136.297175925924</v>
      </c>
      <c r="M2021" s="15">
        <f t="shared" si="126"/>
        <v>2015</v>
      </c>
      <c r="N2021" t="b">
        <v>0</v>
      </c>
      <c r="O2021">
        <v>36</v>
      </c>
      <c r="P2021" t="b">
        <v>0</v>
      </c>
      <c r="Q2021" t="s">
        <v>8302</v>
      </c>
      <c r="R2021" t="s">
        <v>8311</v>
      </c>
      <c r="S2021" t="s">
        <v>8356</v>
      </c>
      <c r="T2021" s="9">
        <f t="shared" si="127"/>
        <v>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s="17" t="s">
        <v>8218</v>
      </c>
      <c r="G2022" t="s">
        <v>8224</v>
      </c>
      <c r="H2022" t="s">
        <v>8246</v>
      </c>
      <c r="I2022">
        <v>1398451093</v>
      </c>
      <c r="J2022" s="12">
        <v>1395859093</v>
      </c>
      <c r="K2022" s="10">
        <f t="shared" si="124"/>
        <v>41754.776539351849</v>
      </c>
      <c r="L2022" s="10">
        <f t="shared" si="125"/>
        <v>41724.776539351849</v>
      </c>
      <c r="M2022" s="15">
        <f t="shared" si="126"/>
        <v>2014</v>
      </c>
      <c r="N2022" t="b">
        <v>0</v>
      </c>
      <c r="O2022">
        <v>41</v>
      </c>
      <c r="P2022" t="b">
        <v>1</v>
      </c>
      <c r="Q2022" t="s">
        <v>8264</v>
      </c>
      <c r="R2022" t="s">
        <v>8321</v>
      </c>
      <c r="S2022" t="s">
        <v>8343</v>
      </c>
      <c r="T2022" s="9">
        <f t="shared" si="127"/>
        <v>127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s="17" t="s">
        <v>8218</v>
      </c>
      <c r="G2023" t="s">
        <v>8223</v>
      </c>
      <c r="H2023" t="s">
        <v>8245</v>
      </c>
      <c r="I2023">
        <v>1412259660</v>
      </c>
      <c r="J2023" s="12">
        <v>1410461299</v>
      </c>
      <c r="K2023" s="10">
        <f t="shared" si="124"/>
        <v>41914.597916666666</v>
      </c>
      <c r="L2023" s="10">
        <f t="shared" si="125"/>
        <v>41893.783553240741</v>
      </c>
      <c r="M2023" s="15">
        <f t="shared" si="126"/>
        <v>2014</v>
      </c>
      <c r="N2023" t="b">
        <v>0</v>
      </c>
      <c r="O2023">
        <v>33</v>
      </c>
      <c r="P2023" t="b">
        <v>1</v>
      </c>
      <c r="Q2023" t="s">
        <v>8269</v>
      </c>
      <c r="R2023" t="s">
        <v>8323</v>
      </c>
      <c r="S2023" t="s">
        <v>8326</v>
      </c>
      <c r="T2023" s="9">
        <f t="shared" si="127"/>
        <v>110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s="17" t="s">
        <v>8218</v>
      </c>
      <c r="G2024" t="s">
        <v>8223</v>
      </c>
      <c r="H2024" t="s">
        <v>8245</v>
      </c>
      <c r="I2024">
        <v>1424910910</v>
      </c>
      <c r="J2024" s="12">
        <v>1424306110</v>
      </c>
      <c r="K2024" s="10">
        <f t="shared" si="124"/>
        <v>42061.024421296301</v>
      </c>
      <c r="L2024" s="10">
        <f t="shared" si="125"/>
        <v>42054.024421296301</v>
      </c>
      <c r="M2024" s="15">
        <f t="shared" si="126"/>
        <v>2015</v>
      </c>
      <c r="N2024" t="b">
        <v>0</v>
      </c>
      <c r="O2024">
        <v>18</v>
      </c>
      <c r="P2024" t="b">
        <v>1</v>
      </c>
      <c r="Q2024" t="s">
        <v>8269</v>
      </c>
      <c r="R2024" t="s">
        <v>8323</v>
      </c>
      <c r="S2024" t="s">
        <v>8326</v>
      </c>
      <c r="T2024" s="9">
        <f t="shared" si="127"/>
        <v>110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s="17" t="s">
        <v>8218</v>
      </c>
      <c r="G2025" t="s">
        <v>8224</v>
      </c>
      <c r="H2025" t="s">
        <v>8246</v>
      </c>
      <c r="I2025">
        <v>1480613982</v>
      </c>
      <c r="J2025" s="12">
        <v>1478018382</v>
      </c>
      <c r="K2025" s="10">
        <f t="shared" si="124"/>
        <v>42705.735902777778</v>
      </c>
      <c r="L2025" s="10">
        <f t="shared" si="125"/>
        <v>42675.694236111114</v>
      </c>
      <c r="M2025" s="15">
        <f t="shared" si="126"/>
        <v>2016</v>
      </c>
      <c r="N2025" t="b">
        <v>0</v>
      </c>
      <c r="O2025">
        <v>69</v>
      </c>
      <c r="P2025" t="b">
        <v>1</v>
      </c>
      <c r="Q2025" t="s">
        <v>8269</v>
      </c>
      <c r="R2025" t="s">
        <v>8323</v>
      </c>
      <c r="S2025" t="s">
        <v>8326</v>
      </c>
      <c r="T2025" s="9">
        <f t="shared" si="127"/>
        <v>103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s="17" t="s">
        <v>8220</v>
      </c>
      <c r="G2026" t="s">
        <v>8223</v>
      </c>
      <c r="H2026" t="s">
        <v>8245</v>
      </c>
      <c r="I2026">
        <v>1423152678</v>
      </c>
      <c r="J2026" s="12">
        <v>1420560678</v>
      </c>
      <c r="K2026" s="10">
        <f t="shared" si="124"/>
        <v>42040.674513888887</v>
      </c>
      <c r="L2026" s="10">
        <f t="shared" si="125"/>
        <v>42010.674513888887</v>
      </c>
      <c r="M2026" s="15">
        <f t="shared" si="126"/>
        <v>2015</v>
      </c>
      <c r="N2026" t="b">
        <v>1</v>
      </c>
      <c r="O2026">
        <v>15</v>
      </c>
      <c r="P2026" t="b">
        <v>0</v>
      </c>
      <c r="Q2026" t="s">
        <v>8283</v>
      </c>
      <c r="R2026" t="s">
        <v>8313</v>
      </c>
      <c r="S2026" t="s">
        <v>8314</v>
      </c>
      <c r="T2026" s="9">
        <f t="shared" si="127"/>
        <v>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s="17" t="s">
        <v>8218</v>
      </c>
      <c r="G2027" t="s">
        <v>8223</v>
      </c>
      <c r="H2027" t="s">
        <v>8245</v>
      </c>
      <c r="I2027">
        <v>1436290233</v>
      </c>
      <c r="J2027" s="12">
        <v>1433698233</v>
      </c>
      <c r="K2027" s="10">
        <f t="shared" si="124"/>
        <v>42192.729548611111</v>
      </c>
      <c r="L2027" s="10">
        <f t="shared" si="125"/>
        <v>42162.729548611111</v>
      </c>
      <c r="M2027" s="15">
        <f t="shared" si="126"/>
        <v>2015</v>
      </c>
      <c r="N2027" t="b">
        <v>0</v>
      </c>
      <c r="O2027">
        <v>39</v>
      </c>
      <c r="P2027" t="b">
        <v>1</v>
      </c>
      <c r="Q2027" t="s">
        <v>8269</v>
      </c>
      <c r="R2027" t="s">
        <v>8323</v>
      </c>
      <c r="S2027" t="s">
        <v>8326</v>
      </c>
      <c r="T2027" s="9">
        <f t="shared" si="127"/>
        <v>109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s="17" t="s">
        <v>8220</v>
      </c>
      <c r="G2028" t="s">
        <v>8223</v>
      </c>
      <c r="H2028" t="s">
        <v>8245</v>
      </c>
      <c r="I2028">
        <v>1478196008</v>
      </c>
      <c r="J2028" s="12">
        <v>1475604008</v>
      </c>
      <c r="K2028" s="10">
        <f t="shared" si="124"/>
        <v>42677.750092592592</v>
      </c>
      <c r="L2028" s="10">
        <f t="shared" si="125"/>
        <v>42647.750092592592</v>
      </c>
      <c r="M2028" s="15">
        <f t="shared" si="126"/>
        <v>2016</v>
      </c>
      <c r="N2028" t="b">
        <v>0</v>
      </c>
      <c r="O2028">
        <v>56</v>
      </c>
      <c r="P2028" t="b">
        <v>0</v>
      </c>
      <c r="Q2028" t="s">
        <v>8280</v>
      </c>
      <c r="R2028" t="s">
        <v>8316</v>
      </c>
      <c r="S2028" t="s">
        <v>8334</v>
      </c>
      <c r="T2028" s="9">
        <f t="shared" si="127"/>
        <v>5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s="17" t="s">
        <v>8218</v>
      </c>
      <c r="G2029" t="s">
        <v>8224</v>
      </c>
      <c r="H2029" t="s">
        <v>8246</v>
      </c>
      <c r="I2029">
        <v>1424181600</v>
      </c>
      <c r="J2029" s="12">
        <v>1423041227</v>
      </c>
      <c r="K2029" s="10">
        <f t="shared" si="124"/>
        <v>42052.583333333328</v>
      </c>
      <c r="L2029" s="10">
        <f t="shared" si="125"/>
        <v>42039.384571759263</v>
      </c>
      <c r="M2029" s="15">
        <f t="shared" si="126"/>
        <v>2015</v>
      </c>
      <c r="N2029" t="b">
        <v>0</v>
      </c>
      <c r="O2029">
        <v>20</v>
      </c>
      <c r="P2029" t="b">
        <v>1</v>
      </c>
      <c r="Q2029" t="s">
        <v>8269</v>
      </c>
      <c r="R2029" t="s">
        <v>8323</v>
      </c>
      <c r="S2029" t="s">
        <v>8326</v>
      </c>
      <c r="T2029" s="9">
        <f t="shared" si="127"/>
        <v>108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s="17" t="s">
        <v>8218</v>
      </c>
      <c r="G2030" t="s">
        <v>8228</v>
      </c>
      <c r="H2030" t="s">
        <v>8250</v>
      </c>
      <c r="I2030">
        <v>1430693460</v>
      </c>
      <c r="J2030" s="12">
        <v>1428087153</v>
      </c>
      <c r="K2030" s="10">
        <f t="shared" si="124"/>
        <v>42127.952083333337</v>
      </c>
      <c r="L2030" s="10">
        <f t="shared" si="125"/>
        <v>42097.786493055552</v>
      </c>
      <c r="M2030" s="15">
        <f t="shared" si="126"/>
        <v>2015</v>
      </c>
      <c r="N2030" t="b">
        <v>0</v>
      </c>
      <c r="O2030">
        <v>17</v>
      </c>
      <c r="P2030" t="b">
        <v>1</v>
      </c>
      <c r="Q2030" t="s">
        <v>8269</v>
      </c>
      <c r="R2030" t="s">
        <v>8323</v>
      </c>
      <c r="S2030" t="s">
        <v>8326</v>
      </c>
      <c r="T2030" s="9">
        <f t="shared" si="127"/>
        <v>163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s="17" t="s">
        <v>8218</v>
      </c>
      <c r="G2031" t="s">
        <v>8224</v>
      </c>
      <c r="H2031" t="s">
        <v>8246</v>
      </c>
      <c r="I2031">
        <v>1439806936</v>
      </c>
      <c r="J2031" s="12">
        <v>1437214936</v>
      </c>
      <c r="K2031" s="10">
        <f t="shared" si="124"/>
        <v>42233.432129629626</v>
      </c>
      <c r="L2031" s="10">
        <f t="shared" si="125"/>
        <v>42203.432129629626</v>
      </c>
      <c r="M2031" s="15">
        <f t="shared" si="126"/>
        <v>2015</v>
      </c>
      <c r="N2031" t="b">
        <v>0</v>
      </c>
      <c r="O2031">
        <v>31</v>
      </c>
      <c r="P2031" t="b">
        <v>1</v>
      </c>
      <c r="Q2031" t="s">
        <v>8269</v>
      </c>
      <c r="R2031" t="s">
        <v>8323</v>
      </c>
      <c r="S2031" t="s">
        <v>8326</v>
      </c>
      <c r="T2031" s="9">
        <f t="shared" si="127"/>
        <v>162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s="17" t="s">
        <v>8218</v>
      </c>
      <c r="G2032" t="s">
        <v>8223</v>
      </c>
      <c r="H2032" t="s">
        <v>8245</v>
      </c>
      <c r="I2032">
        <v>1453179540</v>
      </c>
      <c r="J2032" s="12">
        <v>1452030730</v>
      </c>
      <c r="K2032" s="10">
        <f t="shared" si="124"/>
        <v>42388.207638888889</v>
      </c>
      <c r="L2032" s="10">
        <f t="shared" si="125"/>
        <v>42374.911226851851</v>
      </c>
      <c r="M2032" s="15">
        <f t="shared" si="126"/>
        <v>2016</v>
      </c>
      <c r="N2032" t="b">
        <v>0</v>
      </c>
      <c r="O2032">
        <v>18</v>
      </c>
      <c r="P2032" t="b">
        <v>1</v>
      </c>
      <c r="Q2032" t="s">
        <v>8269</v>
      </c>
      <c r="R2032" t="s">
        <v>8323</v>
      </c>
      <c r="S2032" t="s">
        <v>8326</v>
      </c>
      <c r="T2032" s="9">
        <f t="shared" si="127"/>
        <v>135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s="17" t="s">
        <v>8218</v>
      </c>
      <c r="G2033" t="s">
        <v>8224</v>
      </c>
      <c r="H2033" t="s">
        <v>8246</v>
      </c>
      <c r="I2033">
        <v>1431164115</v>
      </c>
      <c r="J2033" s="12">
        <v>1428572115</v>
      </c>
      <c r="K2033" s="10">
        <f t="shared" si="124"/>
        <v>42133.399479166663</v>
      </c>
      <c r="L2033" s="10">
        <f t="shared" si="125"/>
        <v>42103.399479166663</v>
      </c>
      <c r="M2033" s="15">
        <f t="shared" si="126"/>
        <v>2015</v>
      </c>
      <c r="N2033" t="b">
        <v>0</v>
      </c>
      <c r="O2033">
        <v>64</v>
      </c>
      <c r="P2033" t="b">
        <v>1</v>
      </c>
      <c r="Q2033" t="s">
        <v>8269</v>
      </c>
      <c r="R2033" t="s">
        <v>8323</v>
      </c>
      <c r="S2033" t="s">
        <v>8326</v>
      </c>
      <c r="T2033" s="9">
        <f t="shared" si="127"/>
        <v>108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s="17" t="s">
        <v>8218</v>
      </c>
      <c r="G2034" t="s">
        <v>8223</v>
      </c>
      <c r="H2034" t="s">
        <v>8245</v>
      </c>
      <c r="I2034">
        <v>1428725192</v>
      </c>
      <c r="J2034" s="12">
        <v>1426133192</v>
      </c>
      <c r="K2034" s="10">
        <f t="shared" si="124"/>
        <v>42105.171203703707</v>
      </c>
      <c r="L2034" s="10">
        <f t="shared" si="125"/>
        <v>42075.171203703707</v>
      </c>
      <c r="M2034" s="15">
        <f t="shared" si="126"/>
        <v>2015</v>
      </c>
      <c r="N2034" t="b">
        <v>0</v>
      </c>
      <c r="O2034">
        <v>21</v>
      </c>
      <c r="P2034" t="b">
        <v>1</v>
      </c>
      <c r="Q2034" t="s">
        <v>8274</v>
      </c>
      <c r="R2034" t="s">
        <v>8327</v>
      </c>
      <c r="S2034" t="s">
        <v>8331</v>
      </c>
      <c r="T2034" s="9">
        <f t="shared" si="127"/>
        <v>161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s="17" t="s">
        <v>8218</v>
      </c>
      <c r="G2035" t="s">
        <v>8224</v>
      </c>
      <c r="H2035" t="s">
        <v>8246</v>
      </c>
      <c r="I2035">
        <v>1370019600</v>
      </c>
      <c r="J2035" s="12">
        <v>1366999870</v>
      </c>
      <c r="K2035" s="10">
        <f t="shared" si="124"/>
        <v>41425.708333333336</v>
      </c>
      <c r="L2035" s="10">
        <f t="shared" si="125"/>
        <v>41390.757754629631</v>
      </c>
      <c r="M2035" s="15">
        <f t="shared" si="126"/>
        <v>2013</v>
      </c>
      <c r="N2035" t="b">
        <v>0</v>
      </c>
      <c r="O2035">
        <v>37</v>
      </c>
      <c r="P2035" t="b">
        <v>1</v>
      </c>
      <c r="Q2035" t="s">
        <v>8298</v>
      </c>
      <c r="R2035" t="s">
        <v>8327</v>
      </c>
      <c r="S2035" t="s">
        <v>8341</v>
      </c>
      <c r="T2035" s="9">
        <f t="shared" si="127"/>
        <v>103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s="17" t="s">
        <v>8218</v>
      </c>
      <c r="G2036" t="s">
        <v>8223</v>
      </c>
      <c r="H2036" t="s">
        <v>8245</v>
      </c>
      <c r="I2036">
        <v>1386372120</v>
      </c>
      <c r="J2036" s="12">
        <v>1382659060</v>
      </c>
      <c r="K2036" s="10">
        <f t="shared" si="124"/>
        <v>41614.973611111112</v>
      </c>
      <c r="L2036" s="10">
        <f t="shared" si="125"/>
        <v>41571.998379629629</v>
      </c>
      <c r="M2036" s="15">
        <f t="shared" si="126"/>
        <v>2013</v>
      </c>
      <c r="N2036" t="b">
        <v>0</v>
      </c>
      <c r="O2036">
        <v>25</v>
      </c>
      <c r="P2036" t="b">
        <v>1</v>
      </c>
      <c r="Q2036" t="s">
        <v>8274</v>
      </c>
      <c r="R2036" t="s">
        <v>8327</v>
      </c>
      <c r="S2036" t="s">
        <v>8331</v>
      </c>
      <c r="T2036" s="9">
        <f t="shared" si="127"/>
        <v>107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s="17" t="s">
        <v>8218</v>
      </c>
      <c r="G2037" t="s">
        <v>8223</v>
      </c>
      <c r="H2037" t="s">
        <v>8245</v>
      </c>
      <c r="I2037">
        <v>1460846347</v>
      </c>
      <c r="J2037" s="12">
        <v>1458254347</v>
      </c>
      <c r="K2037" s="10">
        <f t="shared" si="124"/>
        <v>42476.943831018521</v>
      </c>
      <c r="L2037" s="10">
        <f t="shared" si="125"/>
        <v>42446.943831018521</v>
      </c>
      <c r="M2037" s="15">
        <f t="shared" si="126"/>
        <v>2016</v>
      </c>
      <c r="N2037" t="b">
        <v>0</v>
      </c>
      <c r="O2037">
        <v>28</v>
      </c>
      <c r="P2037" t="b">
        <v>1</v>
      </c>
      <c r="Q2037" t="s">
        <v>8269</v>
      </c>
      <c r="R2037" t="s">
        <v>8323</v>
      </c>
      <c r="S2037" t="s">
        <v>8326</v>
      </c>
      <c r="T2037" s="9">
        <f t="shared" si="127"/>
        <v>161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s="17" t="s">
        <v>8219</v>
      </c>
      <c r="G2038" t="s">
        <v>8223</v>
      </c>
      <c r="H2038" t="s">
        <v>8245</v>
      </c>
      <c r="I2038">
        <v>1476676800</v>
      </c>
      <c r="J2038" s="12">
        <v>1473957239</v>
      </c>
      <c r="K2038" s="10">
        <f t="shared" si="124"/>
        <v>42660.166666666672</v>
      </c>
      <c r="L2038" s="10">
        <f t="shared" si="125"/>
        <v>42628.690266203703</v>
      </c>
      <c r="M2038" s="15">
        <f t="shared" si="126"/>
        <v>2016</v>
      </c>
      <c r="N2038" t="b">
        <v>0</v>
      </c>
      <c r="O2038">
        <v>8</v>
      </c>
      <c r="P2038" t="b">
        <v>0</v>
      </c>
      <c r="Q2038" t="s">
        <v>8301</v>
      </c>
      <c r="R2038" t="s">
        <v>8323</v>
      </c>
      <c r="S2038" t="s">
        <v>8324</v>
      </c>
      <c r="T2038" s="9">
        <f t="shared" si="127"/>
        <v>8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s="17" t="s">
        <v>8218</v>
      </c>
      <c r="G2039" t="s">
        <v>8223</v>
      </c>
      <c r="H2039" t="s">
        <v>8245</v>
      </c>
      <c r="I2039">
        <v>1488333600</v>
      </c>
      <c r="J2039" s="12">
        <v>1487094360</v>
      </c>
      <c r="K2039" s="10">
        <f t="shared" si="124"/>
        <v>42795.083333333328</v>
      </c>
      <c r="L2039" s="10">
        <f t="shared" si="125"/>
        <v>42780.740277777775</v>
      </c>
      <c r="M2039" s="15">
        <f t="shared" si="126"/>
        <v>2017</v>
      </c>
      <c r="N2039" t="b">
        <v>0</v>
      </c>
      <c r="O2039">
        <v>20</v>
      </c>
      <c r="P2039" t="b">
        <v>1</v>
      </c>
      <c r="Q2039" t="s">
        <v>8301</v>
      </c>
      <c r="R2039" t="s">
        <v>8323</v>
      </c>
      <c r="S2039" t="s">
        <v>8324</v>
      </c>
      <c r="T2039" s="9">
        <f t="shared" si="127"/>
        <v>119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s="17" t="s">
        <v>8218</v>
      </c>
      <c r="G2040" t="s">
        <v>8223</v>
      </c>
      <c r="H2040" t="s">
        <v>8245</v>
      </c>
      <c r="I2040">
        <v>1417409940</v>
      </c>
      <c r="J2040" s="12">
        <v>1414765794</v>
      </c>
      <c r="K2040" s="10">
        <f t="shared" si="124"/>
        <v>41974.207638888889</v>
      </c>
      <c r="L2040" s="10">
        <f t="shared" si="125"/>
        <v>41943.604097222225</v>
      </c>
      <c r="M2040" s="15">
        <f t="shared" si="126"/>
        <v>2014</v>
      </c>
      <c r="N2040" t="b">
        <v>0</v>
      </c>
      <c r="O2040">
        <v>41</v>
      </c>
      <c r="P2040" t="b">
        <v>1</v>
      </c>
      <c r="Q2040" t="s">
        <v>8272</v>
      </c>
      <c r="R2040" t="s">
        <v>8311</v>
      </c>
      <c r="S2040" t="s">
        <v>8333</v>
      </c>
      <c r="T2040" s="9">
        <f t="shared" si="127"/>
        <v>107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s="17" t="s">
        <v>8218</v>
      </c>
      <c r="G2041" t="s">
        <v>8224</v>
      </c>
      <c r="H2041" t="s">
        <v>8246</v>
      </c>
      <c r="I2041">
        <v>1427919468</v>
      </c>
      <c r="J2041" s="12">
        <v>1425331068</v>
      </c>
      <c r="K2041" s="10">
        <f t="shared" si="124"/>
        <v>42095.845694444448</v>
      </c>
      <c r="L2041" s="10">
        <f t="shared" si="125"/>
        <v>42065.887361111112</v>
      </c>
      <c r="M2041" s="15">
        <f t="shared" si="126"/>
        <v>2015</v>
      </c>
      <c r="N2041" t="b">
        <v>0</v>
      </c>
      <c r="O2041">
        <v>69</v>
      </c>
      <c r="P2041" t="b">
        <v>1</v>
      </c>
      <c r="Q2041" t="s">
        <v>8269</v>
      </c>
      <c r="R2041" t="s">
        <v>8323</v>
      </c>
      <c r="S2041" t="s">
        <v>8326</v>
      </c>
      <c r="T2041" s="9">
        <f t="shared" si="127"/>
        <v>106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s="17" t="s">
        <v>8218</v>
      </c>
      <c r="G2042" t="s">
        <v>8223</v>
      </c>
      <c r="H2042" t="s">
        <v>8245</v>
      </c>
      <c r="I2042">
        <v>1390426799</v>
      </c>
      <c r="J2042" s="12">
        <v>1387834799</v>
      </c>
      <c r="K2042" s="10">
        <f t="shared" si="124"/>
        <v>41661.902766203704</v>
      </c>
      <c r="L2042" s="10">
        <f t="shared" si="125"/>
        <v>41631.902766203704</v>
      </c>
      <c r="M2042" s="15">
        <f t="shared" si="126"/>
        <v>2014</v>
      </c>
      <c r="N2042" t="b">
        <v>0</v>
      </c>
      <c r="O2042">
        <v>39</v>
      </c>
      <c r="P2042" t="b">
        <v>1</v>
      </c>
      <c r="Q2042" t="s">
        <v>8264</v>
      </c>
      <c r="R2042" t="s">
        <v>8321</v>
      </c>
      <c r="S2042" t="s">
        <v>8343</v>
      </c>
      <c r="T2042" s="9">
        <f t="shared" si="127"/>
        <v>106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s="17" t="s">
        <v>8218</v>
      </c>
      <c r="G2043" t="s">
        <v>8223</v>
      </c>
      <c r="H2043" t="s">
        <v>8245</v>
      </c>
      <c r="I2043">
        <v>1415234760</v>
      </c>
      <c r="J2043" s="12">
        <v>1413065230</v>
      </c>
      <c r="K2043" s="10">
        <f t="shared" si="124"/>
        <v>41949.031944444447</v>
      </c>
      <c r="L2043" s="10">
        <f t="shared" si="125"/>
        <v>41923.921643518523</v>
      </c>
      <c r="M2043" s="15">
        <f t="shared" si="126"/>
        <v>2014</v>
      </c>
      <c r="N2043" t="b">
        <v>0</v>
      </c>
      <c r="O2043">
        <v>44</v>
      </c>
      <c r="P2043" t="b">
        <v>1</v>
      </c>
      <c r="Q2043" t="s">
        <v>8269</v>
      </c>
      <c r="R2043" t="s">
        <v>8323</v>
      </c>
      <c r="S2043" t="s">
        <v>8326</v>
      </c>
      <c r="T2043" s="9">
        <f t="shared" si="127"/>
        <v>106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s="17" t="s">
        <v>8220</v>
      </c>
      <c r="G2044" t="s">
        <v>8228</v>
      </c>
      <c r="H2044" t="s">
        <v>8250</v>
      </c>
      <c r="I2044">
        <v>1482663600</v>
      </c>
      <c r="J2044" s="12">
        <v>1480800568</v>
      </c>
      <c r="K2044" s="10">
        <f t="shared" si="124"/>
        <v>42729.458333333328</v>
      </c>
      <c r="L2044" s="10">
        <f t="shared" si="125"/>
        <v>42707.895462962959</v>
      </c>
      <c r="M2044" s="15">
        <f t="shared" si="126"/>
        <v>2016</v>
      </c>
      <c r="N2044" t="b">
        <v>0</v>
      </c>
      <c r="O2044">
        <v>12</v>
      </c>
      <c r="P2044" t="b">
        <v>0</v>
      </c>
      <c r="Q2044" t="s">
        <v>8289</v>
      </c>
      <c r="R2044" t="s">
        <v>8313</v>
      </c>
      <c r="S2044" t="s">
        <v>8351</v>
      </c>
      <c r="T2044" s="9">
        <f t="shared" si="127"/>
        <v>79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s="17" t="s">
        <v>8220</v>
      </c>
      <c r="G2045" t="s">
        <v>8225</v>
      </c>
      <c r="H2045" t="s">
        <v>8247</v>
      </c>
      <c r="I2045">
        <v>1423623221</v>
      </c>
      <c r="J2045" s="12">
        <v>1421031221</v>
      </c>
      <c r="K2045" s="10">
        <f t="shared" si="124"/>
        <v>42046.120613425926</v>
      </c>
      <c r="L2045" s="10">
        <f t="shared" si="125"/>
        <v>42016.120613425926</v>
      </c>
      <c r="M2045" s="15">
        <f t="shared" si="126"/>
        <v>2015</v>
      </c>
      <c r="N2045" t="b">
        <v>0</v>
      </c>
      <c r="O2045">
        <v>32</v>
      </c>
      <c r="P2045" t="b">
        <v>0</v>
      </c>
      <c r="Q2045" t="s">
        <v>8269</v>
      </c>
      <c r="R2045" t="s">
        <v>8323</v>
      </c>
      <c r="S2045" t="s">
        <v>8326</v>
      </c>
      <c r="T2045" s="9">
        <f t="shared" si="127"/>
        <v>16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s="17" t="s">
        <v>8218</v>
      </c>
      <c r="G2046" t="s">
        <v>8223</v>
      </c>
      <c r="H2046" t="s">
        <v>8245</v>
      </c>
      <c r="I2046">
        <v>1362757335</v>
      </c>
      <c r="J2046" s="12">
        <v>1359301335</v>
      </c>
      <c r="K2046" s="10">
        <f t="shared" si="124"/>
        <v>41341.654340277775</v>
      </c>
      <c r="L2046" s="10">
        <f t="shared" si="125"/>
        <v>41301.654340277775</v>
      </c>
      <c r="M2046" s="15">
        <f t="shared" si="126"/>
        <v>2013</v>
      </c>
      <c r="N2046" t="b">
        <v>0</v>
      </c>
      <c r="O2046">
        <v>27</v>
      </c>
      <c r="P2046" t="b">
        <v>1</v>
      </c>
      <c r="Q2046" t="s">
        <v>8274</v>
      </c>
      <c r="R2046" t="s">
        <v>8327</v>
      </c>
      <c r="S2046" t="s">
        <v>8331</v>
      </c>
      <c r="T2046" s="9">
        <f t="shared" si="127"/>
        <v>105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s="17" t="s">
        <v>8218</v>
      </c>
      <c r="G2047" t="s">
        <v>8223</v>
      </c>
      <c r="H2047" t="s">
        <v>8245</v>
      </c>
      <c r="I2047">
        <v>1346462462</v>
      </c>
      <c r="J2047" s="12">
        <v>1343870462</v>
      </c>
      <c r="K2047" s="10">
        <f t="shared" si="124"/>
        <v>41153.056273148148</v>
      </c>
      <c r="L2047" s="10">
        <f t="shared" si="125"/>
        <v>41123.056273148148</v>
      </c>
      <c r="M2047" s="15">
        <f t="shared" si="126"/>
        <v>2012</v>
      </c>
      <c r="N2047" t="b">
        <v>0</v>
      </c>
      <c r="O2047">
        <v>27</v>
      </c>
      <c r="P2047" t="b">
        <v>1</v>
      </c>
      <c r="Q2047" t="s">
        <v>8274</v>
      </c>
      <c r="R2047" t="s">
        <v>8327</v>
      </c>
      <c r="S2047" t="s">
        <v>8331</v>
      </c>
      <c r="T2047" s="9">
        <f t="shared" si="127"/>
        <v>105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s="17" t="s">
        <v>8220</v>
      </c>
      <c r="G2048" t="s">
        <v>8223</v>
      </c>
      <c r="H2048" t="s">
        <v>8245</v>
      </c>
      <c r="I2048">
        <v>1353196800</v>
      </c>
      <c r="J2048" s="12">
        <v>1348864913</v>
      </c>
      <c r="K2048" s="10">
        <f t="shared" si="124"/>
        <v>41231</v>
      </c>
      <c r="L2048" s="10">
        <f t="shared" si="125"/>
        <v>41180.86241898148</v>
      </c>
      <c r="M2048" s="15">
        <f t="shared" si="126"/>
        <v>2012</v>
      </c>
      <c r="N2048" t="b">
        <v>0</v>
      </c>
      <c r="O2048">
        <v>28</v>
      </c>
      <c r="P2048" t="b">
        <v>0</v>
      </c>
      <c r="Q2048" t="s">
        <v>8276</v>
      </c>
      <c r="R2048" t="s">
        <v>8327</v>
      </c>
      <c r="S2048" t="s">
        <v>8350</v>
      </c>
      <c r="T2048" s="9">
        <f t="shared" si="127"/>
        <v>11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s="17" t="s">
        <v>8219</v>
      </c>
      <c r="G2049" t="s">
        <v>8223</v>
      </c>
      <c r="H2049" t="s">
        <v>8245</v>
      </c>
      <c r="I2049">
        <v>1409924340</v>
      </c>
      <c r="J2049" s="12">
        <v>1405181320</v>
      </c>
      <c r="K2049" s="10">
        <f t="shared" si="124"/>
        <v>41887.568749999999</v>
      </c>
      <c r="L2049" s="10">
        <f t="shared" si="125"/>
        <v>41832.672685185185</v>
      </c>
      <c r="M2049" s="15">
        <f t="shared" si="126"/>
        <v>2014</v>
      </c>
      <c r="N2049" t="b">
        <v>0</v>
      </c>
      <c r="O2049">
        <v>7</v>
      </c>
      <c r="P2049" t="b">
        <v>0</v>
      </c>
      <c r="Q2049" t="s">
        <v>8285</v>
      </c>
      <c r="R2049" t="s">
        <v>8311</v>
      </c>
      <c r="S2049" t="s">
        <v>8348</v>
      </c>
      <c r="T2049" s="9">
        <f t="shared" si="127"/>
        <v>11</v>
      </c>
    </row>
    <row r="2050" spans="1:20" ht="45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s="17" t="s">
        <v>8218</v>
      </c>
      <c r="G2050" t="s">
        <v>8224</v>
      </c>
      <c r="H2050" t="s">
        <v>8246</v>
      </c>
      <c r="I2050">
        <v>1462230000</v>
      </c>
      <c r="J2050" s="12">
        <v>1461061350</v>
      </c>
      <c r="K2050" s="10">
        <f t="shared" si="124"/>
        <v>42492.958333333328</v>
      </c>
      <c r="L2050" s="10">
        <f t="shared" si="125"/>
        <v>42479.432291666672</v>
      </c>
      <c r="M2050" s="15">
        <f t="shared" si="126"/>
        <v>2016</v>
      </c>
      <c r="N2050" t="b">
        <v>0</v>
      </c>
      <c r="O2050">
        <v>44</v>
      </c>
      <c r="P2050" t="b">
        <v>1</v>
      </c>
      <c r="Q2050" t="s">
        <v>8269</v>
      </c>
      <c r="R2050" t="s">
        <v>8323</v>
      </c>
      <c r="S2050" t="s">
        <v>8326</v>
      </c>
      <c r="T2050" s="9">
        <f t="shared" si="127"/>
        <v>315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s="17" t="s">
        <v>8220</v>
      </c>
      <c r="G2051" t="s">
        <v>8223</v>
      </c>
      <c r="H2051" t="s">
        <v>8245</v>
      </c>
      <c r="I2051">
        <v>1410746403</v>
      </c>
      <c r="J2051" s="12">
        <v>1408154403</v>
      </c>
      <c r="K2051" s="10">
        <f t="shared" ref="K2051:K2114" si="128">(I2051/86400)+DATE(1970,1,1)</f>
        <v>41897.083368055552</v>
      </c>
      <c r="L2051" s="10">
        <f t="shared" ref="L2051:L2114" si="129">(J2051/86400)+DATE(1970,1,1)</f>
        <v>41867.083368055552</v>
      </c>
      <c r="M2051" s="15">
        <f t="shared" ref="M2051:M2114" si="130">+YEAR(K2051)</f>
        <v>2014</v>
      </c>
      <c r="N2051" t="b">
        <v>0</v>
      </c>
      <c r="O2051">
        <v>18</v>
      </c>
      <c r="P2051" t="b">
        <v>0</v>
      </c>
      <c r="Q2051" t="s">
        <v>8266</v>
      </c>
      <c r="R2051" t="s">
        <v>8321</v>
      </c>
      <c r="S2051" t="s">
        <v>8325</v>
      </c>
      <c r="T2051" s="9">
        <f t="shared" ref="T2051:T2114" si="131">ROUND(E2051/D2051*100,0)</f>
        <v>26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s="17" t="s">
        <v>8219</v>
      </c>
      <c r="G2052" t="s">
        <v>8223</v>
      </c>
      <c r="H2052" t="s">
        <v>8245</v>
      </c>
      <c r="I2052">
        <v>1428704848</v>
      </c>
      <c r="J2052" s="12">
        <v>1426112848</v>
      </c>
      <c r="K2052" s="10">
        <f t="shared" si="128"/>
        <v>42104.935740740737</v>
      </c>
      <c r="L2052" s="10">
        <f t="shared" si="129"/>
        <v>42074.935740740737</v>
      </c>
      <c r="M2052" s="15">
        <f t="shared" si="130"/>
        <v>2015</v>
      </c>
      <c r="N2052" t="b">
        <v>0</v>
      </c>
      <c r="O2052">
        <v>7</v>
      </c>
      <c r="P2052" t="b">
        <v>0</v>
      </c>
      <c r="Q2052" t="s">
        <v>8270</v>
      </c>
      <c r="R2052" t="s">
        <v>8308</v>
      </c>
      <c r="S2052" t="s">
        <v>8342</v>
      </c>
      <c r="T2052" s="9">
        <f t="shared" si="131"/>
        <v>2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s="17" t="s">
        <v>8218</v>
      </c>
      <c r="G2053" t="s">
        <v>8223</v>
      </c>
      <c r="H2053" t="s">
        <v>8245</v>
      </c>
      <c r="I2053">
        <v>1337569140</v>
      </c>
      <c r="J2053" s="12">
        <v>1332991717</v>
      </c>
      <c r="K2053" s="10">
        <f t="shared" si="128"/>
        <v>41050.124305555553</v>
      </c>
      <c r="L2053" s="10">
        <f t="shared" si="129"/>
        <v>40997.144872685181</v>
      </c>
      <c r="M2053" s="15">
        <f t="shared" si="130"/>
        <v>2012</v>
      </c>
      <c r="N2053" t="b">
        <v>0</v>
      </c>
      <c r="O2053">
        <v>26</v>
      </c>
      <c r="P2053" t="b">
        <v>1</v>
      </c>
      <c r="Q2053" t="s">
        <v>8264</v>
      </c>
      <c r="R2053" t="s">
        <v>8321</v>
      </c>
      <c r="S2053" t="s">
        <v>8343</v>
      </c>
      <c r="T2053" s="9">
        <f t="shared" si="131"/>
        <v>393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s="17" t="s">
        <v>8221</v>
      </c>
      <c r="G2054" t="s">
        <v>8240</v>
      </c>
      <c r="H2054" t="s">
        <v>8248</v>
      </c>
      <c r="I2054">
        <v>1491586534</v>
      </c>
      <c r="J2054" s="12">
        <v>1488911734</v>
      </c>
      <c r="K2054" s="10">
        <f t="shared" si="128"/>
        <v>42832.733032407406</v>
      </c>
      <c r="L2054" s="10">
        <f t="shared" si="129"/>
        <v>42801.774699074071</v>
      </c>
      <c r="M2054" s="15">
        <f t="shared" si="130"/>
        <v>2017</v>
      </c>
      <c r="N2054" t="b">
        <v>0</v>
      </c>
      <c r="O2054">
        <v>46</v>
      </c>
      <c r="P2054" t="b">
        <v>0</v>
      </c>
      <c r="Q2054" t="s">
        <v>8301</v>
      </c>
      <c r="R2054" t="s">
        <v>8323</v>
      </c>
      <c r="S2054" t="s">
        <v>8324</v>
      </c>
      <c r="T2054" s="9">
        <f t="shared" si="131"/>
        <v>46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s="17" t="s">
        <v>8218</v>
      </c>
      <c r="G2055" t="s">
        <v>8235</v>
      </c>
      <c r="H2055" t="s">
        <v>8248</v>
      </c>
      <c r="I2055">
        <v>1435255659</v>
      </c>
      <c r="J2055" s="12">
        <v>1432663659</v>
      </c>
      <c r="K2055" s="10">
        <f t="shared" si="128"/>
        <v>42180.755312499998</v>
      </c>
      <c r="L2055" s="10">
        <f t="shared" si="129"/>
        <v>42150.755312499998</v>
      </c>
      <c r="M2055" s="15">
        <f t="shared" si="130"/>
        <v>2015</v>
      </c>
      <c r="N2055" t="b">
        <v>0</v>
      </c>
      <c r="O2055">
        <v>29</v>
      </c>
      <c r="P2055" t="b">
        <v>1</v>
      </c>
      <c r="Q2055" t="s">
        <v>8269</v>
      </c>
      <c r="R2055" t="s">
        <v>8323</v>
      </c>
      <c r="S2055" t="s">
        <v>8326</v>
      </c>
      <c r="T2055" s="9">
        <f t="shared" si="131"/>
        <v>105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s="17" t="s">
        <v>8218</v>
      </c>
      <c r="G2056" t="s">
        <v>8228</v>
      </c>
      <c r="H2056" t="s">
        <v>8250</v>
      </c>
      <c r="I2056">
        <v>1484110800</v>
      </c>
      <c r="J2056" s="12">
        <v>1482281094</v>
      </c>
      <c r="K2056" s="10">
        <f t="shared" si="128"/>
        <v>42746.208333333328</v>
      </c>
      <c r="L2056" s="10">
        <f t="shared" si="129"/>
        <v>42725.031180555554</v>
      </c>
      <c r="M2056" s="15">
        <f t="shared" si="130"/>
        <v>2017</v>
      </c>
      <c r="N2056" t="b">
        <v>0</v>
      </c>
      <c r="O2056">
        <v>18</v>
      </c>
      <c r="P2056" t="b">
        <v>1</v>
      </c>
      <c r="Q2056" t="s">
        <v>8269</v>
      </c>
      <c r="R2056" t="s">
        <v>8323</v>
      </c>
      <c r="S2056" t="s">
        <v>8326</v>
      </c>
      <c r="T2056" s="9">
        <f t="shared" si="131"/>
        <v>130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s="17" t="s">
        <v>8218</v>
      </c>
      <c r="G2057" t="s">
        <v>8223</v>
      </c>
      <c r="H2057" t="s">
        <v>8245</v>
      </c>
      <c r="I2057">
        <v>1401595140</v>
      </c>
      <c r="J2057" s="12">
        <v>1399286589</v>
      </c>
      <c r="K2057" s="10">
        <f t="shared" si="128"/>
        <v>41791.165972222225</v>
      </c>
      <c r="L2057" s="10">
        <f t="shared" si="129"/>
        <v>41764.446631944447</v>
      </c>
      <c r="M2057" s="15">
        <f t="shared" si="130"/>
        <v>2014</v>
      </c>
      <c r="N2057" t="b">
        <v>0</v>
      </c>
      <c r="O2057">
        <v>28</v>
      </c>
      <c r="P2057" t="b">
        <v>1</v>
      </c>
      <c r="Q2057" t="s">
        <v>8269</v>
      </c>
      <c r="R2057" t="s">
        <v>8323</v>
      </c>
      <c r="S2057" t="s">
        <v>8326</v>
      </c>
      <c r="T2057" s="9">
        <f t="shared" si="131"/>
        <v>104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s="17" t="s">
        <v>8218</v>
      </c>
      <c r="G2058" t="s">
        <v>8224</v>
      </c>
      <c r="H2058" t="s">
        <v>8246</v>
      </c>
      <c r="I2058">
        <v>1465672979</v>
      </c>
      <c r="J2058" s="12">
        <v>1463080979</v>
      </c>
      <c r="K2058" s="10">
        <f t="shared" si="128"/>
        <v>42532.807627314818</v>
      </c>
      <c r="L2058" s="10">
        <f t="shared" si="129"/>
        <v>42502.807627314818</v>
      </c>
      <c r="M2058" s="15">
        <f t="shared" si="130"/>
        <v>2016</v>
      </c>
      <c r="N2058" t="b">
        <v>0</v>
      </c>
      <c r="O2058">
        <v>64</v>
      </c>
      <c r="P2058" t="b">
        <v>1</v>
      </c>
      <c r="Q2058" t="s">
        <v>8272</v>
      </c>
      <c r="R2058" t="s">
        <v>8311</v>
      </c>
      <c r="S2058" t="s">
        <v>8333</v>
      </c>
      <c r="T2058" s="9">
        <f t="shared" si="131"/>
        <v>130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s="17" t="s">
        <v>8218</v>
      </c>
      <c r="G2059" t="s">
        <v>8223</v>
      </c>
      <c r="H2059" t="s">
        <v>8245</v>
      </c>
      <c r="I2059">
        <v>1259686800</v>
      </c>
      <c r="J2059" s="12">
        <v>1252908330</v>
      </c>
      <c r="K2059" s="10">
        <f t="shared" si="128"/>
        <v>40148.708333333336</v>
      </c>
      <c r="L2059" s="10">
        <f t="shared" si="129"/>
        <v>40070.253819444442</v>
      </c>
      <c r="M2059" s="15">
        <f t="shared" si="130"/>
        <v>2009</v>
      </c>
      <c r="N2059" t="b">
        <v>0</v>
      </c>
      <c r="O2059">
        <v>29</v>
      </c>
      <c r="P2059" t="b">
        <v>1</v>
      </c>
      <c r="Q2059" t="s">
        <v>8274</v>
      </c>
      <c r="R2059" t="s">
        <v>8327</v>
      </c>
      <c r="S2059" t="s">
        <v>8331</v>
      </c>
      <c r="T2059" s="9">
        <f t="shared" si="131"/>
        <v>104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s="17" t="s">
        <v>8218</v>
      </c>
      <c r="G2060" t="s">
        <v>8223</v>
      </c>
      <c r="H2060" t="s">
        <v>8245</v>
      </c>
      <c r="I2060">
        <v>1278111600</v>
      </c>
      <c r="J2060" s="12">
        <v>1276830052</v>
      </c>
      <c r="K2060" s="10">
        <f t="shared" si="128"/>
        <v>40361.958333333336</v>
      </c>
      <c r="L2060" s="10">
        <f t="shared" si="129"/>
        <v>40347.125601851854</v>
      </c>
      <c r="M2060" s="15">
        <f t="shared" si="130"/>
        <v>2010</v>
      </c>
      <c r="N2060" t="b">
        <v>1</v>
      </c>
      <c r="O2060">
        <v>17</v>
      </c>
      <c r="P2060" t="b">
        <v>1</v>
      </c>
      <c r="Q2060" t="s">
        <v>8293</v>
      </c>
      <c r="R2060" t="s">
        <v>8308</v>
      </c>
      <c r="S2060" t="s">
        <v>8309</v>
      </c>
      <c r="T2060" s="9">
        <f t="shared" si="131"/>
        <v>312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s="17" t="s">
        <v>8218</v>
      </c>
      <c r="G2061" t="s">
        <v>8224</v>
      </c>
      <c r="H2061" t="s">
        <v>8246</v>
      </c>
      <c r="I2061">
        <v>1434625441</v>
      </c>
      <c r="J2061" s="12">
        <v>1432033441</v>
      </c>
      <c r="K2061" s="10">
        <f t="shared" si="128"/>
        <v>42173.461122685185</v>
      </c>
      <c r="L2061" s="10">
        <f t="shared" si="129"/>
        <v>42143.461122685185</v>
      </c>
      <c r="M2061" s="15">
        <f t="shared" si="130"/>
        <v>2015</v>
      </c>
      <c r="N2061" t="b">
        <v>0</v>
      </c>
      <c r="O2061">
        <v>45</v>
      </c>
      <c r="P2061" t="b">
        <v>1</v>
      </c>
      <c r="Q2061" t="s">
        <v>8269</v>
      </c>
      <c r="R2061" t="s">
        <v>8323</v>
      </c>
      <c r="S2061" t="s">
        <v>8326</v>
      </c>
      <c r="T2061" s="9">
        <f t="shared" si="131"/>
        <v>104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s="17" t="s">
        <v>8218</v>
      </c>
      <c r="G2062" t="s">
        <v>8223</v>
      </c>
      <c r="H2062" t="s">
        <v>8245</v>
      </c>
      <c r="I2062">
        <v>1381881890</v>
      </c>
      <c r="J2062" s="12">
        <v>1380585890</v>
      </c>
      <c r="K2062" s="10">
        <f t="shared" si="128"/>
        <v>41563.00335648148</v>
      </c>
      <c r="L2062" s="10">
        <f t="shared" si="129"/>
        <v>41548.00335648148</v>
      </c>
      <c r="M2062" s="15">
        <f t="shared" si="130"/>
        <v>2013</v>
      </c>
      <c r="N2062" t="b">
        <v>0</v>
      </c>
      <c r="O2062">
        <v>20</v>
      </c>
      <c r="P2062" t="b">
        <v>1</v>
      </c>
      <c r="Q2062" t="s">
        <v>8274</v>
      </c>
      <c r="R2062" t="s">
        <v>8327</v>
      </c>
      <c r="S2062" t="s">
        <v>8331</v>
      </c>
      <c r="T2062" s="9">
        <f t="shared" si="131"/>
        <v>104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s="17" t="s">
        <v>8221</v>
      </c>
      <c r="G2063" t="s">
        <v>8224</v>
      </c>
      <c r="H2063" t="s">
        <v>8246</v>
      </c>
      <c r="I2063">
        <v>1490559285</v>
      </c>
      <c r="J2063" s="12">
        <v>1487970885</v>
      </c>
      <c r="K2063" s="10">
        <f t="shared" si="128"/>
        <v>42820.843576388885</v>
      </c>
      <c r="L2063" s="10">
        <f t="shared" si="129"/>
        <v>42790.885243055556</v>
      </c>
      <c r="M2063" s="15">
        <f t="shared" si="130"/>
        <v>2017</v>
      </c>
      <c r="N2063" t="b">
        <v>0</v>
      </c>
      <c r="O2063">
        <v>61</v>
      </c>
      <c r="P2063" t="b">
        <v>0</v>
      </c>
      <c r="Q2063" t="s">
        <v>8296</v>
      </c>
      <c r="R2063" t="s">
        <v>8319</v>
      </c>
      <c r="S2063" t="s">
        <v>8320</v>
      </c>
      <c r="T2063" s="9">
        <f t="shared" si="131"/>
        <v>21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s="17" t="s">
        <v>8218</v>
      </c>
      <c r="G2064" t="s">
        <v>8223</v>
      </c>
      <c r="H2064" t="s">
        <v>8245</v>
      </c>
      <c r="I2064">
        <v>1315457658</v>
      </c>
      <c r="J2064" s="12">
        <v>1312865658</v>
      </c>
      <c r="K2064" s="10">
        <f t="shared" si="128"/>
        <v>40794.204375000001</v>
      </c>
      <c r="L2064" s="10">
        <f t="shared" si="129"/>
        <v>40764.204375000001</v>
      </c>
      <c r="M2064" s="15">
        <f t="shared" si="130"/>
        <v>2011</v>
      </c>
      <c r="N2064" t="b">
        <v>0</v>
      </c>
      <c r="O2064">
        <v>25</v>
      </c>
      <c r="P2064" t="b">
        <v>1</v>
      </c>
      <c r="Q2064" t="s">
        <v>8277</v>
      </c>
      <c r="R2064" t="s">
        <v>8327</v>
      </c>
      <c r="S2064" t="s">
        <v>8328</v>
      </c>
      <c r="T2064" s="9">
        <f t="shared" si="131"/>
        <v>104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s="17" t="s">
        <v>8218</v>
      </c>
      <c r="G2065" t="s">
        <v>8223</v>
      </c>
      <c r="H2065" t="s">
        <v>8245</v>
      </c>
      <c r="I2065">
        <v>1395435712</v>
      </c>
      <c r="J2065" s="12">
        <v>1392847312</v>
      </c>
      <c r="K2065" s="10">
        <f t="shared" si="128"/>
        <v>41719.876296296294</v>
      </c>
      <c r="L2065" s="10">
        <f t="shared" si="129"/>
        <v>41689.917962962965</v>
      </c>
      <c r="M2065" s="15">
        <f t="shared" si="130"/>
        <v>2014</v>
      </c>
      <c r="N2065" t="b">
        <v>0</v>
      </c>
      <c r="O2065">
        <v>23</v>
      </c>
      <c r="P2065" t="b">
        <v>1</v>
      </c>
      <c r="Q2065" t="s">
        <v>8272</v>
      </c>
      <c r="R2065" t="s">
        <v>8311</v>
      </c>
      <c r="S2065" t="s">
        <v>8333</v>
      </c>
      <c r="T2065" s="9">
        <f t="shared" si="131"/>
        <v>111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s="17" t="s">
        <v>8220</v>
      </c>
      <c r="G2066" t="s">
        <v>8234</v>
      </c>
      <c r="H2066" t="s">
        <v>8254</v>
      </c>
      <c r="I2066">
        <v>1467473723</v>
      </c>
      <c r="J2066" s="12">
        <v>1465832123</v>
      </c>
      <c r="K2066" s="10">
        <f t="shared" si="128"/>
        <v>42553.649571759262</v>
      </c>
      <c r="L2066" s="10">
        <f t="shared" si="129"/>
        <v>42534.649571759262</v>
      </c>
      <c r="M2066" s="15">
        <f t="shared" si="130"/>
        <v>2016</v>
      </c>
      <c r="N2066" t="b">
        <v>0</v>
      </c>
      <c r="O2066">
        <v>2</v>
      </c>
      <c r="P2066" t="b">
        <v>0</v>
      </c>
      <c r="Q2066" t="s">
        <v>8301</v>
      </c>
      <c r="R2066" t="s">
        <v>8323</v>
      </c>
      <c r="S2066" t="s">
        <v>8324</v>
      </c>
      <c r="T2066" s="9">
        <f t="shared" si="131"/>
        <v>0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s="17" t="s">
        <v>8218</v>
      </c>
      <c r="G2067" t="s">
        <v>8223</v>
      </c>
      <c r="H2067" t="s">
        <v>8245</v>
      </c>
      <c r="I2067">
        <v>1458057600</v>
      </c>
      <c r="J2067" s="12">
        <v>1455938520</v>
      </c>
      <c r="K2067" s="10">
        <f t="shared" si="128"/>
        <v>42444.666666666672</v>
      </c>
      <c r="L2067" s="10">
        <f t="shared" si="129"/>
        <v>42420.140277777777</v>
      </c>
      <c r="M2067" s="15">
        <f t="shared" si="130"/>
        <v>2016</v>
      </c>
      <c r="N2067" t="b">
        <v>0</v>
      </c>
      <c r="O2067">
        <v>24</v>
      </c>
      <c r="P2067" t="b">
        <v>1</v>
      </c>
      <c r="Q2067" t="s">
        <v>8303</v>
      </c>
      <c r="R2067" t="s">
        <v>8323</v>
      </c>
      <c r="S2067" t="s">
        <v>8335</v>
      </c>
      <c r="T2067" s="9">
        <f t="shared" si="131"/>
        <v>129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s="17" t="s">
        <v>8220</v>
      </c>
      <c r="G2068" t="s">
        <v>8223</v>
      </c>
      <c r="H2068" t="s">
        <v>8245</v>
      </c>
      <c r="I2068">
        <v>1439251926</v>
      </c>
      <c r="J2068" s="12">
        <v>1435363926</v>
      </c>
      <c r="K2068" s="10">
        <f t="shared" si="128"/>
        <v>42227.008402777778</v>
      </c>
      <c r="L2068" s="10">
        <f t="shared" si="129"/>
        <v>42182.008402777778</v>
      </c>
      <c r="M2068" s="15">
        <f t="shared" si="130"/>
        <v>2015</v>
      </c>
      <c r="N2068" t="b">
        <v>0</v>
      </c>
      <c r="O2068">
        <v>14</v>
      </c>
      <c r="P2068" t="b">
        <v>0</v>
      </c>
      <c r="Q2068" t="s">
        <v>8271</v>
      </c>
      <c r="R2068" t="s">
        <v>8308</v>
      </c>
      <c r="S2068" t="s">
        <v>8310</v>
      </c>
      <c r="T2068" s="9">
        <f t="shared" si="131"/>
        <v>17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s="17" t="s">
        <v>8218</v>
      </c>
      <c r="G2069" t="s">
        <v>8223</v>
      </c>
      <c r="H2069" t="s">
        <v>8245</v>
      </c>
      <c r="I2069">
        <v>1423022400</v>
      </c>
      <c r="J2069" s="12">
        <v>1421436099</v>
      </c>
      <c r="K2069" s="10">
        <f t="shared" si="128"/>
        <v>42039.166666666672</v>
      </c>
      <c r="L2069" s="10">
        <f t="shared" si="129"/>
        <v>42020.806701388894</v>
      </c>
      <c r="M2069" s="15">
        <f t="shared" si="130"/>
        <v>2015</v>
      </c>
      <c r="N2069" t="b">
        <v>0</v>
      </c>
      <c r="O2069">
        <v>32</v>
      </c>
      <c r="P2069" t="b">
        <v>1</v>
      </c>
      <c r="Q2069" t="s">
        <v>8295</v>
      </c>
      <c r="R2069" t="s">
        <v>8316</v>
      </c>
      <c r="S2069" t="s">
        <v>8317</v>
      </c>
      <c r="T2069" s="9">
        <f t="shared" si="131"/>
        <v>154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s="17" t="s">
        <v>8218</v>
      </c>
      <c r="G2070" t="s">
        <v>8223</v>
      </c>
      <c r="H2070" t="s">
        <v>8245</v>
      </c>
      <c r="I2070">
        <v>1356211832</v>
      </c>
      <c r="J2070" s="12">
        <v>1351024232</v>
      </c>
      <c r="K2070" s="10">
        <f t="shared" si="128"/>
        <v>41265.896203703705</v>
      </c>
      <c r="L2070" s="10">
        <f t="shared" si="129"/>
        <v>41205.854537037041</v>
      </c>
      <c r="M2070" s="15">
        <f t="shared" si="130"/>
        <v>2012</v>
      </c>
      <c r="N2070" t="b">
        <v>0</v>
      </c>
      <c r="O2070">
        <v>23</v>
      </c>
      <c r="P2070" t="b">
        <v>1</v>
      </c>
      <c r="Q2070" t="s">
        <v>8277</v>
      </c>
      <c r="R2070" t="s">
        <v>8327</v>
      </c>
      <c r="S2070" t="s">
        <v>8328</v>
      </c>
      <c r="T2070" s="9">
        <f t="shared" si="131"/>
        <v>102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s="17" t="s">
        <v>8218</v>
      </c>
      <c r="G2071" t="s">
        <v>8223</v>
      </c>
      <c r="H2071" t="s">
        <v>8245</v>
      </c>
      <c r="I2071">
        <v>1405017345</v>
      </c>
      <c r="J2071" s="12">
        <v>1403721345</v>
      </c>
      <c r="K2071" s="10">
        <f t="shared" si="128"/>
        <v>41830.774826388893</v>
      </c>
      <c r="L2071" s="10">
        <f t="shared" si="129"/>
        <v>41815.774826388893</v>
      </c>
      <c r="M2071" s="15">
        <f t="shared" si="130"/>
        <v>2014</v>
      </c>
      <c r="N2071" t="b">
        <v>0</v>
      </c>
      <c r="O2071">
        <v>22</v>
      </c>
      <c r="P2071" t="b">
        <v>1</v>
      </c>
      <c r="Q2071" t="s">
        <v>8269</v>
      </c>
      <c r="R2071" t="s">
        <v>8323</v>
      </c>
      <c r="S2071" t="s">
        <v>8326</v>
      </c>
      <c r="T2071" s="9">
        <f t="shared" si="131"/>
        <v>102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s="17" t="s">
        <v>8218</v>
      </c>
      <c r="G2072" t="s">
        <v>8223</v>
      </c>
      <c r="H2072" t="s">
        <v>8245</v>
      </c>
      <c r="I2072">
        <v>1346950900</v>
      </c>
      <c r="J2072" s="12">
        <v>1345741300</v>
      </c>
      <c r="K2072" s="10">
        <f t="shared" si="128"/>
        <v>41158.709490740745</v>
      </c>
      <c r="L2072" s="10">
        <f t="shared" si="129"/>
        <v>41144.709490740745</v>
      </c>
      <c r="M2072" s="15">
        <f t="shared" si="130"/>
        <v>2012</v>
      </c>
      <c r="N2072" t="b">
        <v>0</v>
      </c>
      <c r="O2072">
        <v>22</v>
      </c>
      <c r="P2072" t="b">
        <v>1</v>
      </c>
      <c r="Q2072" t="s">
        <v>8267</v>
      </c>
      <c r="R2072" t="s">
        <v>8321</v>
      </c>
      <c r="S2072" t="s">
        <v>8322</v>
      </c>
      <c r="T2072" s="9">
        <f t="shared" si="131"/>
        <v>256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s="17" t="s">
        <v>8218</v>
      </c>
      <c r="G2073" t="s">
        <v>8223</v>
      </c>
      <c r="H2073" t="s">
        <v>8245</v>
      </c>
      <c r="I2073">
        <v>1400475600</v>
      </c>
      <c r="J2073" s="12">
        <v>1397819938</v>
      </c>
      <c r="K2073" s="10">
        <f t="shared" si="128"/>
        <v>41778.208333333336</v>
      </c>
      <c r="L2073" s="10">
        <f t="shared" si="129"/>
        <v>41747.471504629633</v>
      </c>
      <c r="M2073" s="15">
        <f t="shared" si="130"/>
        <v>2014</v>
      </c>
      <c r="N2073" t="b">
        <v>0</v>
      </c>
      <c r="O2073">
        <v>26</v>
      </c>
      <c r="P2073" t="b">
        <v>1</v>
      </c>
      <c r="Q2073" t="s">
        <v>8303</v>
      </c>
      <c r="R2073" t="s">
        <v>8323</v>
      </c>
      <c r="S2073" t="s">
        <v>8335</v>
      </c>
      <c r="T2073" s="9">
        <f t="shared" si="131"/>
        <v>102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s="17" t="s">
        <v>8218</v>
      </c>
      <c r="G2074" t="s">
        <v>8223</v>
      </c>
      <c r="H2074" t="s">
        <v>8245</v>
      </c>
      <c r="I2074">
        <v>1465837200</v>
      </c>
      <c r="J2074" s="12">
        <v>1463971172</v>
      </c>
      <c r="K2074" s="10">
        <f t="shared" si="128"/>
        <v>42534.708333333328</v>
      </c>
      <c r="L2074" s="10">
        <f t="shared" si="129"/>
        <v>42513.110787037032</v>
      </c>
      <c r="M2074" s="15">
        <f t="shared" si="130"/>
        <v>2016</v>
      </c>
      <c r="N2074" t="b">
        <v>0</v>
      </c>
      <c r="O2074">
        <v>14</v>
      </c>
      <c r="P2074" t="b">
        <v>1</v>
      </c>
      <c r="Q2074" t="s">
        <v>8269</v>
      </c>
      <c r="R2074" t="s">
        <v>8323</v>
      </c>
      <c r="S2074" t="s">
        <v>8326</v>
      </c>
      <c r="T2074" s="9">
        <f t="shared" si="131"/>
        <v>153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s="17" t="s">
        <v>8220</v>
      </c>
      <c r="G2075" t="s">
        <v>8223</v>
      </c>
      <c r="H2075" t="s">
        <v>8245</v>
      </c>
      <c r="I2075">
        <v>1428158637</v>
      </c>
      <c r="J2075" s="12">
        <v>1425570237</v>
      </c>
      <c r="K2075" s="10">
        <f t="shared" si="128"/>
        <v>42098.613854166666</v>
      </c>
      <c r="L2075" s="10">
        <f t="shared" si="129"/>
        <v>42068.65552083333</v>
      </c>
      <c r="M2075" s="15">
        <f t="shared" si="130"/>
        <v>2015</v>
      </c>
      <c r="N2075" t="b">
        <v>1</v>
      </c>
      <c r="O2075">
        <v>24</v>
      </c>
      <c r="P2075" t="b">
        <v>0</v>
      </c>
      <c r="Q2075" t="s">
        <v>8283</v>
      </c>
      <c r="R2075" t="s">
        <v>8313</v>
      </c>
      <c r="S2075" t="s">
        <v>8314</v>
      </c>
      <c r="T2075" s="9">
        <f t="shared" si="131"/>
        <v>15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s="17" t="s">
        <v>8218</v>
      </c>
      <c r="G2076" t="s">
        <v>8223</v>
      </c>
      <c r="H2076" t="s">
        <v>8245</v>
      </c>
      <c r="I2076">
        <v>1406087940</v>
      </c>
      <c r="J2076" s="12">
        <v>1404141626</v>
      </c>
      <c r="K2076" s="10">
        <f t="shared" si="128"/>
        <v>41843.165972222225</v>
      </c>
      <c r="L2076" s="10">
        <f t="shared" si="129"/>
        <v>41820.639189814814</v>
      </c>
      <c r="M2076" s="15">
        <f t="shared" si="130"/>
        <v>2014</v>
      </c>
      <c r="N2076" t="b">
        <v>0</v>
      </c>
      <c r="O2076">
        <v>37</v>
      </c>
      <c r="P2076" t="b">
        <v>1</v>
      </c>
      <c r="Q2076" t="s">
        <v>8269</v>
      </c>
      <c r="R2076" t="s">
        <v>8323</v>
      </c>
      <c r="S2076" t="s">
        <v>8326</v>
      </c>
      <c r="T2076" s="9">
        <f t="shared" si="131"/>
        <v>153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s="17" t="s">
        <v>8220</v>
      </c>
      <c r="G2077" t="s">
        <v>8223</v>
      </c>
      <c r="H2077" t="s">
        <v>8245</v>
      </c>
      <c r="I2077">
        <v>1415558879</v>
      </c>
      <c r="J2077" s="12">
        <v>1412963279</v>
      </c>
      <c r="K2077" s="10">
        <f t="shared" si="128"/>
        <v>41952.783321759256</v>
      </c>
      <c r="L2077" s="10">
        <f t="shared" si="129"/>
        <v>41922.741655092592</v>
      </c>
      <c r="M2077" s="15">
        <f t="shared" si="130"/>
        <v>2014</v>
      </c>
      <c r="N2077" t="b">
        <v>0</v>
      </c>
      <c r="O2077">
        <v>18</v>
      </c>
      <c r="P2077" t="b">
        <v>0</v>
      </c>
      <c r="Q2077" t="s">
        <v>8271</v>
      </c>
      <c r="R2077" t="s">
        <v>8308</v>
      </c>
      <c r="S2077" t="s">
        <v>8310</v>
      </c>
      <c r="T2077" s="9">
        <f t="shared" si="131"/>
        <v>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s="17" t="s">
        <v>8218</v>
      </c>
      <c r="G2078" t="s">
        <v>8223</v>
      </c>
      <c r="H2078" t="s">
        <v>8245</v>
      </c>
      <c r="I2078">
        <v>1400796420</v>
      </c>
      <c r="J2078" s="12">
        <v>1398342170</v>
      </c>
      <c r="K2078" s="10">
        <f t="shared" si="128"/>
        <v>41781.921527777777</v>
      </c>
      <c r="L2078" s="10">
        <f t="shared" si="129"/>
        <v>41753.515856481477</v>
      </c>
      <c r="M2078" s="15">
        <f t="shared" si="130"/>
        <v>2014</v>
      </c>
      <c r="N2078" t="b">
        <v>0</v>
      </c>
      <c r="O2078">
        <v>25</v>
      </c>
      <c r="P2078" t="b">
        <v>1</v>
      </c>
      <c r="Q2078" t="s">
        <v>8269</v>
      </c>
      <c r="R2078" t="s">
        <v>8323</v>
      </c>
      <c r="S2078" t="s">
        <v>8326</v>
      </c>
      <c r="T2078" s="9">
        <f t="shared" si="131"/>
        <v>102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s="17" t="s">
        <v>8220</v>
      </c>
      <c r="G2079" t="s">
        <v>8223</v>
      </c>
      <c r="H2079" t="s">
        <v>8245</v>
      </c>
      <c r="I2079">
        <v>1479233602</v>
      </c>
      <c r="J2079" s="12">
        <v>1478106802</v>
      </c>
      <c r="K2079" s="10">
        <f t="shared" si="128"/>
        <v>42689.759282407409</v>
      </c>
      <c r="L2079" s="10">
        <f t="shared" si="129"/>
        <v>42676.717615740738</v>
      </c>
      <c r="M2079" s="15">
        <f t="shared" si="130"/>
        <v>2016</v>
      </c>
      <c r="N2079" t="b">
        <v>0</v>
      </c>
      <c r="O2079">
        <v>14</v>
      </c>
      <c r="P2079" t="b">
        <v>0</v>
      </c>
      <c r="Q2079" t="s">
        <v>8285</v>
      </c>
      <c r="R2079" t="s">
        <v>8311</v>
      </c>
      <c r="S2079" t="s">
        <v>8348</v>
      </c>
      <c r="T2079" s="9">
        <f t="shared" si="131"/>
        <v>20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s="17" t="s">
        <v>8218</v>
      </c>
      <c r="G2080" t="s">
        <v>8240</v>
      </c>
      <c r="H2080" t="s">
        <v>8248</v>
      </c>
      <c r="I2080">
        <v>1465135190</v>
      </c>
      <c r="J2080" s="12">
        <v>1463925590</v>
      </c>
      <c r="K2080" s="10">
        <f t="shared" si="128"/>
        <v>42526.58321759259</v>
      </c>
      <c r="L2080" s="10">
        <f t="shared" si="129"/>
        <v>42512.58321759259</v>
      </c>
      <c r="M2080" s="15">
        <f t="shared" si="130"/>
        <v>2016</v>
      </c>
      <c r="N2080" t="b">
        <v>0</v>
      </c>
      <c r="O2080">
        <v>10</v>
      </c>
      <c r="P2080" t="b">
        <v>1</v>
      </c>
      <c r="Q2080" t="s">
        <v>8269</v>
      </c>
      <c r="R2080" t="s">
        <v>8323</v>
      </c>
      <c r="S2080" t="s">
        <v>8326</v>
      </c>
      <c r="T2080" s="9">
        <f t="shared" si="131"/>
        <v>102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s="17" t="s">
        <v>8218</v>
      </c>
      <c r="G2081" t="s">
        <v>8223</v>
      </c>
      <c r="H2081" t="s">
        <v>8245</v>
      </c>
      <c r="I2081">
        <v>1307761200</v>
      </c>
      <c r="J2081" s="12">
        <v>1304464914</v>
      </c>
      <c r="K2081" s="10">
        <f t="shared" si="128"/>
        <v>40705.125</v>
      </c>
      <c r="L2081" s="10">
        <f t="shared" si="129"/>
        <v>40666.973541666666</v>
      </c>
      <c r="M2081" s="15">
        <f t="shared" si="130"/>
        <v>2011</v>
      </c>
      <c r="N2081" t="b">
        <v>0</v>
      </c>
      <c r="O2081">
        <v>20</v>
      </c>
      <c r="P2081" t="b">
        <v>1</v>
      </c>
      <c r="Q2081" t="s">
        <v>8274</v>
      </c>
      <c r="R2081" t="s">
        <v>8327</v>
      </c>
      <c r="S2081" t="s">
        <v>8331</v>
      </c>
      <c r="T2081" s="9">
        <f t="shared" si="131"/>
        <v>101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s="17" t="s">
        <v>8218</v>
      </c>
      <c r="G2082" t="s">
        <v>8224</v>
      </c>
      <c r="H2082" t="s">
        <v>8246</v>
      </c>
      <c r="I2082">
        <v>1468611272</v>
      </c>
      <c r="J2082" s="12">
        <v>1466019272</v>
      </c>
      <c r="K2082" s="10">
        <f t="shared" si="128"/>
        <v>42566.815648148149</v>
      </c>
      <c r="L2082" s="10">
        <f t="shared" si="129"/>
        <v>42536.815648148149</v>
      </c>
      <c r="M2082" s="15">
        <f t="shared" si="130"/>
        <v>2016</v>
      </c>
      <c r="N2082" t="b">
        <v>0</v>
      </c>
      <c r="O2082">
        <v>27</v>
      </c>
      <c r="P2082" t="b">
        <v>1</v>
      </c>
      <c r="Q2082" t="s">
        <v>8269</v>
      </c>
      <c r="R2082" t="s">
        <v>8323</v>
      </c>
      <c r="S2082" t="s">
        <v>8326</v>
      </c>
      <c r="T2082" s="9">
        <f t="shared" si="131"/>
        <v>101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s="17" t="s">
        <v>8220</v>
      </c>
      <c r="G2083" t="s">
        <v>8228</v>
      </c>
      <c r="H2083" t="s">
        <v>8250</v>
      </c>
      <c r="I2083">
        <v>1399183200</v>
      </c>
      <c r="J2083" s="12">
        <v>1396633284</v>
      </c>
      <c r="K2083" s="10">
        <f t="shared" si="128"/>
        <v>41763.25</v>
      </c>
      <c r="L2083" s="10">
        <f t="shared" si="129"/>
        <v>41733.737083333333</v>
      </c>
      <c r="M2083" s="15">
        <f t="shared" si="130"/>
        <v>2014</v>
      </c>
      <c r="N2083" t="b">
        <v>0</v>
      </c>
      <c r="O2083">
        <v>30</v>
      </c>
      <c r="P2083" t="b">
        <v>0</v>
      </c>
      <c r="Q2083" t="s">
        <v>8276</v>
      </c>
      <c r="R2083" t="s">
        <v>8327</v>
      </c>
      <c r="S2083" t="s">
        <v>8350</v>
      </c>
      <c r="T2083" s="9">
        <f t="shared" si="131"/>
        <v>30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s="17" t="s">
        <v>8218</v>
      </c>
      <c r="G2084" t="s">
        <v>8224</v>
      </c>
      <c r="H2084" t="s">
        <v>8246</v>
      </c>
      <c r="I2084">
        <v>1415385000</v>
      </c>
      <c r="J2084" s="12">
        <v>1413406695</v>
      </c>
      <c r="K2084" s="10">
        <f t="shared" si="128"/>
        <v>41950.770833333336</v>
      </c>
      <c r="L2084" s="10">
        <f t="shared" si="129"/>
        <v>41927.873784722222</v>
      </c>
      <c r="M2084" s="15">
        <f t="shared" si="130"/>
        <v>2014</v>
      </c>
      <c r="N2084" t="b">
        <v>0</v>
      </c>
      <c r="O2084">
        <v>19</v>
      </c>
      <c r="P2084" t="b">
        <v>1</v>
      </c>
      <c r="Q2084" t="s">
        <v>8269</v>
      </c>
      <c r="R2084" t="s">
        <v>8323</v>
      </c>
      <c r="S2084" t="s">
        <v>8326</v>
      </c>
      <c r="T2084" s="9">
        <f t="shared" si="131"/>
        <v>101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s="17" t="s">
        <v>8218</v>
      </c>
      <c r="G2085" t="s">
        <v>8223</v>
      </c>
      <c r="H2085" t="s">
        <v>8245</v>
      </c>
      <c r="I2085">
        <v>1337786944</v>
      </c>
      <c r="J2085" s="12">
        <v>1335194944</v>
      </c>
      <c r="K2085" s="10">
        <f t="shared" si="128"/>
        <v>41052.645185185189</v>
      </c>
      <c r="L2085" s="10">
        <f t="shared" si="129"/>
        <v>41022.645185185189</v>
      </c>
      <c r="M2085" s="15">
        <f t="shared" si="130"/>
        <v>2012</v>
      </c>
      <c r="N2085" t="b">
        <v>0</v>
      </c>
      <c r="O2085">
        <v>39</v>
      </c>
      <c r="P2085" t="b">
        <v>1</v>
      </c>
      <c r="Q2085" t="s">
        <v>8277</v>
      </c>
      <c r="R2085" t="s">
        <v>8327</v>
      </c>
      <c r="S2085" t="s">
        <v>8328</v>
      </c>
      <c r="T2085" s="9">
        <f t="shared" si="131"/>
        <v>101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s="17" t="s">
        <v>8218</v>
      </c>
      <c r="G2086" t="s">
        <v>8223</v>
      </c>
      <c r="H2086" t="s">
        <v>8245</v>
      </c>
      <c r="I2086">
        <v>1329320235</v>
      </c>
      <c r="J2086" s="12">
        <v>1326728235</v>
      </c>
      <c r="K2086" s="10">
        <f t="shared" si="128"/>
        <v>40954.650868055556</v>
      </c>
      <c r="L2086" s="10">
        <f t="shared" si="129"/>
        <v>40924.650868055556</v>
      </c>
      <c r="M2086" s="15">
        <f t="shared" si="130"/>
        <v>2012</v>
      </c>
      <c r="N2086" t="b">
        <v>1</v>
      </c>
      <c r="O2086">
        <v>7</v>
      </c>
      <c r="P2086" t="b">
        <v>1</v>
      </c>
      <c r="Q2086" t="s">
        <v>8267</v>
      </c>
      <c r="R2086" t="s">
        <v>8321</v>
      </c>
      <c r="S2086" t="s">
        <v>8322</v>
      </c>
      <c r="T2086" s="9">
        <f t="shared" si="131"/>
        <v>101</v>
      </c>
    </row>
    <row r="2087" spans="1:20" ht="45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s="17" t="s">
        <v>8218</v>
      </c>
      <c r="G2087" t="s">
        <v>8224</v>
      </c>
      <c r="H2087" t="s">
        <v>8246</v>
      </c>
      <c r="I2087">
        <v>1415126022</v>
      </c>
      <c r="J2087" s="12">
        <v>1412530422</v>
      </c>
      <c r="K2087" s="10">
        <f t="shared" si="128"/>
        <v>41947.773402777777</v>
      </c>
      <c r="L2087" s="10">
        <f t="shared" si="129"/>
        <v>41917.731736111113</v>
      </c>
      <c r="M2087" s="15">
        <f t="shared" si="130"/>
        <v>2014</v>
      </c>
      <c r="N2087" t="b">
        <v>0</v>
      </c>
      <c r="O2087">
        <v>36</v>
      </c>
      <c r="P2087" t="b">
        <v>1</v>
      </c>
      <c r="Q2087" t="s">
        <v>8263</v>
      </c>
      <c r="R2087" t="s">
        <v>8321</v>
      </c>
      <c r="S2087" t="s">
        <v>8332</v>
      </c>
      <c r="T2087" s="9">
        <f t="shared" si="131"/>
        <v>101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s="17" t="s">
        <v>8218</v>
      </c>
      <c r="G2088" t="s">
        <v>8223</v>
      </c>
      <c r="H2088" t="s">
        <v>8245</v>
      </c>
      <c r="I2088">
        <v>1486095060</v>
      </c>
      <c r="J2088" s="12">
        <v>1484198170</v>
      </c>
      <c r="K2088" s="10">
        <f t="shared" si="128"/>
        <v>42769.174305555556</v>
      </c>
      <c r="L2088" s="10">
        <f t="shared" si="129"/>
        <v>42747.219560185185</v>
      </c>
      <c r="M2088" s="15">
        <f t="shared" si="130"/>
        <v>2017</v>
      </c>
      <c r="N2088" t="b">
        <v>0</v>
      </c>
      <c r="O2088">
        <v>31</v>
      </c>
      <c r="P2088" t="b">
        <v>1</v>
      </c>
      <c r="Q2088" t="s">
        <v>8274</v>
      </c>
      <c r="R2088" t="s">
        <v>8327</v>
      </c>
      <c r="S2088" t="s">
        <v>8331</v>
      </c>
      <c r="T2088" s="9">
        <f t="shared" si="131"/>
        <v>116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s="17" t="s">
        <v>8218</v>
      </c>
      <c r="G2089" t="s">
        <v>8224</v>
      </c>
      <c r="H2089" t="s">
        <v>8246</v>
      </c>
      <c r="I2089">
        <v>1441995595</v>
      </c>
      <c r="J2089" s="12">
        <v>1439835595</v>
      </c>
      <c r="K2089" s="10">
        <f t="shared" si="128"/>
        <v>42258.763831018514</v>
      </c>
      <c r="L2089" s="10">
        <f t="shared" si="129"/>
        <v>42233.763831018514</v>
      </c>
      <c r="M2089" s="15">
        <f t="shared" si="130"/>
        <v>2015</v>
      </c>
      <c r="N2089" t="b">
        <v>0</v>
      </c>
      <c r="O2089">
        <v>42</v>
      </c>
      <c r="P2089" t="b">
        <v>1</v>
      </c>
      <c r="Q2089" t="s">
        <v>8269</v>
      </c>
      <c r="R2089" t="s">
        <v>8323</v>
      </c>
      <c r="S2089" t="s">
        <v>8326</v>
      </c>
      <c r="T2089" s="9">
        <f t="shared" si="131"/>
        <v>101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s="17" t="s">
        <v>8218</v>
      </c>
      <c r="G2090" t="s">
        <v>8223</v>
      </c>
      <c r="H2090" t="s">
        <v>8245</v>
      </c>
      <c r="I2090">
        <v>1404273540</v>
      </c>
      <c r="J2090" s="12">
        <v>1400272580</v>
      </c>
      <c r="K2090" s="10">
        <f t="shared" si="128"/>
        <v>41822.165972222225</v>
      </c>
      <c r="L2090" s="10">
        <f t="shared" si="129"/>
        <v>41775.858564814815</v>
      </c>
      <c r="M2090" s="15">
        <f t="shared" si="130"/>
        <v>2014</v>
      </c>
      <c r="N2090" t="b">
        <v>0</v>
      </c>
      <c r="O2090">
        <v>20</v>
      </c>
      <c r="P2090" t="b">
        <v>1</v>
      </c>
      <c r="Q2090" t="s">
        <v>8269</v>
      </c>
      <c r="R2090" t="s">
        <v>8323</v>
      </c>
      <c r="S2090" t="s">
        <v>8326</v>
      </c>
      <c r="T2090" s="9">
        <f t="shared" si="131"/>
        <v>101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s="17" t="s">
        <v>8218</v>
      </c>
      <c r="G2091" t="s">
        <v>8223</v>
      </c>
      <c r="H2091" t="s">
        <v>8245</v>
      </c>
      <c r="I2091">
        <v>1316746837</v>
      </c>
      <c r="J2091" s="12">
        <v>1314154837</v>
      </c>
      <c r="K2091" s="10">
        <f t="shared" si="128"/>
        <v>40809.125428240739</v>
      </c>
      <c r="L2091" s="10">
        <f t="shared" si="129"/>
        <v>40779.125428240739</v>
      </c>
      <c r="M2091" s="15">
        <f t="shared" si="130"/>
        <v>2011</v>
      </c>
      <c r="N2091" t="b">
        <v>0</v>
      </c>
      <c r="O2091">
        <v>21</v>
      </c>
      <c r="P2091" t="b">
        <v>1</v>
      </c>
      <c r="Q2091" t="s">
        <v>8264</v>
      </c>
      <c r="R2091" t="s">
        <v>8321</v>
      </c>
      <c r="S2091" t="s">
        <v>8343</v>
      </c>
      <c r="T2091" s="9">
        <f t="shared" si="131"/>
        <v>126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s="17" t="s">
        <v>8220</v>
      </c>
      <c r="G2092" t="s">
        <v>8223</v>
      </c>
      <c r="H2092" t="s">
        <v>8245</v>
      </c>
      <c r="I2092">
        <v>1444405123</v>
      </c>
      <c r="J2092" s="12">
        <v>1439221123</v>
      </c>
      <c r="K2092" s="10">
        <f t="shared" si="128"/>
        <v>42286.651886574073</v>
      </c>
      <c r="L2092" s="10">
        <f t="shared" si="129"/>
        <v>42226.651886574073</v>
      </c>
      <c r="M2092" s="15">
        <f t="shared" si="130"/>
        <v>2015</v>
      </c>
      <c r="N2092" t="b">
        <v>0</v>
      </c>
      <c r="O2092">
        <v>50</v>
      </c>
      <c r="P2092" t="b">
        <v>0</v>
      </c>
      <c r="Q2092" t="s">
        <v>8301</v>
      </c>
      <c r="R2092" t="s">
        <v>8323</v>
      </c>
      <c r="S2092" t="s">
        <v>8324</v>
      </c>
      <c r="T2092" s="9">
        <f t="shared" si="131"/>
        <v>15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s="17" t="s">
        <v>8218</v>
      </c>
      <c r="G2093" t="s">
        <v>8224</v>
      </c>
      <c r="H2093" t="s">
        <v>8246</v>
      </c>
      <c r="I2093">
        <v>1433422793</v>
      </c>
      <c r="J2093" s="12">
        <v>1430830793</v>
      </c>
      <c r="K2093" s="10">
        <f t="shared" si="128"/>
        <v>42159.541585648149</v>
      </c>
      <c r="L2093" s="10">
        <f t="shared" si="129"/>
        <v>42129.541585648149</v>
      </c>
      <c r="M2093" s="15">
        <f t="shared" si="130"/>
        <v>2015</v>
      </c>
      <c r="N2093" t="b">
        <v>0</v>
      </c>
      <c r="O2093">
        <v>39</v>
      </c>
      <c r="P2093" t="b">
        <v>1</v>
      </c>
      <c r="Q2093" t="s">
        <v>8269</v>
      </c>
      <c r="R2093" t="s">
        <v>8323</v>
      </c>
      <c r="S2093" t="s">
        <v>8326</v>
      </c>
      <c r="T2093" s="9">
        <f t="shared" si="131"/>
        <v>100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s="17" t="s">
        <v>8218</v>
      </c>
      <c r="G2094" t="s">
        <v>8223</v>
      </c>
      <c r="H2094" t="s">
        <v>8245</v>
      </c>
      <c r="I2094">
        <v>1359240856</v>
      </c>
      <c r="J2094" s="12">
        <v>1356648856</v>
      </c>
      <c r="K2094" s="10">
        <f t="shared" si="128"/>
        <v>41300.954351851848</v>
      </c>
      <c r="L2094" s="10">
        <f t="shared" si="129"/>
        <v>41270.954351851848</v>
      </c>
      <c r="M2094" s="15">
        <f t="shared" si="130"/>
        <v>2013</v>
      </c>
      <c r="N2094" t="b">
        <v>0</v>
      </c>
      <c r="O2094">
        <v>34</v>
      </c>
      <c r="P2094" t="b">
        <v>1</v>
      </c>
      <c r="Q2094" t="s">
        <v>8274</v>
      </c>
      <c r="R2094" t="s">
        <v>8327</v>
      </c>
      <c r="S2094" t="s">
        <v>8331</v>
      </c>
      <c r="T2094" s="9">
        <f t="shared" si="131"/>
        <v>125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s="17" t="s">
        <v>8218</v>
      </c>
      <c r="G2095" t="s">
        <v>8223</v>
      </c>
      <c r="H2095" t="s">
        <v>8245</v>
      </c>
      <c r="I2095">
        <v>1318633200</v>
      </c>
      <c r="J2095" s="12">
        <v>1314947317</v>
      </c>
      <c r="K2095" s="10">
        <f t="shared" si="128"/>
        <v>40830.958333333336</v>
      </c>
      <c r="L2095" s="10">
        <f t="shared" si="129"/>
        <v>40788.297650462962</v>
      </c>
      <c r="M2095" s="15">
        <f t="shared" si="130"/>
        <v>2011</v>
      </c>
      <c r="N2095" t="b">
        <v>0</v>
      </c>
      <c r="O2095">
        <v>32</v>
      </c>
      <c r="P2095" t="b">
        <v>1</v>
      </c>
      <c r="Q2095" t="s">
        <v>8274</v>
      </c>
      <c r="R2095" t="s">
        <v>8327</v>
      </c>
      <c r="S2095" t="s">
        <v>8331</v>
      </c>
      <c r="T2095" s="9">
        <f t="shared" si="131"/>
        <v>100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s="17" t="s">
        <v>8218</v>
      </c>
      <c r="G2096" t="s">
        <v>8223</v>
      </c>
      <c r="H2096" t="s">
        <v>8245</v>
      </c>
      <c r="I2096">
        <v>1378439940</v>
      </c>
      <c r="J2096" s="12">
        <v>1376003254</v>
      </c>
      <c r="K2096" s="10">
        <f t="shared" si="128"/>
        <v>41523.165972222225</v>
      </c>
      <c r="L2096" s="10">
        <f t="shared" si="129"/>
        <v>41494.963587962964</v>
      </c>
      <c r="M2096" s="15">
        <f t="shared" si="130"/>
        <v>2013</v>
      </c>
      <c r="N2096" t="b">
        <v>0</v>
      </c>
      <c r="O2096">
        <v>14</v>
      </c>
      <c r="P2096" t="b">
        <v>1</v>
      </c>
      <c r="Q2096" t="s">
        <v>8274</v>
      </c>
      <c r="R2096" t="s">
        <v>8327</v>
      </c>
      <c r="S2096" t="s">
        <v>8331</v>
      </c>
      <c r="T2096" s="9">
        <f t="shared" si="131"/>
        <v>100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s="17" t="s">
        <v>8218</v>
      </c>
      <c r="G2097" t="s">
        <v>8223</v>
      </c>
      <c r="H2097" t="s">
        <v>8245</v>
      </c>
      <c r="I2097">
        <v>1338083997</v>
      </c>
      <c r="J2097" s="12">
        <v>1335491997</v>
      </c>
      <c r="K2097" s="10">
        <f t="shared" si="128"/>
        <v>41056.083298611113</v>
      </c>
      <c r="L2097" s="10">
        <f t="shared" si="129"/>
        <v>41026.083298611113</v>
      </c>
      <c r="M2097" s="15">
        <f t="shared" si="130"/>
        <v>2012</v>
      </c>
      <c r="N2097" t="b">
        <v>0</v>
      </c>
      <c r="O2097">
        <v>38</v>
      </c>
      <c r="P2097" t="b">
        <v>1</v>
      </c>
      <c r="Q2097" t="s">
        <v>8277</v>
      </c>
      <c r="R2097" t="s">
        <v>8327</v>
      </c>
      <c r="S2097" t="s">
        <v>8328</v>
      </c>
      <c r="T2097" s="9">
        <f t="shared" si="131"/>
        <v>100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s="17" t="s">
        <v>8218</v>
      </c>
      <c r="G2098" t="s">
        <v>8224</v>
      </c>
      <c r="H2098" t="s">
        <v>8246</v>
      </c>
      <c r="I2098">
        <v>1462037777</v>
      </c>
      <c r="J2098" s="12">
        <v>1459445777</v>
      </c>
      <c r="K2098" s="10">
        <f t="shared" si="128"/>
        <v>42490.733530092592</v>
      </c>
      <c r="L2098" s="10">
        <f t="shared" si="129"/>
        <v>42460.733530092592</v>
      </c>
      <c r="M2098" s="15">
        <f t="shared" si="130"/>
        <v>2016</v>
      </c>
      <c r="N2098" t="b">
        <v>0</v>
      </c>
      <c r="O2098">
        <v>37</v>
      </c>
      <c r="P2098" t="b">
        <v>1</v>
      </c>
      <c r="Q2098" t="s">
        <v>8269</v>
      </c>
      <c r="R2098" t="s">
        <v>8323</v>
      </c>
      <c r="S2098" t="s">
        <v>8326</v>
      </c>
      <c r="T2098" s="9">
        <f t="shared" si="131"/>
        <v>100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s="17" t="s">
        <v>8218</v>
      </c>
      <c r="G2099" t="s">
        <v>8223</v>
      </c>
      <c r="H2099" t="s">
        <v>8245</v>
      </c>
      <c r="I2099">
        <v>1469329217</v>
      </c>
      <c r="J2099" s="12">
        <v>1466737217</v>
      </c>
      <c r="K2099" s="10">
        <f t="shared" si="128"/>
        <v>42575.125196759254</v>
      </c>
      <c r="L2099" s="10">
        <f t="shared" si="129"/>
        <v>42545.125196759254</v>
      </c>
      <c r="M2099" s="15">
        <f t="shared" si="130"/>
        <v>2016</v>
      </c>
      <c r="N2099" t="b">
        <v>0</v>
      </c>
      <c r="O2099">
        <v>47</v>
      </c>
      <c r="P2099" t="b">
        <v>1</v>
      </c>
      <c r="Q2099" t="s">
        <v>8275</v>
      </c>
      <c r="R2099" t="s">
        <v>8327</v>
      </c>
      <c r="S2099" t="s">
        <v>8336</v>
      </c>
      <c r="T2099" s="9">
        <f t="shared" si="131"/>
        <v>103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s="17" t="s">
        <v>8218</v>
      </c>
      <c r="G2100" t="s">
        <v>8223</v>
      </c>
      <c r="H2100" t="s">
        <v>8245</v>
      </c>
      <c r="I2100">
        <v>1476479447</v>
      </c>
      <c r="J2100" s="12">
        <v>1471295447</v>
      </c>
      <c r="K2100" s="10">
        <f t="shared" si="128"/>
        <v>42657.882488425923</v>
      </c>
      <c r="L2100" s="10">
        <f t="shared" si="129"/>
        <v>42597.882488425923</v>
      </c>
      <c r="M2100" s="15">
        <f t="shared" si="130"/>
        <v>2016</v>
      </c>
      <c r="N2100" t="b">
        <v>0</v>
      </c>
      <c r="O2100">
        <v>29</v>
      </c>
      <c r="P2100" t="b">
        <v>1</v>
      </c>
      <c r="Q2100" t="s">
        <v>8301</v>
      </c>
      <c r="R2100" t="s">
        <v>8323</v>
      </c>
      <c r="S2100" t="s">
        <v>8324</v>
      </c>
      <c r="T2100" s="9">
        <f t="shared" si="131"/>
        <v>100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s="17" t="s">
        <v>8218</v>
      </c>
      <c r="G2101" t="s">
        <v>8224</v>
      </c>
      <c r="H2101" t="s">
        <v>8246</v>
      </c>
      <c r="I2101">
        <v>1484687436</v>
      </c>
      <c r="J2101" s="12">
        <v>1482095436</v>
      </c>
      <c r="K2101" s="10">
        <f t="shared" si="128"/>
        <v>42752.882361111115</v>
      </c>
      <c r="L2101" s="10">
        <f t="shared" si="129"/>
        <v>42722.882361111115</v>
      </c>
      <c r="M2101" s="15">
        <f t="shared" si="130"/>
        <v>2017</v>
      </c>
      <c r="N2101" t="b">
        <v>0</v>
      </c>
      <c r="O2101">
        <v>30</v>
      </c>
      <c r="P2101" t="b">
        <v>1</v>
      </c>
      <c r="Q2101" t="s">
        <v>8269</v>
      </c>
      <c r="R2101" t="s">
        <v>8323</v>
      </c>
      <c r="S2101" t="s">
        <v>8326</v>
      </c>
      <c r="T2101" s="9">
        <f t="shared" si="131"/>
        <v>125</v>
      </c>
    </row>
    <row r="2102" spans="1:20" ht="45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s="17" t="s">
        <v>8218</v>
      </c>
      <c r="G2102" t="s">
        <v>8224</v>
      </c>
      <c r="H2102" t="s">
        <v>8246</v>
      </c>
      <c r="I2102">
        <v>1404314952</v>
      </c>
      <c r="J2102" s="12">
        <v>1401722952</v>
      </c>
      <c r="K2102" s="10">
        <f t="shared" si="128"/>
        <v>41822.645277777774</v>
      </c>
      <c r="L2102" s="10">
        <f t="shared" si="129"/>
        <v>41792.645277777774</v>
      </c>
      <c r="M2102" s="15">
        <f t="shared" si="130"/>
        <v>2014</v>
      </c>
      <c r="N2102" t="b">
        <v>0</v>
      </c>
      <c r="O2102">
        <v>29</v>
      </c>
      <c r="P2102" t="b">
        <v>1</v>
      </c>
      <c r="Q2102" t="s">
        <v>8269</v>
      </c>
      <c r="R2102" t="s">
        <v>8323</v>
      </c>
      <c r="S2102" t="s">
        <v>8326</v>
      </c>
      <c r="T2102" s="9">
        <f t="shared" si="131"/>
        <v>100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s="17" t="s">
        <v>8218</v>
      </c>
      <c r="G2103" t="s">
        <v>8223</v>
      </c>
      <c r="H2103" t="s">
        <v>8245</v>
      </c>
      <c r="I2103">
        <v>1408252260</v>
      </c>
      <c r="J2103" s="12">
        <v>1406580436</v>
      </c>
      <c r="K2103" s="10">
        <f t="shared" si="128"/>
        <v>41868.21597222222</v>
      </c>
      <c r="L2103" s="10">
        <f t="shared" si="129"/>
        <v>41848.866157407407</v>
      </c>
      <c r="M2103" s="15">
        <f t="shared" si="130"/>
        <v>2014</v>
      </c>
      <c r="N2103" t="b">
        <v>0</v>
      </c>
      <c r="O2103">
        <v>29</v>
      </c>
      <c r="P2103" t="b">
        <v>1</v>
      </c>
      <c r="Q2103" t="s">
        <v>8269</v>
      </c>
      <c r="R2103" t="s">
        <v>8323</v>
      </c>
      <c r="S2103" t="s">
        <v>8326</v>
      </c>
      <c r="T2103" s="9">
        <f t="shared" si="131"/>
        <v>100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s="17" t="s">
        <v>8218</v>
      </c>
      <c r="G2104" t="s">
        <v>8224</v>
      </c>
      <c r="H2104" t="s">
        <v>8246</v>
      </c>
      <c r="I2104">
        <v>1406719110</v>
      </c>
      <c r="J2104" s="12">
        <v>1405509510</v>
      </c>
      <c r="K2104" s="10">
        <f t="shared" si="128"/>
        <v>41850.471180555556</v>
      </c>
      <c r="L2104" s="10">
        <f t="shared" si="129"/>
        <v>41836.471180555556</v>
      </c>
      <c r="M2104" s="15">
        <f t="shared" si="130"/>
        <v>2014</v>
      </c>
      <c r="N2104" t="b">
        <v>0</v>
      </c>
      <c r="O2104">
        <v>45</v>
      </c>
      <c r="P2104" t="b">
        <v>1</v>
      </c>
      <c r="Q2104" t="s">
        <v>8269</v>
      </c>
      <c r="R2104" t="s">
        <v>8323</v>
      </c>
      <c r="S2104" t="s">
        <v>8326</v>
      </c>
      <c r="T2104" s="9">
        <f t="shared" si="131"/>
        <v>100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s="17" t="s">
        <v>8218</v>
      </c>
      <c r="G2105" t="s">
        <v>8223</v>
      </c>
      <c r="H2105" t="s">
        <v>8245</v>
      </c>
      <c r="I2105">
        <v>1464482160</v>
      </c>
      <c r="J2105" s="12">
        <v>1462824832</v>
      </c>
      <c r="K2105" s="10">
        <f t="shared" si="128"/>
        <v>42519.025000000001</v>
      </c>
      <c r="L2105" s="10">
        <f t="shared" si="129"/>
        <v>42499.842962962968</v>
      </c>
      <c r="M2105" s="15">
        <f t="shared" si="130"/>
        <v>2016</v>
      </c>
      <c r="N2105" t="b">
        <v>0</v>
      </c>
      <c r="O2105">
        <v>27</v>
      </c>
      <c r="P2105" t="b">
        <v>1</v>
      </c>
      <c r="Q2105" t="s">
        <v>8303</v>
      </c>
      <c r="R2105" t="s">
        <v>8323</v>
      </c>
      <c r="S2105" t="s">
        <v>8335</v>
      </c>
      <c r="T2105" s="9">
        <f t="shared" si="131"/>
        <v>100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s="17" t="s">
        <v>8219</v>
      </c>
      <c r="G2106" t="s">
        <v>8223</v>
      </c>
      <c r="H2106" t="s">
        <v>8245</v>
      </c>
      <c r="I2106">
        <v>1404360478</v>
      </c>
      <c r="J2106" s="12">
        <v>1401768478</v>
      </c>
      <c r="K2106" s="10">
        <f t="shared" si="128"/>
        <v>41823.172199074077</v>
      </c>
      <c r="L2106" s="10">
        <f t="shared" si="129"/>
        <v>41793.172199074077</v>
      </c>
      <c r="M2106" s="15">
        <f t="shared" si="130"/>
        <v>2014</v>
      </c>
      <c r="N2106" t="b">
        <v>0</v>
      </c>
      <c r="O2106">
        <v>10</v>
      </c>
      <c r="P2106" t="b">
        <v>0</v>
      </c>
      <c r="Q2106" t="s">
        <v>8303</v>
      </c>
      <c r="R2106" t="s">
        <v>8323</v>
      </c>
      <c r="S2106" t="s">
        <v>8335</v>
      </c>
      <c r="T2106" s="9">
        <f t="shared" si="131"/>
        <v>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s="17" t="s">
        <v>8220</v>
      </c>
      <c r="G2107" t="s">
        <v>8223</v>
      </c>
      <c r="H2107" t="s">
        <v>8245</v>
      </c>
      <c r="I2107">
        <v>1379363406</v>
      </c>
      <c r="J2107" s="12">
        <v>1375475406</v>
      </c>
      <c r="K2107" s="10">
        <f t="shared" si="128"/>
        <v>41533.85423611111</v>
      </c>
      <c r="L2107" s="10">
        <f t="shared" si="129"/>
        <v>41488.85423611111</v>
      </c>
      <c r="M2107" s="15">
        <f t="shared" si="130"/>
        <v>2013</v>
      </c>
      <c r="N2107" t="b">
        <v>0</v>
      </c>
      <c r="O2107">
        <v>83</v>
      </c>
      <c r="P2107" t="b">
        <v>0</v>
      </c>
      <c r="Q2107" t="s">
        <v>8280</v>
      </c>
      <c r="R2107" t="s">
        <v>8316</v>
      </c>
      <c r="S2107" t="s">
        <v>8334</v>
      </c>
      <c r="T2107" s="9">
        <f t="shared" si="131"/>
        <v>3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s="17" t="s">
        <v>8220</v>
      </c>
      <c r="G2108" t="s">
        <v>8223</v>
      </c>
      <c r="H2108" t="s">
        <v>8245</v>
      </c>
      <c r="I2108">
        <v>1417387322</v>
      </c>
      <c r="J2108" s="12">
        <v>1413495722</v>
      </c>
      <c r="K2108" s="10">
        <f t="shared" si="128"/>
        <v>41973.945856481485</v>
      </c>
      <c r="L2108" s="10">
        <f t="shared" si="129"/>
        <v>41928.904189814813</v>
      </c>
      <c r="M2108" s="15">
        <f t="shared" si="130"/>
        <v>2014</v>
      </c>
      <c r="N2108" t="b">
        <v>0</v>
      </c>
      <c r="O2108">
        <v>31</v>
      </c>
      <c r="P2108" t="b">
        <v>0</v>
      </c>
      <c r="Q2108" t="s">
        <v>8271</v>
      </c>
      <c r="R2108" t="s">
        <v>8308</v>
      </c>
      <c r="S2108" t="s">
        <v>8310</v>
      </c>
      <c r="T2108" s="9">
        <f t="shared" si="131"/>
        <v>15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s="17" t="s">
        <v>8218</v>
      </c>
      <c r="G2109" t="s">
        <v>8223</v>
      </c>
      <c r="H2109" t="s">
        <v>8245</v>
      </c>
      <c r="I2109">
        <v>1342234920</v>
      </c>
      <c r="J2109" s="12">
        <v>1341892127</v>
      </c>
      <c r="K2109" s="10">
        <f t="shared" si="128"/>
        <v>41104.126388888893</v>
      </c>
      <c r="L2109" s="10">
        <f t="shared" si="129"/>
        <v>41100.158877314811</v>
      </c>
      <c r="M2109" s="15">
        <f t="shared" si="130"/>
        <v>2012</v>
      </c>
      <c r="N2109" t="b">
        <v>0</v>
      </c>
      <c r="O2109">
        <v>28</v>
      </c>
      <c r="P2109" t="b">
        <v>1</v>
      </c>
      <c r="Q2109" t="s">
        <v>8264</v>
      </c>
      <c r="R2109" t="s">
        <v>8321</v>
      </c>
      <c r="S2109" t="s">
        <v>8343</v>
      </c>
      <c r="T2109" s="9">
        <f t="shared" si="131"/>
        <v>198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s="17" t="s">
        <v>8220</v>
      </c>
      <c r="G2110" t="s">
        <v>8228</v>
      </c>
      <c r="H2110" t="s">
        <v>8250</v>
      </c>
      <c r="I2110">
        <v>1423333581</v>
      </c>
      <c r="J2110" s="12">
        <v>1420741581</v>
      </c>
      <c r="K2110" s="10">
        <f t="shared" si="128"/>
        <v>42042.76829861111</v>
      </c>
      <c r="L2110" s="10">
        <f t="shared" si="129"/>
        <v>42012.76829861111</v>
      </c>
      <c r="M2110" s="15">
        <f t="shared" si="130"/>
        <v>2015</v>
      </c>
      <c r="N2110" t="b">
        <v>0</v>
      </c>
      <c r="O2110">
        <v>24</v>
      </c>
      <c r="P2110" t="b">
        <v>0</v>
      </c>
      <c r="Q2110" t="s">
        <v>8271</v>
      </c>
      <c r="R2110" t="s">
        <v>8308</v>
      </c>
      <c r="S2110" t="s">
        <v>8310</v>
      </c>
      <c r="T2110" s="9">
        <f t="shared" si="131"/>
        <v>1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s="17" t="s">
        <v>8218</v>
      </c>
      <c r="G2111" t="s">
        <v>8223</v>
      </c>
      <c r="H2111" t="s">
        <v>8245</v>
      </c>
      <c r="I2111">
        <v>1464485339</v>
      </c>
      <c r="J2111" s="12">
        <v>1462325339</v>
      </c>
      <c r="K2111" s="10">
        <f t="shared" si="128"/>
        <v>42519.061793981484</v>
      </c>
      <c r="L2111" s="10">
        <f t="shared" si="129"/>
        <v>42494.061793981484</v>
      </c>
      <c r="M2111" s="15">
        <f t="shared" si="130"/>
        <v>2016</v>
      </c>
      <c r="N2111" t="b">
        <v>0</v>
      </c>
      <c r="O2111">
        <v>42</v>
      </c>
      <c r="P2111" t="b">
        <v>1</v>
      </c>
      <c r="Q2111" t="s">
        <v>8299</v>
      </c>
      <c r="R2111" t="s">
        <v>8308</v>
      </c>
      <c r="S2111" t="s">
        <v>8315</v>
      </c>
      <c r="T2111" s="9">
        <f t="shared" si="131"/>
        <v>137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s="17" t="s">
        <v>8220</v>
      </c>
      <c r="G2112" t="s">
        <v>8224</v>
      </c>
      <c r="H2112" t="s">
        <v>8246</v>
      </c>
      <c r="I2112">
        <v>1444510800</v>
      </c>
      <c r="J2112" s="12">
        <v>1442062898</v>
      </c>
      <c r="K2112" s="10">
        <f t="shared" si="128"/>
        <v>42287.875</v>
      </c>
      <c r="L2112" s="10">
        <f t="shared" si="129"/>
        <v>42259.542800925927</v>
      </c>
      <c r="M2112" s="15">
        <f t="shared" si="130"/>
        <v>2015</v>
      </c>
      <c r="N2112" t="b">
        <v>0</v>
      </c>
      <c r="O2112">
        <v>19</v>
      </c>
      <c r="P2112" t="b">
        <v>0</v>
      </c>
      <c r="Q2112" t="s">
        <v>8266</v>
      </c>
      <c r="R2112" t="s">
        <v>8321</v>
      </c>
      <c r="S2112" t="s">
        <v>8325</v>
      </c>
      <c r="T2112" s="9">
        <f t="shared" si="131"/>
        <v>42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s="17" t="s">
        <v>8219</v>
      </c>
      <c r="G2113" t="s">
        <v>8223</v>
      </c>
      <c r="H2113" t="s">
        <v>8245</v>
      </c>
      <c r="I2113">
        <v>1317231008</v>
      </c>
      <c r="J2113" s="12">
        <v>1312047008</v>
      </c>
      <c r="K2113" s="10">
        <f t="shared" si="128"/>
        <v>40814.729259259257</v>
      </c>
      <c r="L2113" s="10">
        <f t="shared" si="129"/>
        <v>40754.729259259257</v>
      </c>
      <c r="M2113" s="15">
        <f t="shared" si="130"/>
        <v>2011</v>
      </c>
      <c r="N2113" t="b">
        <v>0</v>
      </c>
      <c r="O2113">
        <v>24</v>
      </c>
      <c r="P2113" t="b">
        <v>0</v>
      </c>
      <c r="Q2113" t="s">
        <v>8284</v>
      </c>
      <c r="R2113" t="s">
        <v>8327</v>
      </c>
      <c r="S2113" t="s">
        <v>8354</v>
      </c>
      <c r="T2113" s="9">
        <f t="shared" si="131"/>
        <v>29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s="17" t="s">
        <v>8220</v>
      </c>
      <c r="G2114" t="s">
        <v>8224</v>
      </c>
      <c r="H2114" t="s">
        <v>8246</v>
      </c>
      <c r="I2114">
        <v>1479125642</v>
      </c>
      <c r="J2114" s="12">
        <v>1476962042</v>
      </c>
      <c r="K2114" s="10">
        <f t="shared" si="128"/>
        <v>42688.509745370371</v>
      </c>
      <c r="L2114" s="10">
        <f t="shared" si="129"/>
        <v>42663.468078703707</v>
      </c>
      <c r="M2114" s="15">
        <f t="shared" si="130"/>
        <v>2016</v>
      </c>
      <c r="N2114" t="b">
        <v>0</v>
      </c>
      <c r="O2114">
        <v>31</v>
      </c>
      <c r="P2114" t="b">
        <v>0</v>
      </c>
      <c r="Q2114" t="s">
        <v>8269</v>
      </c>
      <c r="R2114" t="s">
        <v>8323</v>
      </c>
      <c r="S2114" t="s">
        <v>8326</v>
      </c>
      <c r="T2114" s="9">
        <f t="shared" si="131"/>
        <v>49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s="17" t="s">
        <v>8219</v>
      </c>
      <c r="G2115" t="s">
        <v>8223</v>
      </c>
      <c r="H2115" t="s">
        <v>8245</v>
      </c>
      <c r="I2115">
        <v>1434405980</v>
      </c>
      <c r="J2115" s="12">
        <v>1431813980</v>
      </c>
      <c r="K2115" s="10">
        <f t="shared" ref="K2115:K2178" si="132">(I2115/86400)+DATE(1970,1,1)</f>
        <v>42170.921064814815</v>
      </c>
      <c r="L2115" s="10">
        <f t="shared" ref="L2115:L2178" si="133">(J2115/86400)+DATE(1970,1,1)</f>
        <v>42140.921064814815</v>
      </c>
      <c r="M2115" s="15">
        <f t="shared" ref="M2115:M2178" si="134">+YEAR(K2115)</f>
        <v>2015</v>
      </c>
      <c r="N2115" t="b">
        <v>0</v>
      </c>
      <c r="O2115">
        <v>5</v>
      </c>
      <c r="P2115" t="b">
        <v>0</v>
      </c>
      <c r="Q2115" t="s">
        <v>8270</v>
      </c>
      <c r="R2115" t="s">
        <v>8308</v>
      </c>
      <c r="S2115" t="s">
        <v>8342</v>
      </c>
      <c r="T2115" s="9">
        <f t="shared" ref="T2115:T2178" si="135">ROUND(E2115/D2115*100,0)</f>
        <v>1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s="17" t="s">
        <v>8218</v>
      </c>
      <c r="G2116" t="s">
        <v>8223</v>
      </c>
      <c r="H2116" t="s">
        <v>8245</v>
      </c>
      <c r="I2116">
        <v>1463529600</v>
      </c>
      <c r="J2116" s="12">
        <v>1462307652</v>
      </c>
      <c r="K2116" s="10">
        <f t="shared" si="132"/>
        <v>42508</v>
      </c>
      <c r="L2116" s="10">
        <f t="shared" si="133"/>
        <v>42493.857083333336</v>
      </c>
      <c r="M2116" s="15">
        <f t="shared" si="134"/>
        <v>2016</v>
      </c>
      <c r="N2116" t="b">
        <v>0</v>
      </c>
      <c r="O2116">
        <v>38</v>
      </c>
      <c r="P2116" t="b">
        <v>1</v>
      </c>
      <c r="Q2116" t="s">
        <v>8303</v>
      </c>
      <c r="R2116" t="s">
        <v>8323</v>
      </c>
      <c r="S2116" t="s">
        <v>8335</v>
      </c>
      <c r="T2116" s="9">
        <f t="shared" si="135"/>
        <v>146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s="17" t="s">
        <v>8218</v>
      </c>
      <c r="G2117" t="s">
        <v>8223</v>
      </c>
      <c r="H2117" t="s">
        <v>8245</v>
      </c>
      <c r="I2117">
        <v>1271994660</v>
      </c>
      <c r="J2117" s="12">
        <v>1264565507</v>
      </c>
      <c r="K2117" s="10">
        <f t="shared" si="132"/>
        <v>40291.160416666666</v>
      </c>
      <c r="L2117" s="10">
        <f t="shared" si="133"/>
        <v>40205.174849537041</v>
      </c>
      <c r="M2117" s="15">
        <f t="shared" si="134"/>
        <v>2010</v>
      </c>
      <c r="N2117" t="b">
        <v>1</v>
      </c>
      <c r="O2117">
        <v>36</v>
      </c>
      <c r="P2117" t="b">
        <v>1</v>
      </c>
      <c r="Q2117" t="s">
        <v>8267</v>
      </c>
      <c r="R2117" t="s">
        <v>8321</v>
      </c>
      <c r="S2117" t="s">
        <v>8322</v>
      </c>
      <c r="T2117" s="9">
        <f t="shared" si="135"/>
        <v>146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s="17" t="s">
        <v>8220</v>
      </c>
      <c r="G2118" t="s">
        <v>8223</v>
      </c>
      <c r="H2118" t="s">
        <v>8245</v>
      </c>
      <c r="I2118">
        <v>1488958200</v>
      </c>
      <c r="J2118" s="12">
        <v>1484912974</v>
      </c>
      <c r="K2118" s="10">
        <f t="shared" si="132"/>
        <v>42802.3125</v>
      </c>
      <c r="L2118" s="10">
        <f t="shared" si="133"/>
        <v>42755.492754629631</v>
      </c>
      <c r="M2118" s="15">
        <f t="shared" si="134"/>
        <v>2017</v>
      </c>
      <c r="N2118" t="b">
        <v>0</v>
      </c>
      <c r="O2118">
        <v>16</v>
      </c>
      <c r="P2118" t="b">
        <v>0</v>
      </c>
      <c r="Q2118" t="s">
        <v>8281</v>
      </c>
      <c r="R2118" t="s">
        <v>8316</v>
      </c>
      <c r="S2118" t="s">
        <v>8344</v>
      </c>
      <c r="T2118" s="9">
        <f t="shared" si="135"/>
        <v>8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s="17" t="s">
        <v>8218</v>
      </c>
      <c r="G2119" t="s">
        <v>8223</v>
      </c>
      <c r="H2119" t="s">
        <v>8245</v>
      </c>
      <c r="I2119">
        <v>1454349600</v>
      </c>
      <c r="J2119" s="12">
        <v>1451277473</v>
      </c>
      <c r="K2119" s="10">
        <f t="shared" si="132"/>
        <v>42401.75</v>
      </c>
      <c r="L2119" s="10">
        <f t="shared" si="133"/>
        <v>42366.192974537036</v>
      </c>
      <c r="M2119" s="15">
        <f t="shared" si="134"/>
        <v>2016</v>
      </c>
      <c r="N2119" t="b">
        <v>0</v>
      </c>
      <c r="O2119">
        <v>21</v>
      </c>
      <c r="P2119" t="b">
        <v>1</v>
      </c>
      <c r="Q2119" t="s">
        <v>8277</v>
      </c>
      <c r="R2119" t="s">
        <v>8327</v>
      </c>
      <c r="S2119" t="s">
        <v>8328</v>
      </c>
      <c r="T2119" s="9">
        <f t="shared" si="135"/>
        <v>145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s="17" t="s">
        <v>8220</v>
      </c>
      <c r="G2120" t="s">
        <v>8228</v>
      </c>
      <c r="H2120" t="s">
        <v>8250</v>
      </c>
      <c r="I2120">
        <v>1483238771</v>
      </c>
      <c r="J2120" s="12">
        <v>1480646771</v>
      </c>
      <c r="K2120" s="10">
        <f t="shared" si="132"/>
        <v>42736.115405092598</v>
      </c>
      <c r="L2120" s="10">
        <f t="shared" si="133"/>
        <v>42706.115405092598</v>
      </c>
      <c r="M2120" s="15">
        <f t="shared" si="134"/>
        <v>2017</v>
      </c>
      <c r="N2120" t="b">
        <v>0</v>
      </c>
      <c r="O2120">
        <v>13</v>
      </c>
      <c r="P2120" t="b">
        <v>0</v>
      </c>
      <c r="Q2120" t="s">
        <v>8281</v>
      </c>
      <c r="R2120" t="s">
        <v>8316</v>
      </c>
      <c r="S2120" t="s">
        <v>8344</v>
      </c>
      <c r="T2120" s="9">
        <f t="shared" si="135"/>
        <v>14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s="17" t="s">
        <v>8218</v>
      </c>
      <c r="G2121" t="s">
        <v>8224</v>
      </c>
      <c r="H2121" t="s">
        <v>8246</v>
      </c>
      <c r="I2121">
        <v>1403258049</v>
      </c>
      <c r="J2121" s="12">
        <v>1400666049</v>
      </c>
      <c r="K2121" s="10">
        <f t="shared" si="132"/>
        <v>41810.412604166668</v>
      </c>
      <c r="L2121" s="10">
        <f t="shared" si="133"/>
        <v>41780.412604166668</v>
      </c>
      <c r="M2121" s="15">
        <f t="shared" si="134"/>
        <v>2014</v>
      </c>
      <c r="N2121" t="b">
        <v>1</v>
      </c>
      <c r="O2121">
        <v>45</v>
      </c>
      <c r="P2121" t="b">
        <v>1</v>
      </c>
      <c r="Q2121" t="s">
        <v>8269</v>
      </c>
      <c r="R2121" t="s">
        <v>8323</v>
      </c>
      <c r="S2121" t="s">
        <v>8326</v>
      </c>
      <c r="T2121" s="9">
        <f t="shared" si="135"/>
        <v>120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s="17" t="s">
        <v>8218</v>
      </c>
      <c r="G2122" t="s">
        <v>8223</v>
      </c>
      <c r="H2122" t="s">
        <v>8245</v>
      </c>
      <c r="I2122">
        <v>1427062852</v>
      </c>
      <c r="J2122" s="12">
        <v>1424474452</v>
      </c>
      <c r="K2122" s="10">
        <f t="shared" si="132"/>
        <v>42085.931157407409</v>
      </c>
      <c r="L2122" s="10">
        <f t="shared" si="133"/>
        <v>42055.972824074073</v>
      </c>
      <c r="M2122" s="15">
        <f t="shared" si="134"/>
        <v>2015</v>
      </c>
      <c r="N2122" t="b">
        <v>0</v>
      </c>
      <c r="O2122">
        <v>33</v>
      </c>
      <c r="P2122" t="b">
        <v>1</v>
      </c>
      <c r="Q2122" t="s">
        <v>8274</v>
      </c>
      <c r="R2122" t="s">
        <v>8327</v>
      </c>
      <c r="S2122" t="s">
        <v>8331</v>
      </c>
      <c r="T2122" s="9">
        <f t="shared" si="135"/>
        <v>180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s="17" t="s">
        <v>8218</v>
      </c>
      <c r="G2123" t="s">
        <v>8235</v>
      </c>
      <c r="H2123" t="s">
        <v>8248</v>
      </c>
      <c r="I2123">
        <v>1478723208</v>
      </c>
      <c r="J2123" s="12">
        <v>1476559608</v>
      </c>
      <c r="K2123" s="10">
        <f t="shared" si="132"/>
        <v>42683.851944444439</v>
      </c>
      <c r="L2123" s="10">
        <f t="shared" si="133"/>
        <v>42658.810277777782</v>
      </c>
      <c r="M2123" s="15">
        <f t="shared" si="134"/>
        <v>2016</v>
      </c>
      <c r="N2123" t="b">
        <v>0</v>
      </c>
      <c r="O2123">
        <v>52</v>
      </c>
      <c r="P2123" t="b">
        <v>1</v>
      </c>
      <c r="Q2123" t="s">
        <v>8299</v>
      </c>
      <c r="R2123" t="s">
        <v>8308</v>
      </c>
      <c r="S2123" t="s">
        <v>8315</v>
      </c>
      <c r="T2123" s="9">
        <f t="shared" si="135"/>
        <v>956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s="17" t="s">
        <v>8220</v>
      </c>
      <c r="G2124" t="s">
        <v>8223</v>
      </c>
      <c r="H2124" t="s">
        <v>8245</v>
      </c>
      <c r="I2124">
        <v>1395627327</v>
      </c>
      <c r="J2124" s="12">
        <v>1393038927</v>
      </c>
      <c r="K2124" s="10">
        <f t="shared" si="132"/>
        <v>41722.0940625</v>
      </c>
      <c r="L2124" s="10">
        <f t="shared" si="133"/>
        <v>41692.135729166665</v>
      </c>
      <c r="M2124" s="15">
        <f t="shared" si="134"/>
        <v>2014</v>
      </c>
      <c r="N2124" t="b">
        <v>0</v>
      </c>
      <c r="O2124">
        <v>20</v>
      </c>
      <c r="P2124" t="b">
        <v>0</v>
      </c>
      <c r="Q2124" t="s">
        <v>8280</v>
      </c>
      <c r="R2124" t="s">
        <v>8316</v>
      </c>
      <c r="S2124" t="s">
        <v>8334</v>
      </c>
      <c r="T2124" s="9">
        <f t="shared" si="135"/>
        <v>0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s="17" t="s">
        <v>8218</v>
      </c>
      <c r="G2125" t="s">
        <v>8228</v>
      </c>
      <c r="H2125" t="s">
        <v>8250</v>
      </c>
      <c r="I2125">
        <v>1413547200</v>
      </c>
      <c r="J2125" s="12">
        <v>1411417602</v>
      </c>
      <c r="K2125" s="10">
        <f t="shared" si="132"/>
        <v>41929.5</v>
      </c>
      <c r="L2125" s="10">
        <f t="shared" si="133"/>
        <v>41904.851875</v>
      </c>
      <c r="M2125" s="15">
        <f t="shared" si="134"/>
        <v>2014</v>
      </c>
      <c r="N2125" t="b">
        <v>0</v>
      </c>
      <c r="O2125">
        <v>21</v>
      </c>
      <c r="P2125" t="b">
        <v>1</v>
      </c>
      <c r="Q2125" t="s">
        <v>8267</v>
      </c>
      <c r="R2125" t="s">
        <v>8321</v>
      </c>
      <c r="S2125" t="s">
        <v>8322</v>
      </c>
      <c r="T2125" s="9">
        <f t="shared" si="135"/>
        <v>102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s="17" t="s">
        <v>8220</v>
      </c>
      <c r="G2126" t="s">
        <v>8223</v>
      </c>
      <c r="H2126" t="s">
        <v>8245</v>
      </c>
      <c r="I2126">
        <v>1472799600</v>
      </c>
      <c r="J2126" s="12">
        <v>1470874618</v>
      </c>
      <c r="K2126" s="10">
        <f t="shared" si="132"/>
        <v>42615.291666666672</v>
      </c>
      <c r="L2126" s="10">
        <f t="shared" si="133"/>
        <v>42593.011782407411</v>
      </c>
      <c r="M2126" s="15">
        <f t="shared" si="134"/>
        <v>2016</v>
      </c>
      <c r="N2126" t="b">
        <v>0</v>
      </c>
      <c r="O2126">
        <v>16</v>
      </c>
      <c r="P2126" t="b">
        <v>0</v>
      </c>
      <c r="Q2126" t="s">
        <v>8294</v>
      </c>
      <c r="R2126" t="s">
        <v>8313</v>
      </c>
      <c r="S2126" t="s">
        <v>8353</v>
      </c>
      <c r="T2126" s="9">
        <f t="shared" si="135"/>
        <v>4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s="17" t="s">
        <v>8220</v>
      </c>
      <c r="G2127" t="s">
        <v>8223</v>
      </c>
      <c r="H2127" t="s">
        <v>8245</v>
      </c>
      <c r="I2127">
        <v>1473950945</v>
      </c>
      <c r="J2127" s="12">
        <v>1471272545</v>
      </c>
      <c r="K2127" s="10">
        <f t="shared" si="132"/>
        <v>42628.617418981477</v>
      </c>
      <c r="L2127" s="10">
        <f t="shared" si="133"/>
        <v>42597.617418981477</v>
      </c>
      <c r="M2127" s="15">
        <f t="shared" si="134"/>
        <v>2016</v>
      </c>
      <c r="N2127" t="b">
        <v>1</v>
      </c>
      <c r="O2127">
        <v>24</v>
      </c>
      <c r="P2127" t="b">
        <v>0</v>
      </c>
      <c r="Q2127" t="s">
        <v>8283</v>
      </c>
      <c r="R2127" t="s">
        <v>8313</v>
      </c>
      <c r="S2127" t="s">
        <v>8314</v>
      </c>
      <c r="T2127" s="9">
        <f t="shared" si="135"/>
        <v>26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s="17" t="s">
        <v>8220</v>
      </c>
      <c r="G2128" t="s">
        <v>8223</v>
      </c>
      <c r="H2128" t="s">
        <v>8245</v>
      </c>
      <c r="I2128">
        <v>1413735972</v>
      </c>
      <c r="J2128" s="12">
        <v>1411143972</v>
      </c>
      <c r="K2128" s="10">
        <f t="shared" si="132"/>
        <v>41931.684861111113</v>
      </c>
      <c r="L2128" s="10">
        <f t="shared" si="133"/>
        <v>41901.684861111113</v>
      </c>
      <c r="M2128" s="15">
        <f t="shared" si="134"/>
        <v>2014</v>
      </c>
      <c r="N2128" t="b">
        <v>0</v>
      </c>
      <c r="O2128">
        <v>22</v>
      </c>
      <c r="P2128" t="b">
        <v>0</v>
      </c>
      <c r="Q2128" t="s">
        <v>8270</v>
      </c>
      <c r="R2128" t="s">
        <v>8308</v>
      </c>
      <c r="S2128" t="s">
        <v>8342</v>
      </c>
      <c r="T2128" s="9">
        <f t="shared" si="135"/>
        <v>37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s="17" t="s">
        <v>8218</v>
      </c>
      <c r="G2129" t="s">
        <v>8223</v>
      </c>
      <c r="H2129" t="s">
        <v>8245</v>
      </c>
      <c r="I2129">
        <v>1416270292</v>
      </c>
      <c r="J2129" s="12">
        <v>1413674692</v>
      </c>
      <c r="K2129" s="10">
        <f t="shared" si="132"/>
        <v>41961.017268518517</v>
      </c>
      <c r="L2129" s="10">
        <f t="shared" si="133"/>
        <v>41930.975601851853</v>
      </c>
      <c r="M2129" s="15">
        <f t="shared" si="134"/>
        <v>2014</v>
      </c>
      <c r="N2129" t="b">
        <v>0</v>
      </c>
      <c r="O2129">
        <v>26</v>
      </c>
      <c r="P2129" t="b">
        <v>1</v>
      </c>
      <c r="Q2129" t="s">
        <v>8298</v>
      </c>
      <c r="R2129" t="s">
        <v>8327</v>
      </c>
      <c r="S2129" t="s">
        <v>8341</v>
      </c>
      <c r="T2129" s="9">
        <f t="shared" si="135"/>
        <v>156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s="17" t="s">
        <v>8221</v>
      </c>
      <c r="G2130" t="s">
        <v>8223</v>
      </c>
      <c r="H2130" t="s">
        <v>8245</v>
      </c>
      <c r="I2130">
        <v>1491786000</v>
      </c>
      <c r="J2130" s="12">
        <v>1488847514</v>
      </c>
      <c r="K2130" s="10">
        <f t="shared" si="132"/>
        <v>42835.041666666672</v>
      </c>
      <c r="L2130" s="10">
        <f t="shared" si="133"/>
        <v>42801.031412037039</v>
      </c>
      <c r="M2130" s="15">
        <f t="shared" si="134"/>
        <v>2017</v>
      </c>
      <c r="N2130" t="b">
        <v>0</v>
      </c>
      <c r="O2130">
        <v>23</v>
      </c>
      <c r="P2130" t="b">
        <v>0</v>
      </c>
      <c r="Q2130" t="s">
        <v>8291</v>
      </c>
      <c r="R2130" t="s">
        <v>8327</v>
      </c>
      <c r="S2130" t="s">
        <v>8330</v>
      </c>
      <c r="T2130" s="9">
        <f t="shared" si="135"/>
        <v>12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s="17" t="s">
        <v>8220</v>
      </c>
      <c r="G2131" t="s">
        <v>8223</v>
      </c>
      <c r="H2131" t="s">
        <v>8245</v>
      </c>
      <c r="I2131">
        <v>1409009306</v>
      </c>
      <c r="J2131" s="12">
        <v>1406417306</v>
      </c>
      <c r="K2131" s="10">
        <f t="shared" si="132"/>
        <v>41876.978078703702</v>
      </c>
      <c r="L2131" s="10">
        <f t="shared" si="133"/>
        <v>41846.978078703702</v>
      </c>
      <c r="M2131" s="15">
        <f t="shared" si="134"/>
        <v>2014</v>
      </c>
      <c r="N2131" t="b">
        <v>0</v>
      </c>
      <c r="O2131">
        <v>15</v>
      </c>
      <c r="P2131" t="b">
        <v>0</v>
      </c>
      <c r="Q2131" t="s">
        <v>8302</v>
      </c>
      <c r="R2131" t="s">
        <v>8311</v>
      </c>
      <c r="S2131" t="s">
        <v>8356</v>
      </c>
      <c r="T2131" s="9">
        <f t="shared" si="135"/>
        <v>26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s="17" t="s">
        <v>8220</v>
      </c>
      <c r="G2132" t="s">
        <v>8228</v>
      </c>
      <c r="H2132" t="s">
        <v>8250</v>
      </c>
      <c r="I2132">
        <v>1453053661</v>
      </c>
      <c r="J2132" s="12">
        <v>1450461661</v>
      </c>
      <c r="K2132" s="10">
        <f t="shared" si="132"/>
        <v>42386.750706018516</v>
      </c>
      <c r="L2132" s="10">
        <f t="shared" si="133"/>
        <v>42356.750706018516</v>
      </c>
      <c r="M2132" s="15">
        <f t="shared" si="134"/>
        <v>2016</v>
      </c>
      <c r="N2132" t="b">
        <v>0</v>
      </c>
      <c r="O2132">
        <v>24</v>
      </c>
      <c r="P2132" t="b">
        <v>0</v>
      </c>
      <c r="Q2132" t="s">
        <v>8271</v>
      </c>
      <c r="R2132" t="s">
        <v>8308</v>
      </c>
      <c r="S2132" t="s">
        <v>8310</v>
      </c>
      <c r="T2132" s="9">
        <f t="shared" si="135"/>
        <v>28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s="17" t="s">
        <v>8218</v>
      </c>
      <c r="G2133" t="s">
        <v>8228</v>
      </c>
      <c r="H2133" t="s">
        <v>8250</v>
      </c>
      <c r="I2133">
        <v>1417460940</v>
      </c>
      <c r="J2133" s="12">
        <v>1416516972</v>
      </c>
      <c r="K2133" s="10">
        <f t="shared" si="132"/>
        <v>41974.797916666663</v>
      </c>
      <c r="L2133" s="10">
        <f t="shared" si="133"/>
        <v>41963.872361111113</v>
      </c>
      <c r="M2133" s="15">
        <f t="shared" si="134"/>
        <v>2014</v>
      </c>
      <c r="N2133" t="b">
        <v>0</v>
      </c>
      <c r="O2133">
        <v>20</v>
      </c>
      <c r="P2133" t="b">
        <v>1</v>
      </c>
      <c r="Q2133" t="s">
        <v>8269</v>
      </c>
      <c r="R2133" t="s">
        <v>8323</v>
      </c>
      <c r="S2133" t="s">
        <v>8326</v>
      </c>
      <c r="T2133" s="9">
        <f t="shared" si="135"/>
        <v>117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s="17" t="s">
        <v>8220</v>
      </c>
      <c r="G2134" t="s">
        <v>8223</v>
      </c>
      <c r="H2134" t="s">
        <v>8245</v>
      </c>
      <c r="I2134">
        <v>1485541791</v>
      </c>
      <c r="J2134" s="12">
        <v>1480357791</v>
      </c>
      <c r="K2134" s="10">
        <f t="shared" si="132"/>
        <v>42762.770729166667</v>
      </c>
      <c r="L2134" s="10">
        <f t="shared" si="133"/>
        <v>42702.770729166667</v>
      </c>
      <c r="M2134" s="15">
        <f t="shared" si="134"/>
        <v>2017</v>
      </c>
      <c r="N2134" t="b">
        <v>0</v>
      </c>
      <c r="O2134">
        <v>41</v>
      </c>
      <c r="P2134" t="b">
        <v>0</v>
      </c>
      <c r="Q2134" t="s">
        <v>8292</v>
      </c>
      <c r="R2134" t="s">
        <v>8308</v>
      </c>
      <c r="S2134" t="s">
        <v>8318</v>
      </c>
      <c r="T2134" s="9">
        <f t="shared" si="135"/>
        <v>47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s="17" t="s">
        <v>8220</v>
      </c>
      <c r="G2135" t="s">
        <v>8223</v>
      </c>
      <c r="H2135" t="s">
        <v>8245</v>
      </c>
      <c r="I2135">
        <v>1461211200</v>
      </c>
      <c r="J2135" s="12">
        <v>1459467238</v>
      </c>
      <c r="K2135" s="10">
        <f t="shared" si="132"/>
        <v>42481.166666666672</v>
      </c>
      <c r="L2135" s="10">
        <f t="shared" si="133"/>
        <v>42460.981921296298</v>
      </c>
      <c r="M2135" s="15">
        <f t="shared" si="134"/>
        <v>2016</v>
      </c>
      <c r="N2135" t="b">
        <v>0</v>
      </c>
      <c r="O2135">
        <v>41</v>
      </c>
      <c r="P2135" t="b">
        <v>0</v>
      </c>
      <c r="Q2135" t="s">
        <v>8291</v>
      </c>
      <c r="R2135" t="s">
        <v>8327</v>
      </c>
      <c r="S2135" t="s">
        <v>8330</v>
      </c>
      <c r="T2135" s="9">
        <f t="shared" si="135"/>
        <v>43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s="17" t="s">
        <v>8218</v>
      </c>
      <c r="G2136" t="s">
        <v>8224</v>
      </c>
      <c r="H2136" t="s">
        <v>8246</v>
      </c>
      <c r="I2136">
        <v>1442311560</v>
      </c>
      <c r="J2136" s="12">
        <v>1439924246</v>
      </c>
      <c r="K2136" s="10">
        <f t="shared" si="132"/>
        <v>42262.420833333337</v>
      </c>
      <c r="L2136" s="10">
        <f t="shared" si="133"/>
        <v>42234.789884259255</v>
      </c>
      <c r="M2136" s="15">
        <f t="shared" si="134"/>
        <v>2015</v>
      </c>
      <c r="N2136" t="b">
        <v>0</v>
      </c>
      <c r="O2136">
        <v>34</v>
      </c>
      <c r="P2136" t="b">
        <v>1</v>
      </c>
      <c r="Q2136" t="s">
        <v>8269</v>
      </c>
      <c r="R2136" t="s">
        <v>8323</v>
      </c>
      <c r="S2136" t="s">
        <v>8326</v>
      </c>
      <c r="T2136" s="9">
        <f t="shared" si="135"/>
        <v>100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s="17" t="s">
        <v>8218</v>
      </c>
      <c r="G2137" t="s">
        <v>8223</v>
      </c>
      <c r="H2137" t="s">
        <v>8245</v>
      </c>
      <c r="I2137">
        <v>1340641440</v>
      </c>
      <c r="J2137" s="12">
        <v>1339549982</v>
      </c>
      <c r="K2137" s="10">
        <f t="shared" si="132"/>
        <v>41085.683333333334</v>
      </c>
      <c r="L2137" s="10">
        <f t="shared" si="133"/>
        <v>41073.050717592589</v>
      </c>
      <c r="M2137" s="15">
        <f t="shared" si="134"/>
        <v>2012</v>
      </c>
      <c r="N2137" t="b">
        <v>0</v>
      </c>
      <c r="O2137">
        <v>38</v>
      </c>
      <c r="P2137" t="b">
        <v>1</v>
      </c>
      <c r="Q2137" t="s">
        <v>8274</v>
      </c>
      <c r="R2137" t="s">
        <v>8327</v>
      </c>
      <c r="S2137" t="s">
        <v>8331</v>
      </c>
      <c r="T2137" s="9">
        <f t="shared" si="135"/>
        <v>107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s="17" t="s">
        <v>8218</v>
      </c>
      <c r="G2138" t="s">
        <v>8223</v>
      </c>
      <c r="H2138" t="s">
        <v>8245</v>
      </c>
      <c r="I2138">
        <v>1452744686</v>
      </c>
      <c r="J2138" s="12">
        <v>1447560686</v>
      </c>
      <c r="K2138" s="10">
        <f t="shared" si="132"/>
        <v>42383.17460648148</v>
      </c>
      <c r="L2138" s="10">
        <f t="shared" si="133"/>
        <v>42323.17460648148</v>
      </c>
      <c r="M2138" s="15">
        <f t="shared" si="134"/>
        <v>2016</v>
      </c>
      <c r="N2138" t="b">
        <v>0</v>
      </c>
      <c r="O2138">
        <v>12</v>
      </c>
      <c r="P2138" t="b">
        <v>1</v>
      </c>
      <c r="Q2138" t="s">
        <v>8274</v>
      </c>
      <c r="R2138" t="s">
        <v>8327</v>
      </c>
      <c r="S2138" t="s">
        <v>8331</v>
      </c>
      <c r="T2138" s="9">
        <f t="shared" si="135"/>
        <v>185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s="17" t="s">
        <v>8220</v>
      </c>
      <c r="G2139" t="s">
        <v>8223</v>
      </c>
      <c r="H2139" t="s">
        <v>8245</v>
      </c>
      <c r="I2139">
        <v>1446693040</v>
      </c>
      <c r="J2139" s="12">
        <v>1443233440</v>
      </c>
      <c r="K2139" s="10">
        <f t="shared" si="132"/>
        <v>42313.132407407407</v>
      </c>
      <c r="L2139" s="10">
        <f t="shared" si="133"/>
        <v>42273.090740740736</v>
      </c>
      <c r="M2139" s="15">
        <f t="shared" si="134"/>
        <v>2015</v>
      </c>
      <c r="N2139" t="b">
        <v>0</v>
      </c>
      <c r="O2139">
        <v>12</v>
      </c>
      <c r="P2139" t="b">
        <v>0</v>
      </c>
      <c r="Q2139" t="s">
        <v>8271</v>
      </c>
      <c r="R2139" t="s">
        <v>8308</v>
      </c>
      <c r="S2139" t="s">
        <v>8310</v>
      </c>
      <c r="T2139" s="9">
        <f t="shared" si="135"/>
        <v>5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s="17" t="s">
        <v>8219</v>
      </c>
      <c r="G2140" t="s">
        <v>8223</v>
      </c>
      <c r="H2140" t="s">
        <v>8245</v>
      </c>
      <c r="I2140">
        <v>1433988000</v>
      </c>
      <c r="J2140" s="12">
        <v>1431353337</v>
      </c>
      <c r="K2140" s="10">
        <f t="shared" si="132"/>
        <v>42166.083333333328</v>
      </c>
      <c r="L2140" s="10">
        <f t="shared" si="133"/>
        <v>42135.589548611111</v>
      </c>
      <c r="M2140" s="15">
        <f t="shared" si="134"/>
        <v>2015</v>
      </c>
      <c r="N2140" t="b">
        <v>0</v>
      </c>
      <c r="O2140">
        <v>13</v>
      </c>
      <c r="P2140" t="b">
        <v>0</v>
      </c>
      <c r="Q2140" t="s">
        <v>8265</v>
      </c>
      <c r="R2140" t="s">
        <v>8321</v>
      </c>
      <c r="S2140" t="s">
        <v>8337</v>
      </c>
      <c r="T2140" s="9">
        <f t="shared" si="135"/>
        <v>6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s="17" t="s">
        <v>8220</v>
      </c>
      <c r="G2141" t="s">
        <v>8224</v>
      </c>
      <c r="H2141" t="s">
        <v>8246</v>
      </c>
      <c r="I2141">
        <v>1428622271</v>
      </c>
      <c r="J2141" s="12">
        <v>1426203071</v>
      </c>
      <c r="K2141" s="10">
        <f t="shared" si="132"/>
        <v>42103.979988425926</v>
      </c>
      <c r="L2141" s="10">
        <f t="shared" si="133"/>
        <v>42075.979988425926</v>
      </c>
      <c r="M2141" s="15">
        <f t="shared" si="134"/>
        <v>2015</v>
      </c>
      <c r="N2141" t="b">
        <v>0</v>
      </c>
      <c r="O2141">
        <v>17</v>
      </c>
      <c r="P2141" t="b">
        <v>0</v>
      </c>
      <c r="Q2141" t="s">
        <v>8269</v>
      </c>
      <c r="R2141" t="s">
        <v>8323</v>
      </c>
      <c r="S2141" t="s">
        <v>8326</v>
      </c>
      <c r="T2141" s="9">
        <f t="shared" si="135"/>
        <v>12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s="17" t="s">
        <v>8218</v>
      </c>
      <c r="G2142" t="s">
        <v>8224</v>
      </c>
      <c r="H2142" t="s">
        <v>8246</v>
      </c>
      <c r="I2142">
        <v>1434039137</v>
      </c>
      <c r="J2142" s="12">
        <v>1431447137</v>
      </c>
      <c r="K2142" s="10">
        <f t="shared" si="132"/>
        <v>42166.675196759257</v>
      </c>
      <c r="L2142" s="10">
        <f t="shared" si="133"/>
        <v>42136.675196759257</v>
      </c>
      <c r="M2142" s="15">
        <f t="shared" si="134"/>
        <v>2015</v>
      </c>
      <c r="N2142" t="b">
        <v>0</v>
      </c>
      <c r="O2142">
        <v>17</v>
      </c>
      <c r="P2142" t="b">
        <v>1</v>
      </c>
      <c r="Q2142" t="s">
        <v>8269</v>
      </c>
      <c r="R2142" t="s">
        <v>8323</v>
      </c>
      <c r="S2142" t="s">
        <v>8326</v>
      </c>
      <c r="T2142" s="9">
        <f t="shared" si="135"/>
        <v>138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s="17" t="s">
        <v>8220</v>
      </c>
      <c r="G2143" t="s">
        <v>8223</v>
      </c>
      <c r="H2143" t="s">
        <v>8245</v>
      </c>
      <c r="I2143">
        <v>1363990545</v>
      </c>
      <c r="J2143" s="12">
        <v>1360106145</v>
      </c>
      <c r="K2143" s="10">
        <f t="shared" si="132"/>
        <v>41355.927604166667</v>
      </c>
      <c r="L2143" s="10">
        <f t="shared" si="133"/>
        <v>41310.969270833331</v>
      </c>
      <c r="M2143" s="15">
        <f t="shared" si="134"/>
        <v>2013</v>
      </c>
      <c r="N2143" t="b">
        <v>0</v>
      </c>
      <c r="O2143">
        <v>30</v>
      </c>
      <c r="P2143" t="b">
        <v>0</v>
      </c>
      <c r="Q2143" t="s">
        <v>8276</v>
      </c>
      <c r="R2143" t="s">
        <v>8327</v>
      </c>
      <c r="S2143" t="s">
        <v>8350</v>
      </c>
      <c r="T2143" s="9">
        <f t="shared" si="135"/>
        <v>15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s="17" t="s">
        <v>8218</v>
      </c>
      <c r="G2144" t="s">
        <v>8223</v>
      </c>
      <c r="H2144" t="s">
        <v>8245</v>
      </c>
      <c r="I2144">
        <v>1318802580</v>
      </c>
      <c r="J2144" s="12">
        <v>1316194540</v>
      </c>
      <c r="K2144" s="10">
        <f t="shared" si="132"/>
        <v>40832.918749999997</v>
      </c>
      <c r="L2144" s="10">
        <f t="shared" si="133"/>
        <v>40802.733101851853</v>
      </c>
      <c r="M2144" s="15">
        <f t="shared" si="134"/>
        <v>2011</v>
      </c>
      <c r="N2144" t="b">
        <v>0</v>
      </c>
      <c r="O2144">
        <v>34</v>
      </c>
      <c r="P2144" t="b">
        <v>1</v>
      </c>
      <c r="Q2144" t="s">
        <v>8290</v>
      </c>
      <c r="R2144" t="s">
        <v>8327</v>
      </c>
      <c r="S2144" t="s">
        <v>8338</v>
      </c>
      <c r="T2144" s="9">
        <f t="shared" si="135"/>
        <v>137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s="17" t="s">
        <v>8218</v>
      </c>
      <c r="G2145" t="s">
        <v>8224</v>
      </c>
      <c r="H2145" t="s">
        <v>8246</v>
      </c>
      <c r="I2145">
        <v>1412335772</v>
      </c>
      <c r="J2145" s="12">
        <v>1409743772</v>
      </c>
      <c r="K2145" s="10">
        <f t="shared" si="132"/>
        <v>41915.478842592594</v>
      </c>
      <c r="L2145" s="10">
        <f t="shared" si="133"/>
        <v>41885.478842592594</v>
      </c>
      <c r="M2145" s="15">
        <f t="shared" si="134"/>
        <v>2014</v>
      </c>
      <c r="N2145" t="b">
        <v>0</v>
      </c>
      <c r="O2145">
        <v>59</v>
      </c>
      <c r="P2145" t="b">
        <v>1</v>
      </c>
      <c r="Q2145" t="s">
        <v>8301</v>
      </c>
      <c r="R2145" t="s">
        <v>8323</v>
      </c>
      <c r="S2145" t="s">
        <v>8324</v>
      </c>
      <c r="T2145" s="9">
        <f t="shared" si="135"/>
        <v>458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s="17" t="s">
        <v>8218</v>
      </c>
      <c r="G2146" t="s">
        <v>8223</v>
      </c>
      <c r="H2146" t="s">
        <v>8245</v>
      </c>
      <c r="I2146">
        <v>1383318226</v>
      </c>
      <c r="J2146" s="12">
        <v>1380726226</v>
      </c>
      <c r="K2146" s="10">
        <f t="shared" si="132"/>
        <v>41579.627615740741</v>
      </c>
      <c r="L2146" s="10">
        <f t="shared" si="133"/>
        <v>41549.627615740741</v>
      </c>
      <c r="M2146" s="15">
        <f t="shared" si="134"/>
        <v>2013</v>
      </c>
      <c r="N2146" t="b">
        <v>0</v>
      </c>
      <c r="O2146">
        <v>17</v>
      </c>
      <c r="P2146" t="b">
        <v>1</v>
      </c>
      <c r="Q2146" t="s">
        <v>8274</v>
      </c>
      <c r="R2146" t="s">
        <v>8327</v>
      </c>
      <c r="S2146" t="s">
        <v>8331</v>
      </c>
      <c r="T2146" s="9">
        <f t="shared" si="135"/>
        <v>114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s="17" t="s">
        <v>8218</v>
      </c>
      <c r="G2147" t="s">
        <v>8224</v>
      </c>
      <c r="H2147" t="s">
        <v>8246</v>
      </c>
      <c r="I2147">
        <v>1394220030</v>
      </c>
      <c r="J2147" s="12">
        <v>1392232830</v>
      </c>
      <c r="K2147" s="10">
        <f t="shared" si="132"/>
        <v>41705.805902777778</v>
      </c>
      <c r="L2147" s="10">
        <f t="shared" si="133"/>
        <v>41682.805902777778</v>
      </c>
      <c r="M2147" s="15">
        <f t="shared" si="134"/>
        <v>2014</v>
      </c>
      <c r="N2147" t="b">
        <v>0</v>
      </c>
      <c r="O2147">
        <v>49</v>
      </c>
      <c r="P2147" t="b">
        <v>1</v>
      </c>
      <c r="Q2147" t="s">
        <v>8264</v>
      </c>
      <c r="R2147" t="s">
        <v>8321</v>
      </c>
      <c r="S2147" t="s">
        <v>8343</v>
      </c>
      <c r="T2147" s="9">
        <f t="shared" si="135"/>
        <v>105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s="17" t="s">
        <v>8220</v>
      </c>
      <c r="G2148" t="s">
        <v>8235</v>
      </c>
      <c r="H2148" t="s">
        <v>8248</v>
      </c>
      <c r="I2148">
        <v>1480721803</v>
      </c>
      <c r="J2148" s="12">
        <v>1478126203</v>
      </c>
      <c r="K2148" s="10">
        <f t="shared" si="132"/>
        <v>42706.983831018515</v>
      </c>
      <c r="L2148" s="10">
        <f t="shared" si="133"/>
        <v>42676.942164351851</v>
      </c>
      <c r="M2148" s="15">
        <f t="shared" si="134"/>
        <v>2016</v>
      </c>
      <c r="N2148" t="b">
        <v>0</v>
      </c>
      <c r="O2148">
        <v>20</v>
      </c>
      <c r="P2148" t="b">
        <v>0</v>
      </c>
      <c r="Q2148" t="s">
        <v>8270</v>
      </c>
      <c r="R2148" t="s">
        <v>8308</v>
      </c>
      <c r="S2148" t="s">
        <v>8342</v>
      </c>
      <c r="T2148" s="9">
        <f t="shared" si="135"/>
        <v>1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s="17" t="s">
        <v>8218</v>
      </c>
      <c r="G2149" t="s">
        <v>8224</v>
      </c>
      <c r="H2149" t="s">
        <v>8246</v>
      </c>
      <c r="I2149">
        <v>1481564080</v>
      </c>
      <c r="J2149" s="12">
        <v>1479144880</v>
      </c>
      <c r="K2149" s="10">
        <f t="shared" si="132"/>
        <v>42716.732407407406</v>
      </c>
      <c r="L2149" s="10">
        <f t="shared" si="133"/>
        <v>42688.732407407406</v>
      </c>
      <c r="M2149" s="15">
        <f t="shared" si="134"/>
        <v>2016</v>
      </c>
      <c r="N2149" t="b">
        <v>0</v>
      </c>
      <c r="O2149">
        <v>27</v>
      </c>
      <c r="P2149" t="b">
        <v>1</v>
      </c>
      <c r="Q2149" t="s">
        <v>8278</v>
      </c>
      <c r="R2149" t="s">
        <v>8327</v>
      </c>
      <c r="S2149" t="s">
        <v>8329</v>
      </c>
      <c r="T2149" s="9">
        <f t="shared" si="135"/>
        <v>103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s="17" t="s">
        <v>8218</v>
      </c>
      <c r="G2150" t="s">
        <v>8223</v>
      </c>
      <c r="H2150" t="s">
        <v>8245</v>
      </c>
      <c r="I2150">
        <v>1468036800</v>
      </c>
      <c r="J2150" s="12">
        <v>1465607738</v>
      </c>
      <c r="K2150" s="10">
        <f t="shared" si="132"/>
        <v>42560.166666666672</v>
      </c>
      <c r="L2150" s="10">
        <f t="shared" si="133"/>
        <v>42532.052523148144</v>
      </c>
      <c r="M2150" s="15">
        <f t="shared" si="134"/>
        <v>2016</v>
      </c>
      <c r="N2150" t="b">
        <v>0</v>
      </c>
      <c r="O2150">
        <v>20</v>
      </c>
      <c r="P2150" t="b">
        <v>1</v>
      </c>
      <c r="Q2150" t="s">
        <v>8269</v>
      </c>
      <c r="R2150" t="s">
        <v>8323</v>
      </c>
      <c r="S2150" t="s">
        <v>8326</v>
      </c>
      <c r="T2150" s="9">
        <f t="shared" si="135"/>
        <v>171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s="17" t="s">
        <v>8218</v>
      </c>
      <c r="G2151" t="s">
        <v>8223</v>
      </c>
      <c r="H2151" t="s">
        <v>8245</v>
      </c>
      <c r="I2151">
        <v>1297160329</v>
      </c>
      <c r="J2151" s="12">
        <v>1295000329</v>
      </c>
      <c r="K2151" s="10">
        <f t="shared" si="132"/>
        <v>40582.429733796293</v>
      </c>
      <c r="L2151" s="10">
        <f t="shared" si="133"/>
        <v>40557.429733796293</v>
      </c>
      <c r="M2151" s="15">
        <f t="shared" si="134"/>
        <v>2011</v>
      </c>
      <c r="N2151" t="b">
        <v>0</v>
      </c>
      <c r="O2151">
        <v>47</v>
      </c>
      <c r="P2151" t="b">
        <v>1</v>
      </c>
      <c r="Q2151" t="s">
        <v>8277</v>
      </c>
      <c r="R2151" t="s">
        <v>8327</v>
      </c>
      <c r="S2151" t="s">
        <v>8328</v>
      </c>
      <c r="T2151" s="9">
        <f t="shared" si="135"/>
        <v>114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s="17" t="s">
        <v>8220</v>
      </c>
      <c r="G2152" t="s">
        <v>8223</v>
      </c>
      <c r="H2152" t="s">
        <v>8245</v>
      </c>
      <c r="I2152">
        <v>1446131207</v>
      </c>
      <c r="J2152" s="12">
        <v>1443712007</v>
      </c>
      <c r="K2152" s="10">
        <f t="shared" si="132"/>
        <v>42306.629710648151</v>
      </c>
      <c r="L2152" s="10">
        <f t="shared" si="133"/>
        <v>42278.629710648151</v>
      </c>
      <c r="M2152" s="15">
        <f t="shared" si="134"/>
        <v>2015</v>
      </c>
      <c r="N2152" t="b">
        <v>0</v>
      </c>
      <c r="O2152">
        <v>20</v>
      </c>
      <c r="P2152" t="b">
        <v>0</v>
      </c>
      <c r="Q2152" t="s">
        <v>8269</v>
      </c>
      <c r="R2152" t="s">
        <v>8323</v>
      </c>
      <c r="S2152" t="s">
        <v>8326</v>
      </c>
      <c r="T2152" s="9">
        <f t="shared" si="135"/>
        <v>27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s="17" t="s">
        <v>8218</v>
      </c>
      <c r="G2153" t="s">
        <v>8225</v>
      </c>
      <c r="H2153" t="s">
        <v>8247</v>
      </c>
      <c r="I2153">
        <v>1430488740</v>
      </c>
      <c r="J2153" s="12">
        <v>1427747906</v>
      </c>
      <c r="K2153" s="10">
        <f t="shared" si="132"/>
        <v>42125.582638888889</v>
      </c>
      <c r="L2153" s="10">
        <f t="shared" si="133"/>
        <v>42093.860023148147</v>
      </c>
      <c r="M2153" s="15">
        <f t="shared" si="134"/>
        <v>2015</v>
      </c>
      <c r="N2153" t="b">
        <v>0</v>
      </c>
      <c r="O2153">
        <v>18</v>
      </c>
      <c r="P2153" t="b">
        <v>1</v>
      </c>
      <c r="Q2153" t="s">
        <v>8298</v>
      </c>
      <c r="R2153" t="s">
        <v>8327</v>
      </c>
      <c r="S2153" t="s">
        <v>8341</v>
      </c>
      <c r="T2153" s="9">
        <f t="shared" si="135"/>
        <v>109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s="17" t="s">
        <v>8218</v>
      </c>
      <c r="G2154" t="s">
        <v>8223</v>
      </c>
      <c r="H2154" t="s">
        <v>8245</v>
      </c>
      <c r="I2154">
        <v>1304628648</v>
      </c>
      <c r="J2154" s="12">
        <v>1302036648</v>
      </c>
      <c r="K2154" s="10">
        <f t="shared" si="132"/>
        <v>40668.868611111109</v>
      </c>
      <c r="L2154" s="10">
        <f t="shared" si="133"/>
        <v>40638.868611111109</v>
      </c>
      <c r="M2154" s="15">
        <f t="shared" si="134"/>
        <v>2011</v>
      </c>
      <c r="N2154" t="b">
        <v>0</v>
      </c>
      <c r="O2154">
        <v>38</v>
      </c>
      <c r="P2154" t="b">
        <v>1</v>
      </c>
      <c r="Q2154" t="s">
        <v>8277</v>
      </c>
      <c r="R2154" t="s">
        <v>8327</v>
      </c>
      <c r="S2154" t="s">
        <v>8328</v>
      </c>
      <c r="T2154" s="9">
        <f t="shared" si="135"/>
        <v>136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s="17" t="s">
        <v>8218</v>
      </c>
      <c r="G2155" t="s">
        <v>8224</v>
      </c>
      <c r="H2155" t="s">
        <v>8246</v>
      </c>
      <c r="I2155">
        <v>1422658930</v>
      </c>
      <c r="J2155" s="12">
        <v>1421362930</v>
      </c>
      <c r="K2155" s="10">
        <f t="shared" si="132"/>
        <v>42034.959837962961</v>
      </c>
      <c r="L2155" s="10">
        <f t="shared" si="133"/>
        <v>42019.959837962961</v>
      </c>
      <c r="M2155" s="15">
        <f t="shared" si="134"/>
        <v>2015</v>
      </c>
      <c r="N2155" t="b">
        <v>0</v>
      </c>
      <c r="O2155">
        <v>21</v>
      </c>
      <c r="P2155" t="b">
        <v>1</v>
      </c>
      <c r="Q2155" t="s">
        <v>8269</v>
      </c>
      <c r="R2155" t="s">
        <v>8323</v>
      </c>
      <c r="S2155" t="s">
        <v>8326</v>
      </c>
      <c r="T2155" s="9">
        <f t="shared" si="135"/>
        <v>170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s="17" t="s">
        <v>8218</v>
      </c>
      <c r="G2156" t="s">
        <v>8229</v>
      </c>
      <c r="H2156" t="s">
        <v>8248</v>
      </c>
      <c r="I2156">
        <v>1472751121</v>
      </c>
      <c r="J2156" s="12">
        <v>1471887121</v>
      </c>
      <c r="K2156" s="10">
        <f t="shared" si="132"/>
        <v>42614.730567129634</v>
      </c>
      <c r="L2156" s="10">
        <f t="shared" si="133"/>
        <v>42604.730567129634</v>
      </c>
      <c r="M2156" s="15">
        <f t="shared" si="134"/>
        <v>2016</v>
      </c>
      <c r="N2156" t="b">
        <v>0</v>
      </c>
      <c r="O2156">
        <v>35</v>
      </c>
      <c r="P2156" t="b">
        <v>1</v>
      </c>
      <c r="Q2156" t="s">
        <v>8264</v>
      </c>
      <c r="R2156" t="s">
        <v>8321</v>
      </c>
      <c r="S2156" t="s">
        <v>8343</v>
      </c>
      <c r="T2156" s="9">
        <f t="shared" si="135"/>
        <v>2702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s="17" t="s">
        <v>8220</v>
      </c>
      <c r="G2157" t="s">
        <v>8223</v>
      </c>
      <c r="H2157" t="s">
        <v>8245</v>
      </c>
      <c r="I2157">
        <v>1387479360</v>
      </c>
      <c r="J2157" s="12">
        <v>1384887360</v>
      </c>
      <c r="K2157" s="10">
        <f t="shared" si="132"/>
        <v>41627.788888888885</v>
      </c>
      <c r="L2157" s="10">
        <f t="shared" si="133"/>
        <v>41597.788888888885</v>
      </c>
      <c r="M2157" s="15">
        <f t="shared" si="134"/>
        <v>2013</v>
      </c>
      <c r="N2157" t="b">
        <v>0</v>
      </c>
      <c r="O2157">
        <v>29</v>
      </c>
      <c r="P2157" t="b">
        <v>0</v>
      </c>
      <c r="Q2157" t="s">
        <v>8276</v>
      </c>
      <c r="R2157" t="s">
        <v>8327</v>
      </c>
      <c r="S2157" t="s">
        <v>8350</v>
      </c>
      <c r="T2157" s="9">
        <f t="shared" si="135"/>
        <v>68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s="17" t="s">
        <v>8218</v>
      </c>
      <c r="G2158" t="s">
        <v>8223</v>
      </c>
      <c r="H2158" t="s">
        <v>8245</v>
      </c>
      <c r="I2158">
        <v>1354017600</v>
      </c>
      <c r="J2158" s="12">
        <v>1350967535</v>
      </c>
      <c r="K2158" s="10">
        <f t="shared" si="132"/>
        <v>41240.5</v>
      </c>
      <c r="L2158" s="10">
        <f t="shared" si="133"/>
        <v>41205.198321759257</v>
      </c>
      <c r="M2158" s="15">
        <f t="shared" si="134"/>
        <v>2012</v>
      </c>
      <c r="N2158" t="b">
        <v>0</v>
      </c>
      <c r="O2158">
        <v>26</v>
      </c>
      <c r="P2158" t="b">
        <v>1</v>
      </c>
      <c r="Q2158" t="s">
        <v>8277</v>
      </c>
      <c r="R2158" t="s">
        <v>8327</v>
      </c>
      <c r="S2158" t="s">
        <v>8328</v>
      </c>
      <c r="T2158" s="9">
        <f t="shared" si="135"/>
        <v>135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s="17" t="s">
        <v>8218</v>
      </c>
      <c r="G2159" t="s">
        <v>8223</v>
      </c>
      <c r="H2159" t="s">
        <v>8245</v>
      </c>
      <c r="I2159">
        <v>1311538136</v>
      </c>
      <c r="J2159" s="12">
        <v>1308946136</v>
      </c>
      <c r="K2159" s="10">
        <f t="shared" si="132"/>
        <v>40748.839537037034</v>
      </c>
      <c r="L2159" s="10">
        <f t="shared" si="133"/>
        <v>40718.839537037034</v>
      </c>
      <c r="M2159" s="15">
        <f t="shared" si="134"/>
        <v>2011</v>
      </c>
      <c r="N2159" t="b">
        <v>0</v>
      </c>
      <c r="O2159">
        <v>17</v>
      </c>
      <c r="P2159" t="b">
        <v>1</v>
      </c>
      <c r="Q2159" t="s">
        <v>8277</v>
      </c>
      <c r="R2159" t="s">
        <v>8327</v>
      </c>
      <c r="S2159" t="s">
        <v>8328</v>
      </c>
      <c r="T2159" s="9">
        <f t="shared" si="135"/>
        <v>135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s="17" t="s">
        <v>8220</v>
      </c>
      <c r="G2160" t="s">
        <v>8223</v>
      </c>
      <c r="H2160" t="s">
        <v>8245</v>
      </c>
      <c r="I2160">
        <v>1421635190</v>
      </c>
      <c r="J2160" s="12">
        <v>1418179190</v>
      </c>
      <c r="K2160" s="10">
        <f t="shared" si="132"/>
        <v>42023.110995370371</v>
      </c>
      <c r="L2160" s="10">
        <f t="shared" si="133"/>
        <v>41983.110995370371</v>
      </c>
      <c r="M2160" s="15">
        <f t="shared" si="134"/>
        <v>2015</v>
      </c>
      <c r="N2160" t="b">
        <v>0</v>
      </c>
      <c r="O2160">
        <v>16</v>
      </c>
      <c r="P2160" t="b">
        <v>0</v>
      </c>
      <c r="Q2160" t="s">
        <v>8282</v>
      </c>
      <c r="R2160" t="s">
        <v>8319</v>
      </c>
      <c r="S2160" t="s">
        <v>8345</v>
      </c>
      <c r="T2160" s="9">
        <f t="shared" si="135"/>
        <v>41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s="17" t="s">
        <v>8218</v>
      </c>
      <c r="G2161" t="s">
        <v>8224</v>
      </c>
      <c r="H2161" t="s">
        <v>8246</v>
      </c>
      <c r="I2161">
        <v>1394460000</v>
      </c>
      <c r="J2161" s="12">
        <v>1393233855</v>
      </c>
      <c r="K2161" s="10">
        <f t="shared" si="132"/>
        <v>41708.583333333336</v>
      </c>
      <c r="L2161" s="10">
        <f t="shared" si="133"/>
        <v>41694.391840277778</v>
      </c>
      <c r="M2161" s="15">
        <f t="shared" si="134"/>
        <v>2014</v>
      </c>
      <c r="N2161" t="b">
        <v>0</v>
      </c>
      <c r="O2161">
        <v>47</v>
      </c>
      <c r="P2161" t="b">
        <v>1</v>
      </c>
      <c r="Q2161" t="s">
        <v>8275</v>
      </c>
      <c r="R2161" t="s">
        <v>8327</v>
      </c>
      <c r="S2161" t="s">
        <v>8336</v>
      </c>
      <c r="T2161" s="9">
        <f t="shared" si="135"/>
        <v>122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s="17" t="s">
        <v>8218</v>
      </c>
      <c r="G2162" t="s">
        <v>8223</v>
      </c>
      <c r="H2162" t="s">
        <v>8245</v>
      </c>
      <c r="I2162">
        <v>1362960000</v>
      </c>
      <c r="J2162" s="12">
        <v>1359946188</v>
      </c>
      <c r="K2162" s="10">
        <f t="shared" si="132"/>
        <v>41344</v>
      </c>
      <c r="L2162" s="10">
        <f t="shared" si="133"/>
        <v>41309.11791666667</v>
      </c>
      <c r="M2162" s="15">
        <f t="shared" si="134"/>
        <v>2013</v>
      </c>
      <c r="N2162" t="b">
        <v>0</v>
      </c>
      <c r="O2162">
        <v>42</v>
      </c>
      <c r="P2162" t="b">
        <v>1</v>
      </c>
      <c r="Q2162" t="s">
        <v>8272</v>
      </c>
      <c r="R2162" t="s">
        <v>8311</v>
      </c>
      <c r="S2162" t="s">
        <v>8333</v>
      </c>
      <c r="T2162" s="9">
        <f t="shared" si="135"/>
        <v>134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s="17" t="s">
        <v>8220</v>
      </c>
      <c r="G2163" t="s">
        <v>8223</v>
      </c>
      <c r="H2163" t="s">
        <v>8245</v>
      </c>
      <c r="I2163">
        <v>1482339794</v>
      </c>
      <c r="J2163" s="12">
        <v>1479747794</v>
      </c>
      <c r="K2163" s="10">
        <f t="shared" si="132"/>
        <v>42725.7105787037</v>
      </c>
      <c r="L2163" s="10">
        <f t="shared" si="133"/>
        <v>42695.7105787037</v>
      </c>
      <c r="M2163" s="15">
        <f t="shared" si="134"/>
        <v>2016</v>
      </c>
      <c r="N2163" t="b">
        <v>0</v>
      </c>
      <c r="O2163">
        <v>6</v>
      </c>
      <c r="P2163" t="b">
        <v>0</v>
      </c>
      <c r="Q2163" t="s">
        <v>8269</v>
      </c>
      <c r="R2163" t="s">
        <v>8323</v>
      </c>
      <c r="S2163" t="s">
        <v>8326</v>
      </c>
      <c r="T2163" s="9">
        <f t="shared" si="135"/>
        <v>9</v>
      </c>
    </row>
    <row r="2164" spans="1:20" ht="15.75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s="17" t="s">
        <v>8219</v>
      </c>
      <c r="G2164" t="s">
        <v>8223</v>
      </c>
      <c r="H2164" t="s">
        <v>8245</v>
      </c>
      <c r="I2164">
        <v>1429321210</v>
      </c>
      <c r="J2164" s="12">
        <v>1426729210</v>
      </c>
      <c r="K2164" s="10">
        <f t="shared" si="132"/>
        <v>42112.069560185184</v>
      </c>
      <c r="L2164" s="10">
        <f t="shared" si="133"/>
        <v>42082.069560185184</v>
      </c>
      <c r="M2164" s="15">
        <f t="shared" si="134"/>
        <v>2015</v>
      </c>
      <c r="N2164" t="b">
        <v>0</v>
      </c>
      <c r="O2164">
        <v>10</v>
      </c>
      <c r="P2164" t="b">
        <v>0</v>
      </c>
      <c r="Q2164" t="s">
        <v>8299</v>
      </c>
      <c r="R2164" t="s">
        <v>8308</v>
      </c>
      <c r="S2164" t="s">
        <v>8315</v>
      </c>
      <c r="T2164" s="9">
        <f t="shared" si="135"/>
        <v>3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s="17" t="s">
        <v>8219</v>
      </c>
      <c r="G2165" t="s">
        <v>8223</v>
      </c>
      <c r="H2165" t="s">
        <v>8245</v>
      </c>
      <c r="I2165">
        <v>1461653700</v>
      </c>
      <c r="J2165" s="12">
        <v>1458665146</v>
      </c>
      <c r="K2165" s="10">
        <f t="shared" si="132"/>
        <v>42486.288194444445</v>
      </c>
      <c r="L2165" s="10">
        <f t="shared" si="133"/>
        <v>42451.698449074072</v>
      </c>
      <c r="M2165" s="15">
        <f t="shared" si="134"/>
        <v>2016</v>
      </c>
      <c r="N2165" t="b">
        <v>0</v>
      </c>
      <c r="O2165">
        <v>44</v>
      </c>
      <c r="P2165" t="b">
        <v>0</v>
      </c>
      <c r="Q2165" t="s">
        <v>8271</v>
      </c>
      <c r="R2165" t="s">
        <v>8308</v>
      </c>
      <c r="S2165" t="s">
        <v>8310</v>
      </c>
      <c r="T2165" s="9">
        <f t="shared" si="135"/>
        <v>9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s="17" t="s">
        <v>8218</v>
      </c>
      <c r="G2166" t="s">
        <v>8223</v>
      </c>
      <c r="H2166" t="s">
        <v>8245</v>
      </c>
      <c r="I2166">
        <v>1434921600</v>
      </c>
      <c r="J2166" s="12">
        <v>1433109907</v>
      </c>
      <c r="K2166" s="10">
        <f t="shared" si="132"/>
        <v>42176.888888888891</v>
      </c>
      <c r="L2166" s="10">
        <f t="shared" si="133"/>
        <v>42155.920219907406</v>
      </c>
      <c r="M2166" s="15">
        <f t="shared" si="134"/>
        <v>2015</v>
      </c>
      <c r="N2166" t="b">
        <v>0</v>
      </c>
      <c r="O2166">
        <v>30</v>
      </c>
      <c r="P2166" t="b">
        <v>1</v>
      </c>
      <c r="Q2166" t="s">
        <v>8269</v>
      </c>
      <c r="R2166" t="s">
        <v>8323</v>
      </c>
      <c r="S2166" t="s">
        <v>8326</v>
      </c>
      <c r="T2166" s="9">
        <f t="shared" si="135"/>
        <v>116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s="17" t="s">
        <v>8218</v>
      </c>
      <c r="G2167" t="s">
        <v>8224</v>
      </c>
      <c r="H2167" t="s">
        <v>8246</v>
      </c>
      <c r="I2167">
        <v>1433948671</v>
      </c>
      <c r="J2167" s="12">
        <v>1430060671</v>
      </c>
      <c r="K2167" s="10">
        <f t="shared" si="132"/>
        <v>42165.628136574072</v>
      </c>
      <c r="L2167" s="10">
        <f t="shared" si="133"/>
        <v>42120.628136574072</v>
      </c>
      <c r="M2167" s="15">
        <f t="shared" si="134"/>
        <v>2015</v>
      </c>
      <c r="N2167" t="b">
        <v>0</v>
      </c>
      <c r="O2167">
        <v>52</v>
      </c>
      <c r="P2167" t="b">
        <v>1</v>
      </c>
      <c r="Q2167" t="s">
        <v>8283</v>
      </c>
      <c r="R2167" t="s">
        <v>8313</v>
      </c>
      <c r="S2167" t="s">
        <v>8314</v>
      </c>
      <c r="T2167" s="9">
        <f t="shared" si="135"/>
        <v>111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s="17" t="s">
        <v>8218</v>
      </c>
      <c r="G2168" t="s">
        <v>8224</v>
      </c>
      <c r="H2168" t="s">
        <v>8246</v>
      </c>
      <c r="I2168">
        <v>1420377366</v>
      </c>
      <c r="J2168" s="12">
        <v>1415193366</v>
      </c>
      <c r="K2168" s="10">
        <f t="shared" si="132"/>
        <v>42008.552847222221</v>
      </c>
      <c r="L2168" s="10">
        <f t="shared" si="133"/>
        <v>41948.552847222221</v>
      </c>
      <c r="M2168" s="15">
        <f t="shared" si="134"/>
        <v>2015</v>
      </c>
      <c r="N2168" t="b">
        <v>0</v>
      </c>
      <c r="O2168">
        <v>31</v>
      </c>
      <c r="P2168" t="b">
        <v>1</v>
      </c>
      <c r="Q2168" t="s">
        <v>8269</v>
      </c>
      <c r="R2168" t="s">
        <v>8323</v>
      </c>
      <c r="S2168" t="s">
        <v>8326</v>
      </c>
      <c r="T2168" s="9">
        <f t="shared" si="135"/>
        <v>133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s="17" t="s">
        <v>8218</v>
      </c>
      <c r="G2169" t="s">
        <v>8224</v>
      </c>
      <c r="H2169" t="s">
        <v>8246</v>
      </c>
      <c r="I2169">
        <v>1438543889</v>
      </c>
      <c r="J2169" s="12">
        <v>1436383889</v>
      </c>
      <c r="K2169" s="10">
        <f t="shared" si="132"/>
        <v>42218.813530092593</v>
      </c>
      <c r="L2169" s="10">
        <f t="shared" si="133"/>
        <v>42193.813530092593</v>
      </c>
      <c r="M2169" s="15">
        <f t="shared" si="134"/>
        <v>2015</v>
      </c>
      <c r="N2169" t="b">
        <v>0</v>
      </c>
      <c r="O2169">
        <v>28</v>
      </c>
      <c r="P2169" t="b">
        <v>1</v>
      </c>
      <c r="Q2169" t="s">
        <v>8303</v>
      </c>
      <c r="R2169" t="s">
        <v>8323</v>
      </c>
      <c r="S2169" t="s">
        <v>8335</v>
      </c>
      <c r="T2169" s="9">
        <f t="shared" si="135"/>
        <v>106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s="17" t="s">
        <v>8218</v>
      </c>
      <c r="G2170" t="s">
        <v>8223</v>
      </c>
      <c r="H2170" t="s">
        <v>8245</v>
      </c>
      <c r="I2170">
        <v>1459641073</v>
      </c>
      <c r="J2170" s="12">
        <v>1454460673</v>
      </c>
      <c r="K2170" s="10">
        <f t="shared" si="132"/>
        <v>42462.993900462963</v>
      </c>
      <c r="L2170" s="10">
        <f t="shared" si="133"/>
        <v>42403.035567129627</v>
      </c>
      <c r="M2170" s="15">
        <f t="shared" si="134"/>
        <v>2016</v>
      </c>
      <c r="N2170" t="b">
        <v>0</v>
      </c>
      <c r="O2170">
        <v>11</v>
      </c>
      <c r="P2170" t="b">
        <v>1</v>
      </c>
      <c r="Q2170" t="s">
        <v>8303</v>
      </c>
      <c r="R2170" t="s">
        <v>8323</v>
      </c>
      <c r="S2170" t="s">
        <v>8335</v>
      </c>
      <c r="T2170" s="9">
        <f t="shared" si="135"/>
        <v>133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s="17" t="s">
        <v>8219</v>
      </c>
      <c r="G2171" t="s">
        <v>8223</v>
      </c>
      <c r="H2171" t="s">
        <v>8245</v>
      </c>
      <c r="I2171">
        <v>1462402850</v>
      </c>
      <c r="J2171" s="12">
        <v>1459810850</v>
      </c>
      <c r="K2171" s="10">
        <f t="shared" si="132"/>
        <v>42494.958912037036</v>
      </c>
      <c r="L2171" s="10">
        <f t="shared" si="133"/>
        <v>42464.958912037036</v>
      </c>
      <c r="M2171" s="15">
        <f t="shared" si="134"/>
        <v>2016</v>
      </c>
      <c r="N2171" t="b">
        <v>0</v>
      </c>
      <c r="O2171">
        <v>20</v>
      </c>
      <c r="P2171" t="b">
        <v>0</v>
      </c>
      <c r="Q2171" t="s">
        <v>8301</v>
      </c>
      <c r="R2171" t="s">
        <v>8323</v>
      </c>
      <c r="S2171" t="s">
        <v>8324</v>
      </c>
      <c r="T2171" s="9">
        <f t="shared" si="135"/>
        <v>17</v>
      </c>
    </row>
    <row r="2172" spans="1:20" ht="45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s="17" t="s">
        <v>8218</v>
      </c>
      <c r="G2172" t="s">
        <v>8223</v>
      </c>
      <c r="H2172" t="s">
        <v>8245</v>
      </c>
      <c r="I2172">
        <v>1334784160</v>
      </c>
      <c r="J2172" s="12">
        <v>1332192160</v>
      </c>
      <c r="K2172" s="10">
        <f t="shared" si="132"/>
        <v>41017.890740740739</v>
      </c>
      <c r="L2172" s="10">
        <f t="shared" si="133"/>
        <v>40987.890740740739</v>
      </c>
      <c r="M2172" s="15">
        <f t="shared" si="134"/>
        <v>2012</v>
      </c>
      <c r="N2172" t="b">
        <v>0</v>
      </c>
      <c r="O2172">
        <v>34</v>
      </c>
      <c r="P2172" t="b">
        <v>1</v>
      </c>
      <c r="Q2172" t="s">
        <v>8290</v>
      </c>
      <c r="R2172" t="s">
        <v>8327</v>
      </c>
      <c r="S2172" t="s">
        <v>8338</v>
      </c>
      <c r="T2172" s="9">
        <f t="shared" si="135"/>
        <v>120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s="17" t="s">
        <v>8218</v>
      </c>
      <c r="G2173" t="s">
        <v>8223</v>
      </c>
      <c r="H2173" t="s">
        <v>8245</v>
      </c>
      <c r="I2173">
        <v>1423724400</v>
      </c>
      <c r="J2173" s="12">
        <v>1421274954</v>
      </c>
      <c r="K2173" s="10">
        <f t="shared" si="132"/>
        <v>42047.291666666672</v>
      </c>
      <c r="L2173" s="10">
        <f t="shared" si="133"/>
        <v>42018.94159722222</v>
      </c>
      <c r="M2173" s="15">
        <f t="shared" si="134"/>
        <v>2015</v>
      </c>
      <c r="N2173" t="b">
        <v>0</v>
      </c>
      <c r="O2173">
        <v>28</v>
      </c>
      <c r="P2173" t="b">
        <v>1</v>
      </c>
      <c r="Q2173" t="s">
        <v>8269</v>
      </c>
      <c r="R2173" t="s">
        <v>8323</v>
      </c>
      <c r="S2173" t="s">
        <v>8326</v>
      </c>
      <c r="T2173" s="9">
        <f t="shared" si="135"/>
        <v>105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s="17" t="s">
        <v>8220</v>
      </c>
      <c r="G2174" t="s">
        <v>8224</v>
      </c>
      <c r="H2174" t="s">
        <v>8246</v>
      </c>
      <c r="I2174">
        <v>1443973546</v>
      </c>
      <c r="J2174" s="12">
        <v>1438789546</v>
      </c>
      <c r="K2174" s="10">
        <f t="shared" si="132"/>
        <v>42281.656782407408</v>
      </c>
      <c r="L2174" s="10">
        <f t="shared" si="133"/>
        <v>42221.656782407408</v>
      </c>
      <c r="M2174" s="15">
        <f t="shared" si="134"/>
        <v>2015</v>
      </c>
      <c r="N2174" t="b">
        <v>0</v>
      </c>
      <c r="O2174">
        <v>23</v>
      </c>
      <c r="P2174" t="b">
        <v>0</v>
      </c>
      <c r="Q2174" t="s">
        <v>8269</v>
      </c>
      <c r="R2174" t="s">
        <v>8323</v>
      </c>
      <c r="S2174" t="s">
        <v>8326</v>
      </c>
      <c r="T2174" s="9">
        <f t="shared" si="135"/>
        <v>44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s="17" t="s">
        <v>8218</v>
      </c>
      <c r="G2175" t="s">
        <v>8223</v>
      </c>
      <c r="H2175" t="s">
        <v>8245</v>
      </c>
      <c r="I2175">
        <v>1462334340</v>
      </c>
      <c r="J2175" s="12">
        <v>1459711917</v>
      </c>
      <c r="K2175" s="10">
        <f t="shared" si="132"/>
        <v>42494.165972222225</v>
      </c>
      <c r="L2175" s="10">
        <f t="shared" si="133"/>
        <v>42463.81385416667</v>
      </c>
      <c r="M2175" s="15">
        <f t="shared" si="134"/>
        <v>2016</v>
      </c>
      <c r="N2175" t="b">
        <v>1</v>
      </c>
      <c r="O2175">
        <v>26</v>
      </c>
      <c r="P2175" t="b">
        <v>1</v>
      </c>
      <c r="Q2175" t="s">
        <v>8269</v>
      </c>
      <c r="R2175" t="s">
        <v>8323</v>
      </c>
      <c r="S2175" t="s">
        <v>8326</v>
      </c>
      <c r="T2175" s="9">
        <f t="shared" si="135"/>
        <v>131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s="17" t="s">
        <v>8220</v>
      </c>
      <c r="G2176" t="s">
        <v>8224</v>
      </c>
      <c r="H2176" t="s">
        <v>8246</v>
      </c>
      <c r="I2176">
        <v>1482397263</v>
      </c>
      <c r="J2176" s="12">
        <v>1479805263</v>
      </c>
      <c r="K2176" s="10">
        <f t="shared" si="132"/>
        <v>42726.37572916667</v>
      </c>
      <c r="L2176" s="10">
        <f t="shared" si="133"/>
        <v>42696.37572916667</v>
      </c>
      <c r="M2176" s="15">
        <f t="shared" si="134"/>
        <v>2016</v>
      </c>
      <c r="N2176" t="b">
        <v>0</v>
      </c>
      <c r="O2176">
        <v>201</v>
      </c>
      <c r="P2176" t="b">
        <v>0</v>
      </c>
      <c r="Q2176" t="s">
        <v>8271</v>
      </c>
      <c r="R2176" t="s">
        <v>8308</v>
      </c>
      <c r="S2176" t="s">
        <v>8310</v>
      </c>
      <c r="T2176" s="9">
        <f t="shared" si="135"/>
        <v>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s="17" t="s">
        <v>8220</v>
      </c>
      <c r="G2177" t="s">
        <v>8223</v>
      </c>
      <c r="H2177" t="s">
        <v>8245</v>
      </c>
      <c r="I2177">
        <v>1469213732</v>
      </c>
      <c r="J2177" s="12">
        <v>1466621732</v>
      </c>
      <c r="K2177" s="10">
        <f t="shared" si="132"/>
        <v>42573.788564814815</v>
      </c>
      <c r="L2177" s="10">
        <f t="shared" si="133"/>
        <v>42543.788564814815</v>
      </c>
      <c r="M2177" s="15">
        <f t="shared" si="134"/>
        <v>2016</v>
      </c>
      <c r="N2177" t="b">
        <v>0</v>
      </c>
      <c r="O2177">
        <v>6</v>
      </c>
      <c r="P2177" t="b">
        <v>0</v>
      </c>
      <c r="Q2177" t="s">
        <v>8269</v>
      </c>
      <c r="R2177" t="s">
        <v>8323</v>
      </c>
      <c r="S2177" t="s">
        <v>8326</v>
      </c>
      <c r="T2177" s="9">
        <f t="shared" si="135"/>
        <v>1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s="17" t="s">
        <v>8220</v>
      </c>
      <c r="G2178" t="s">
        <v>8223</v>
      </c>
      <c r="H2178" t="s">
        <v>8245</v>
      </c>
      <c r="I2178">
        <v>1424056873</v>
      </c>
      <c r="J2178" s="12">
        <v>1421464873</v>
      </c>
      <c r="K2178" s="10">
        <f t="shared" si="132"/>
        <v>42051.139733796299</v>
      </c>
      <c r="L2178" s="10">
        <f t="shared" si="133"/>
        <v>42021.139733796299</v>
      </c>
      <c r="M2178" s="15">
        <f t="shared" si="134"/>
        <v>2015</v>
      </c>
      <c r="N2178" t="b">
        <v>0</v>
      </c>
      <c r="O2178">
        <v>11</v>
      </c>
      <c r="P2178" t="b">
        <v>0</v>
      </c>
      <c r="Q2178" t="s">
        <v>8291</v>
      </c>
      <c r="R2178" t="s">
        <v>8327</v>
      </c>
      <c r="S2178" t="s">
        <v>8330</v>
      </c>
      <c r="T2178" s="9">
        <f t="shared" si="135"/>
        <v>65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s="17" t="s">
        <v>8218</v>
      </c>
      <c r="G2179" t="s">
        <v>8223</v>
      </c>
      <c r="H2179" t="s">
        <v>8245</v>
      </c>
      <c r="I2179">
        <v>1406509200</v>
      </c>
      <c r="J2179" s="12">
        <v>1404769538</v>
      </c>
      <c r="K2179" s="10">
        <f t="shared" ref="K2179:K2242" si="136">(I2179/86400)+DATE(1970,1,1)</f>
        <v>41848.041666666664</v>
      </c>
      <c r="L2179" s="10">
        <f t="shared" ref="L2179:L2242" si="137">(J2179/86400)+DATE(1970,1,1)</f>
        <v>41827.906689814816</v>
      </c>
      <c r="M2179" s="15">
        <f t="shared" ref="M2179:M2242" si="138">+YEAR(K2179)</f>
        <v>2014</v>
      </c>
      <c r="N2179" t="b">
        <v>0</v>
      </c>
      <c r="O2179">
        <v>26</v>
      </c>
      <c r="P2179" t="b">
        <v>1</v>
      </c>
      <c r="Q2179" t="s">
        <v>8274</v>
      </c>
      <c r="R2179" t="s">
        <v>8327</v>
      </c>
      <c r="S2179" t="s">
        <v>8331</v>
      </c>
      <c r="T2179" s="9">
        <f t="shared" ref="T2179:T2242" si="139">ROUND(E2179/D2179*100,0)</f>
        <v>100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s="17" t="s">
        <v>8220</v>
      </c>
      <c r="G2180" t="s">
        <v>8223</v>
      </c>
      <c r="H2180" t="s">
        <v>8245</v>
      </c>
      <c r="I2180">
        <v>1444144222</v>
      </c>
      <c r="J2180" s="12">
        <v>1441120222</v>
      </c>
      <c r="K2180" s="10">
        <f t="shared" si="136"/>
        <v>42283.632199074069</v>
      </c>
      <c r="L2180" s="10">
        <f t="shared" si="137"/>
        <v>42248.632199074069</v>
      </c>
      <c r="M2180" s="15">
        <f t="shared" si="138"/>
        <v>2015</v>
      </c>
      <c r="N2180" t="b">
        <v>0</v>
      </c>
      <c r="O2180">
        <v>17</v>
      </c>
      <c r="P2180" t="b">
        <v>0</v>
      </c>
      <c r="Q2180" t="s">
        <v>8266</v>
      </c>
      <c r="R2180" t="s">
        <v>8321</v>
      </c>
      <c r="S2180" t="s">
        <v>8325</v>
      </c>
      <c r="T2180" s="9">
        <f t="shared" si="139"/>
        <v>16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s="17" t="s">
        <v>8218</v>
      </c>
      <c r="G2181" t="s">
        <v>8223</v>
      </c>
      <c r="H2181" t="s">
        <v>8245</v>
      </c>
      <c r="I2181">
        <v>1354845600</v>
      </c>
      <c r="J2181" s="12">
        <v>1352766300</v>
      </c>
      <c r="K2181" s="10">
        <f t="shared" si="136"/>
        <v>41250.083333333336</v>
      </c>
      <c r="L2181" s="10">
        <f t="shared" si="137"/>
        <v>41226.017361111109</v>
      </c>
      <c r="M2181" s="15">
        <f t="shared" si="138"/>
        <v>2012</v>
      </c>
      <c r="N2181" t="b">
        <v>1</v>
      </c>
      <c r="O2181">
        <v>25</v>
      </c>
      <c r="P2181" t="b">
        <v>1</v>
      </c>
      <c r="Q2181" t="s">
        <v>8269</v>
      </c>
      <c r="R2181" t="s">
        <v>8323</v>
      </c>
      <c r="S2181" t="s">
        <v>8326</v>
      </c>
      <c r="T2181" s="9">
        <f t="shared" si="139"/>
        <v>104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s="17" t="s">
        <v>8220</v>
      </c>
      <c r="G2182" t="s">
        <v>8224</v>
      </c>
      <c r="H2182" t="s">
        <v>8246</v>
      </c>
      <c r="I2182">
        <v>1409337611</v>
      </c>
      <c r="J2182" s="12">
        <v>1407177611</v>
      </c>
      <c r="K2182" s="10">
        <f t="shared" si="136"/>
        <v>41880.777905092589</v>
      </c>
      <c r="L2182" s="10">
        <f t="shared" si="137"/>
        <v>41855.777905092589</v>
      </c>
      <c r="M2182" s="15">
        <f t="shared" si="138"/>
        <v>2014</v>
      </c>
      <c r="N2182" t="b">
        <v>0</v>
      </c>
      <c r="O2182">
        <v>26</v>
      </c>
      <c r="P2182" t="b">
        <v>0</v>
      </c>
      <c r="Q2182" t="s">
        <v>8266</v>
      </c>
      <c r="R2182" t="s">
        <v>8321</v>
      </c>
      <c r="S2182" t="s">
        <v>8325</v>
      </c>
      <c r="T2182" s="9">
        <f t="shared" si="139"/>
        <v>6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s="17" t="s">
        <v>8220</v>
      </c>
      <c r="G2183" t="s">
        <v>8223</v>
      </c>
      <c r="H2183" t="s">
        <v>8245</v>
      </c>
      <c r="I2183">
        <v>1471573640</v>
      </c>
      <c r="J2183" s="12">
        <v>1467253640</v>
      </c>
      <c r="K2183" s="10">
        <f t="shared" si="136"/>
        <v>42601.102314814816</v>
      </c>
      <c r="L2183" s="10">
        <f t="shared" si="137"/>
        <v>42551.102314814816</v>
      </c>
      <c r="M2183" s="15">
        <f t="shared" si="138"/>
        <v>2016</v>
      </c>
      <c r="N2183" t="b">
        <v>0</v>
      </c>
      <c r="O2183">
        <v>20</v>
      </c>
      <c r="P2183" t="b">
        <v>0</v>
      </c>
      <c r="Q2183" t="s">
        <v>8301</v>
      </c>
      <c r="R2183" t="s">
        <v>8323</v>
      </c>
      <c r="S2183" t="s">
        <v>8324</v>
      </c>
      <c r="T2183" s="9">
        <f t="shared" si="139"/>
        <v>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s="17" t="s">
        <v>8218</v>
      </c>
      <c r="G2184" t="s">
        <v>8223</v>
      </c>
      <c r="H2184" t="s">
        <v>8245</v>
      </c>
      <c r="I2184">
        <v>1471071540</v>
      </c>
      <c r="J2184" s="12">
        <v>1467720388</v>
      </c>
      <c r="K2184" s="10">
        <f t="shared" si="136"/>
        <v>42595.290972222225</v>
      </c>
      <c r="L2184" s="10">
        <f t="shared" si="137"/>
        <v>42556.504490740743</v>
      </c>
      <c r="M2184" s="15">
        <f t="shared" si="138"/>
        <v>2016</v>
      </c>
      <c r="N2184" t="b">
        <v>0</v>
      </c>
      <c r="O2184">
        <v>30</v>
      </c>
      <c r="P2184" t="b">
        <v>1</v>
      </c>
      <c r="Q2184" t="s">
        <v>8269</v>
      </c>
      <c r="R2184" t="s">
        <v>8323</v>
      </c>
      <c r="S2184" t="s">
        <v>8326</v>
      </c>
      <c r="T2184" s="9">
        <f t="shared" si="139"/>
        <v>123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s="17" t="s">
        <v>8219</v>
      </c>
      <c r="G2185" t="s">
        <v>8223</v>
      </c>
      <c r="H2185" t="s">
        <v>8245</v>
      </c>
      <c r="I2185">
        <v>1433043623</v>
      </c>
      <c r="J2185" s="12">
        <v>1429155623</v>
      </c>
      <c r="K2185" s="10">
        <f t="shared" si="136"/>
        <v>42155.153043981481</v>
      </c>
      <c r="L2185" s="10">
        <f t="shared" si="137"/>
        <v>42110.153043981481</v>
      </c>
      <c r="M2185" s="15">
        <f t="shared" si="138"/>
        <v>2015</v>
      </c>
      <c r="N2185" t="b">
        <v>0</v>
      </c>
      <c r="O2185">
        <v>28</v>
      </c>
      <c r="P2185" t="b">
        <v>0</v>
      </c>
      <c r="Q2185" t="s">
        <v>8265</v>
      </c>
      <c r="R2185" t="s">
        <v>8321</v>
      </c>
      <c r="S2185" t="s">
        <v>8337</v>
      </c>
      <c r="T2185" s="9">
        <f t="shared" si="139"/>
        <v>11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s="17" t="s">
        <v>8218</v>
      </c>
      <c r="G2186" t="s">
        <v>8224</v>
      </c>
      <c r="H2186" t="s">
        <v>8246</v>
      </c>
      <c r="I2186">
        <v>1488538892</v>
      </c>
      <c r="J2186" s="12">
        <v>1487329292</v>
      </c>
      <c r="K2186" s="10">
        <f t="shared" si="136"/>
        <v>42797.459398148145</v>
      </c>
      <c r="L2186" s="10">
        <f t="shared" si="137"/>
        <v>42783.459398148145</v>
      </c>
      <c r="M2186" s="15">
        <f t="shared" si="138"/>
        <v>2017</v>
      </c>
      <c r="N2186" t="b">
        <v>0</v>
      </c>
      <c r="O2186">
        <v>25</v>
      </c>
      <c r="P2186" t="b">
        <v>1</v>
      </c>
      <c r="Q2186" t="s">
        <v>8301</v>
      </c>
      <c r="R2186" t="s">
        <v>8323</v>
      </c>
      <c r="S2186" t="s">
        <v>8324</v>
      </c>
      <c r="T2186" s="9">
        <f t="shared" si="139"/>
        <v>143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s="17" t="s">
        <v>8220</v>
      </c>
      <c r="G2187" t="s">
        <v>8224</v>
      </c>
      <c r="H2187" t="s">
        <v>8246</v>
      </c>
      <c r="I2187">
        <v>1359978927</v>
      </c>
      <c r="J2187" s="12">
        <v>1357127727</v>
      </c>
      <c r="K2187" s="10">
        <f t="shared" si="136"/>
        <v>41309.496840277774</v>
      </c>
      <c r="L2187" s="10">
        <f t="shared" si="137"/>
        <v>41276.496840277774</v>
      </c>
      <c r="M2187" s="15">
        <f t="shared" si="138"/>
        <v>2013</v>
      </c>
      <c r="N2187" t="b">
        <v>0</v>
      </c>
      <c r="O2187">
        <v>45</v>
      </c>
      <c r="P2187" t="b">
        <v>0</v>
      </c>
      <c r="Q2187" t="s">
        <v>8276</v>
      </c>
      <c r="R2187" t="s">
        <v>8327</v>
      </c>
      <c r="S2187" t="s">
        <v>8350</v>
      </c>
      <c r="T2187" s="9">
        <f t="shared" si="139"/>
        <v>41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s="17" t="s">
        <v>8218</v>
      </c>
      <c r="G2188" t="s">
        <v>8223</v>
      </c>
      <c r="H2188" t="s">
        <v>8245</v>
      </c>
      <c r="I2188">
        <v>1344789345</v>
      </c>
      <c r="J2188" s="12">
        <v>1340901345</v>
      </c>
      <c r="K2188" s="10">
        <f t="shared" si="136"/>
        <v>41133.691493055558</v>
      </c>
      <c r="L2188" s="10">
        <f t="shared" si="137"/>
        <v>41088.691493055558</v>
      </c>
      <c r="M2188" s="15">
        <f t="shared" si="138"/>
        <v>2012</v>
      </c>
      <c r="N2188" t="b">
        <v>0</v>
      </c>
      <c r="O2188">
        <v>41</v>
      </c>
      <c r="P2188" t="b">
        <v>1</v>
      </c>
      <c r="Q2188" t="s">
        <v>8277</v>
      </c>
      <c r="R2188" t="s">
        <v>8327</v>
      </c>
      <c r="S2188" t="s">
        <v>8328</v>
      </c>
      <c r="T2188" s="9">
        <f t="shared" si="139"/>
        <v>171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s="17" t="s">
        <v>8218</v>
      </c>
      <c r="G2189" t="s">
        <v>8228</v>
      </c>
      <c r="H2189" t="s">
        <v>8250</v>
      </c>
      <c r="I2189">
        <v>1434670397</v>
      </c>
      <c r="J2189" s="12">
        <v>1429486397</v>
      </c>
      <c r="K2189" s="10">
        <f t="shared" si="136"/>
        <v>42173.981446759259</v>
      </c>
      <c r="L2189" s="10">
        <f t="shared" si="137"/>
        <v>42113.981446759259</v>
      </c>
      <c r="M2189" s="15">
        <f t="shared" si="138"/>
        <v>2015</v>
      </c>
      <c r="N2189" t="b">
        <v>0</v>
      </c>
      <c r="O2189">
        <v>7</v>
      </c>
      <c r="P2189" t="b">
        <v>1</v>
      </c>
      <c r="Q2189" t="s">
        <v>8267</v>
      </c>
      <c r="R2189" t="s">
        <v>8321</v>
      </c>
      <c r="S2189" t="s">
        <v>8322</v>
      </c>
      <c r="T2189" s="9">
        <f t="shared" si="139"/>
        <v>128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s="17" t="s">
        <v>8218</v>
      </c>
      <c r="G2190" t="s">
        <v>8223</v>
      </c>
      <c r="H2190" t="s">
        <v>8245</v>
      </c>
      <c r="I2190">
        <v>1413176340</v>
      </c>
      <c r="J2190" s="12">
        <v>1412091423</v>
      </c>
      <c r="K2190" s="10">
        <f t="shared" si="136"/>
        <v>41925.207638888889</v>
      </c>
      <c r="L2190" s="10">
        <f t="shared" si="137"/>
        <v>41912.650729166664</v>
      </c>
      <c r="M2190" s="15">
        <f t="shared" si="138"/>
        <v>2014</v>
      </c>
      <c r="N2190" t="b">
        <v>0</v>
      </c>
      <c r="O2190">
        <v>34</v>
      </c>
      <c r="P2190" t="b">
        <v>1</v>
      </c>
      <c r="Q2190" t="s">
        <v>8303</v>
      </c>
      <c r="R2190" t="s">
        <v>8323</v>
      </c>
      <c r="S2190" t="s">
        <v>8335</v>
      </c>
      <c r="T2190" s="9">
        <f t="shared" si="139"/>
        <v>128</v>
      </c>
    </row>
    <row r="2191" spans="1:20" ht="15.75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s="17" t="s">
        <v>8218</v>
      </c>
      <c r="G2191" t="s">
        <v>8223</v>
      </c>
      <c r="H2191" t="s">
        <v>8245</v>
      </c>
      <c r="I2191">
        <v>1467301334</v>
      </c>
      <c r="J2191" s="12">
        <v>1464709334</v>
      </c>
      <c r="K2191" s="10">
        <f t="shared" si="136"/>
        <v>42551.654328703706</v>
      </c>
      <c r="L2191" s="10">
        <f t="shared" si="137"/>
        <v>42521.654328703706</v>
      </c>
      <c r="M2191" s="15">
        <f t="shared" si="138"/>
        <v>2016</v>
      </c>
      <c r="N2191" t="b">
        <v>0</v>
      </c>
      <c r="O2191">
        <v>26</v>
      </c>
      <c r="P2191" t="b">
        <v>1</v>
      </c>
      <c r="Q2191" t="s">
        <v>8269</v>
      </c>
      <c r="R2191" t="s">
        <v>8323</v>
      </c>
      <c r="S2191" t="s">
        <v>8326</v>
      </c>
      <c r="T2191" s="9">
        <f t="shared" si="139"/>
        <v>128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s="17" t="s">
        <v>8220</v>
      </c>
      <c r="G2192" t="s">
        <v>8223</v>
      </c>
      <c r="H2192" t="s">
        <v>8245</v>
      </c>
      <c r="I2192">
        <v>1461186676</v>
      </c>
      <c r="J2192" s="12">
        <v>1458594676</v>
      </c>
      <c r="K2192" s="10">
        <f t="shared" si="136"/>
        <v>42480.88282407407</v>
      </c>
      <c r="L2192" s="10">
        <f t="shared" si="137"/>
        <v>42450.88282407407</v>
      </c>
      <c r="M2192" s="15">
        <f t="shared" si="138"/>
        <v>2016</v>
      </c>
      <c r="N2192" t="b">
        <v>0</v>
      </c>
      <c r="O2192">
        <v>10</v>
      </c>
      <c r="P2192" t="b">
        <v>0</v>
      </c>
      <c r="Q2192" t="s">
        <v>8303</v>
      </c>
      <c r="R2192" t="s">
        <v>8323</v>
      </c>
      <c r="S2192" t="s">
        <v>8335</v>
      </c>
      <c r="T2192" s="9">
        <f t="shared" si="139"/>
        <v>36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s="17" t="s">
        <v>8218</v>
      </c>
      <c r="G2193" t="s">
        <v>8223</v>
      </c>
      <c r="H2193" t="s">
        <v>8245</v>
      </c>
      <c r="I2193">
        <v>1460574924</v>
      </c>
      <c r="J2193" s="12">
        <v>1457982924</v>
      </c>
      <c r="K2193" s="10">
        <f t="shared" si="136"/>
        <v>42473.802361111113</v>
      </c>
      <c r="L2193" s="10">
        <f t="shared" si="137"/>
        <v>42443.802361111113</v>
      </c>
      <c r="M2193" s="15">
        <f t="shared" si="138"/>
        <v>2016</v>
      </c>
      <c r="N2193" t="b">
        <v>0</v>
      </c>
      <c r="O2193">
        <v>27</v>
      </c>
      <c r="P2193" t="b">
        <v>1</v>
      </c>
      <c r="Q2193" t="s">
        <v>8269</v>
      </c>
      <c r="R2193" t="s">
        <v>8323</v>
      </c>
      <c r="S2193" t="s">
        <v>8326</v>
      </c>
      <c r="T2193" s="9">
        <f t="shared" si="139"/>
        <v>128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s="17" t="s">
        <v>8218</v>
      </c>
      <c r="G2194" t="s">
        <v>8223</v>
      </c>
      <c r="H2194" t="s">
        <v>8245</v>
      </c>
      <c r="I2194">
        <v>1306865040</v>
      </c>
      <c r="J2194" s="12">
        <v>1305568201</v>
      </c>
      <c r="K2194" s="10">
        <f t="shared" si="136"/>
        <v>40694.75277777778</v>
      </c>
      <c r="L2194" s="10">
        <f t="shared" si="137"/>
        <v>40679.743067129632</v>
      </c>
      <c r="M2194" s="15">
        <f t="shared" si="138"/>
        <v>2011</v>
      </c>
      <c r="N2194" t="b">
        <v>0</v>
      </c>
      <c r="O2194">
        <v>28</v>
      </c>
      <c r="P2194" t="b">
        <v>1</v>
      </c>
      <c r="Q2194" t="s">
        <v>8274</v>
      </c>
      <c r="R2194" t="s">
        <v>8327</v>
      </c>
      <c r="S2194" t="s">
        <v>8331</v>
      </c>
      <c r="T2194" s="9">
        <f t="shared" si="139"/>
        <v>127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s="17" t="s">
        <v>8218</v>
      </c>
      <c r="G2195" t="s">
        <v>8223</v>
      </c>
      <c r="H2195" t="s">
        <v>8245</v>
      </c>
      <c r="I2195">
        <v>1401385800</v>
      </c>
      <c r="J2195" s="12">
        <v>1399563390</v>
      </c>
      <c r="K2195" s="10">
        <f t="shared" si="136"/>
        <v>41788.743055555555</v>
      </c>
      <c r="L2195" s="10">
        <f t="shared" si="137"/>
        <v>41767.650347222225</v>
      </c>
      <c r="M2195" s="15">
        <f t="shared" si="138"/>
        <v>2014</v>
      </c>
      <c r="N2195" t="b">
        <v>1</v>
      </c>
      <c r="O2195">
        <v>94</v>
      </c>
      <c r="P2195" t="b">
        <v>1</v>
      </c>
      <c r="Q2195" t="s">
        <v>8296</v>
      </c>
      <c r="R2195" t="s">
        <v>8319</v>
      </c>
      <c r="S2195" t="s">
        <v>8320</v>
      </c>
      <c r="T2195" s="9">
        <f t="shared" si="139"/>
        <v>212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s="17" t="s">
        <v>8218</v>
      </c>
      <c r="G2196" t="s">
        <v>8223</v>
      </c>
      <c r="H2196" t="s">
        <v>8245</v>
      </c>
      <c r="I2196">
        <v>1441933459</v>
      </c>
      <c r="J2196" s="12">
        <v>1439341459</v>
      </c>
      <c r="K2196" s="10">
        <f t="shared" si="136"/>
        <v>42258.044664351852</v>
      </c>
      <c r="L2196" s="10">
        <f t="shared" si="137"/>
        <v>42228.044664351852</v>
      </c>
      <c r="M2196" s="15">
        <f t="shared" si="138"/>
        <v>2015</v>
      </c>
      <c r="N2196" t="b">
        <v>0</v>
      </c>
      <c r="O2196">
        <v>25</v>
      </c>
      <c r="P2196" t="b">
        <v>1</v>
      </c>
      <c r="Q2196" t="s">
        <v>8301</v>
      </c>
      <c r="R2196" t="s">
        <v>8323</v>
      </c>
      <c r="S2196" t="s">
        <v>8324</v>
      </c>
      <c r="T2196" s="9">
        <f t="shared" si="139"/>
        <v>127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s="17" t="s">
        <v>8218</v>
      </c>
      <c r="G2197" t="s">
        <v>8223</v>
      </c>
      <c r="H2197" t="s">
        <v>8245</v>
      </c>
      <c r="I2197">
        <v>1373203482</v>
      </c>
      <c r="J2197" s="12">
        <v>1368019482</v>
      </c>
      <c r="K2197" s="10">
        <f t="shared" si="136"/>
        <v>41462.558819444443</v>
      </c>
      <c r="L2197" s="10">
        <f t="shared" si="137"/>
        <v>41402.558819444443</v>
      </c>
      <c r="M2197" s="15">
        <f t="shared" si="138"/>
        <v>2013</v>
      </c>
      <c r="N2197" t="b">
        <v>0</v>
      </c>
      <c r="O2197">
        <v>26</v>
      </c>
      <c r="P2197" t="b">
        <v>1</v>
      </c>
      <c r="Q2197" t="s">
        <v>8277</v>
      </c>
      <c r="R2197" t="s">
        <v>8327</v>
      </c>
      <c r="S2197" t="s">
        <v>8328</v>
      </c>
      <c r="T2197" s="9">
        <f t="shared" si="139"/>
        <v>127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s="17" t="s">
        <v>8218</v>
      </c>
      <c r="G2198" t="s">
        <v>8223</v>
      </c>
      <c r="H2198" t="s">
        <v>8245</v>
      </c>
      <c r="I2198">
        <v>1348420548</v>
      </c>
      <c r="J2198" s="12">
        <v>1345828548</v>
      </c>
      <c r="K2198" s="10">
        <f t="shared" si="136"/>
        <v>41175.719305555554</v>
      </c>
      <c r="L2198" s="10">
        <f t="shared" si="137"/>
        <v>41145.719305555554</v>
      </c>
      <c r="M2198" s="15">
        <f t="shared" si="138"/>
        <v>2012</v>
      </c>
      <c r="N2198" t="b">
        <v>0</v>
      </c>
      <c r="O2198">
        <v>48</v>
      </c>
      <c r="P2198" t="b">
        <v>1</v>
      </c>
      <c r="Q2198" t="s">
        <v>8277</v>
      </c>
      <c r="R2198" t="s">
        <v>8327</v>
      </c>
      <c r="S2198" t="s">
        <v>8328</v>
      </c>
      <c r="T2198" s="9">
        <f t="shared" si="139"/>
        <v>180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s="17" t="s">
        <v>8218</v>
      </c>
      <c r="G2199" t="s">
        <v>8224</v>
      </c>
      <c r="H2199" t="s">
        <v>8246</v>
      </c>
      <c r="I2199">
        <v>1441042275</v>
      </c>
      <c r="J2199" s="12">
        <v>1438882275</v>
      </c>
      <c r="K2199" s="10">
        <f t="shared" si="136"/>
        <v>42247.730034722219</v>
      </c>
      <c r="L2199" s="10">
        <f t="shared" si="137"/>
        <v>42222.730034722219</v>
      </c>
      <c r="M2199" s="15">
        <f t="shared" si="138"/>
        <v>2015</v>
      </c>
      <c r="N2199" t="b">
        <v>0</v>
      </c>
      <c r="O2199">
        <v>32</v>
      </c>
      <c r="P2199" t="b">
        <v>1</v>
      </c>
      <c r="Q2199" t="s">
        <v>8269</v>
      </c>
      <c r="R2199" t="s">
        <v>8323</v>
      </c>
      <c r="S2199" t="s">
        <v>8326</v>
      </c>
      <c r="T2199" s="9">
        <f t="shared" si="139"/>
        <v>105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s="17" t="s">
        <v>8218</v>
      </c>
      <c r="G2200" t="s">
        <v>8223</v>
      </c>
      <c r="H2200" t="s">
        <v>8245</v>
      </c>
      <c r="I2200">
        <v>1411084800</v>
      </c>
      <c r="J2200" s="12">
        <v>1410304179</v>
      </c>
      <c r="K2200" s="10">
        <f t="shared" si="136"/>
        <v>41901</v>
      </c>
      <c r="L2200" s="10">
        <f t="shared" si="137"/>
        <v>41891.96503472222</v>
      </c>
      <c r="M2200" s="15">
        <f t="shared" si="138"/>
        <v>2014</v>
      </c>
      <c r="N2200" t="b">
        <v>0</v>
      </c>
      <c r="O2200">
        <v>17</v>
      </c>
      <c r="P2200" t="b">
        <v>1</v>
      </c>
      <c r="Q2200" t="s">
        <v>8269</v>
      </c>
      <c r="R2200" t="s">
        <v>8323</v>
      </c>
      <c r="S2200" t="s">
        <v>8326</v>
      </c>
      <c r="T2200" s="9">
        <f t="shared" si="139"/>
        <v>126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s="17" t="s">
        <v>8218</v>
      </c>
      <c r="G2201" t="s">
        <v>8224</v>
      </c>
      <c r="H2201" t="s">
        <v>8246</v>
      </c>
      <c r="I2201">
        <v>1474793208</v>
      </c>
      <c r="J2201" s="12">
        <v>1472201208</v>
      </c>
      <c r="K2201" s="10">
        <f t="shared" si="136"/>
        <v>42638.36583333333</v>
      </c>
      <c r="L2201" s="10">
        <f t="shared" si="137"/>
        <v>42608.36583333333</v>
      </c>
      <c r="M2201" s="15">
        <f t="shared" si="138"/>
        <v>2016</v>
      </c>
      <c r="N2201" t="b">
        <v>0</v>
      </c>
      <c r="O2201">
        <v>49</v>
      </c>
      <c r="P2201" t="b">
        <v>1</v>
      </c>
      <c r="Q2201" t="s">
        <v>8269</v>
      </c>
      <c r="R2201" t="s">
        <v>8323</v>
      </c>
      <c r="S2201" t="s">
        <v>8326</v>
      </c>
      <c r="T2201" s="9">
        <f t="shared" si="139"/>
        <v>126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s="17" t="s">
        <v>8218</v>
      </c>
      <c r="G2202" t="s">
        <v>8223</v>
      </c>
      <c r="H2202" t="s">
        <v>8245</v>
      </c>
      <c r="I2202">
        <v>1455936335</v>
      </c>
      <c r="J2202" s="12">
        <v>1452048335</v>
      </c>
      <c r="K2202" s="10">
        <f t="shared" si="136"/>
        <v>42420.114988425921</v>
      </c>
      <c r="L2202" s="10">
        <f t="shared" si="137"/>
        <v>42375.114988425921</v>
      </c>
      <c r="M2202" s="15">
        <f t="shared" si="138"/>
        <v>2016</v>
      </c>
      <c r="N2202" t="b">
        <v>0</v>
      </c>
      <c r="O2202">
        <v>9</v>
      </c>
      <c r="P2202" t="b">
        <v>1</v>
      </c>
      <c r="Q2202" t="s">
        <v>8269</v>
      </c>
      <c r="R2202" t="s">
        <v>8323</v>
      </c>
      <c r="S2202" t="s">
        <v>8326</v>
      </c>
      <c r="T2202" s="9">
        <f t="shared" si="139"/>
        <v>105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s="17" t="s">
        <v>8218</v>
      </c>
      <c r="G2203" t="s">
        <v>8223</v>
      </c>
      <c r="H2203" t="s">
        <v>8245</v>
      </c>
      <c r="I2203">
        <v>1335891603</v>
      </c>
      <c r="J2203" s="12">
        <v>1330711203</v>
      </c>
      <c r="K2203" s="10">
        <f t="shared" si="136"/>
        <v>41030.708368055552</v>
      </c>
      <c r="L2203" s="10">
        <f t="shared" si="137"/>
        <v>40970.750034722223</v>
      </c>
      <c r="M2203" s="15">
        <f t="shared" si="138"/>
        <v>2012</v>
      </c>
      <c r="N2203" t="b">
        <v>0</v>
      </c>
      <c r="O2203">
        <v>19</v>
      </c>
      <c r="P2203" t="b">
        <v>1</v>
      </c>
      <c r="Q2203" t="s">
        <v>8277</v>
      </c>
      <c r="R2203" t="s">
        <v>8327</v>
      </c>
      <c r="S2203" t="s">
        <v>8328</v>
      </c>
      <c r="T2203" s="9">
        <f t="shared" si="139"/>
        <v>114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s="17" t="s">
        <v>8220</v>
      </c>
      <c r="G2204" t="s">
        <v>8223</v>
      </c>
      <c r="H2204" t="s">
        <v>8245</v>
      </c>
      <c r="I2204">
        <v>1316883753</v>
      </c>
      <c r="J2204" s="12">
        <v>1311699753</v>
      </c>
      <c r="K2204" s="10">
        <f t="shared" si="136"/>
        <v>40810.710104166668</v>
      </c>
      <c r="L2204" s="10">
        <f t="shared" si="137"/>
        <v>40750.710104166668</v>
      </c>
      <c r="M2204" s="15">
        <f t="shared" si="138"/>
        <v>2011</v>
      </c>
      <c r="N2204" t="b">
        <v>0</v>
      </c>
      <c r="O2204">
        <v>11</v>
      </c>
      <c r="P2204" t="b">
        <v>0</v>
      </c>
      <c r="Q2204" t="s">
        <v>8268</v>
      </c>
      <c r="R2204" t="s">
        <v>8321</v>
      </c>
      <c r="S2204" t="s">
        <v>8339</v>
      </c>
      <c r="T2204" s="9">
        <f t="shared" si="139"/>
        <v>2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s="17" t="s">
        <v>8218</v>
      </c>
      <c r="G2205" t="s">
        <v>8224</v>
      </c>
      <c r="H2205" t="s">
        <v>8246</v>
      </c>
      <c r="I2205">
        <v>1446213612</v>
      </c>
      <c r="J2205" s="12">
        <v>1443621612</v>
      </c>
      <c r="K2205" s="10">
        <f t="shared" si="136"/>
        <v>42307.583472222221</v>
      </c>
      <c r="L2205" s="10">
        <f t="shared" si="137"/>
        <v>42277.583472222221</v>
      </c>
      <c r="M2205" s="15">
        <f t="shared" si="138"/>
        <v>2015</v>
      </c>
      <c r="N2205" t="b">
        <v>1</v>
      </c>
      <c r="O2205">
        <v>21</v>
      </c>
      <c r="P2205" t="b">
        <v>1</v>
      </c>
      <c r="Q2205" t="s">
        <v>8269</v>
      </c>
      <c r="R2205" t="s">
        <v>8323</v>
      </c>
      <c r="S2205" t="s">
        <v>8326</v>
      </c>
      <c r="T2205" s="9">
        <f t="shared" si="139"/>
        <v>104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s="17" t="s">
        <v>8218</v>
      </c>
      <c r="G2206" t="s">
        <v>8223</v>
      </c>
      <c r="H2206" t="s">
        <v>8245</v>
      </c>
      <c r="I2206">
        <v>1403964574</v>
      </c>
      <c r="J2206" s="12">
        <v>1401372574</v>
      </c>
      <c r="K2206" s="10">
        <f t="shared" si="136"/>
        <v>41818.58997685185</v>
      </c>
      <c r="L2206" s="10">
        <f t="shared" si="137"/>
        <v>41788.58997685185</v>
      </c>
      <c r="M2206" s="15">
        <f t="shared" si="138"/>
        <v>2014</v>
      </c>
      <c r="N2206" t="b">
        <v>0</v>
      </c>
      <c r="O2206">
        <v>20</v>
      </c>
      <c r="P2206" t="b">
        <v>1</v>
      </c>
      <c r="Q2206" t="s">
        <v>8269</v>
      </c>
      <c r="R2206" t="s">
        <v>8323</v>
      </c>
      <c r="S2206" t="s">
        <v>8326</v>
      </c>
      <c r="T2206" s="9">
        <f t="shared" si="139"/>
        <v>100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s="17" t="s">
        <v>8218</v>
      </c>
      <c r="G2207" t="s">
        <v>8223</v>
      </c>
      <c r="H2207" t="s">
        <v>8245</v>
      </c>
      <c r="I2207">
        <v>1453411109</v>
      </c>
      <c r="J2207" s="12">
        <v>1450819109</v>
      </c>
      <c r="K2207" s="10">
        <f t="shared" si="136"/>
        <v>42390.887835648144</v>
      </c>
      <c r="L2207" s="10">
        <f t="shared" si="137"/>
        <v>42360.887835648144</v>
      </c>
      <c r="M2207" s="15">
        <f t="shared" si="138"/>
        <v>2016</v>
      </c>
      <c r="N2207" t="b">
        <v>0</v>
      </c>
      <c r="O2207">
        <v>24</v>
      </c>
      <c r="P2207" t="b">
        <v>1</v>
      </c>
      <c r="Q2207" t="s">
        <v>8269</v>
      </c>
      <c r="R2207" t="s">
        <v>8323</v>
      </c>
      <c r="S2207" t="s">
        <v>8326</v>
      </c>
      <c r="T2207" s="9">
        <f t="shared" si="139"/>
        <v>156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s="17" t="s">
        <v>8219</v>
      </c>
      <c r="G2208" t="s">
        <v>8223</v>
      </c>
      <c r="H2208" t="s">
        <v>8245</v>
      </c>
      <c r="I2208">
        <v>1466204400</v>
      </c>
      <c r="J2208" s="12">
        <v>1463469062</v>
      </c>
      <c r="K2208" s="10">
        <f t="shared" si="136"/>
        <v>42538.958333333328</v>
      </c>
      <c r="L2208" s="10">
        <f t="shared" si="137"/>
        <v>42507.299328703702</v>
      </c>
      <c r="M2208" s="15">
        <f t="shared" si="138"/>
        <v>2016</v>
      </c>
      <c r="N2208" t="b">
        <v>0</v>
      </c>
      <c r="O2208">
        <v>25</v>
      </c>
      <c r="P2208" t="b">
        <v>0</v>
      </c>
      <c r="Q2208" t="s">
        <v>8270</v>
      </c>
      <c r="R2208" t="s">
        <v>8308</v>
      </c>
      <c r="S2208" t="s">
        <v>8342</v>
      </c>
      <c r="T2208" s="9">
        <f t="shared" si="139"/>
        <v>12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s="17" t="s">
        <v>8218</v>
      </c>
      <c r="G2209" t="s">
        <v>8224</v>
      </c>
      <c r="H2209" t="s">
        <v>8246</v>
      </c>
      <c r="I2209">
        <v>1424556325</v>
      </c>
      <c r="J2209" s="12">
        <v>1421964325</v>
      </c>
      <c r="K2209" s="10">
        <f t="shared" si="136"/>
        <v>42056.920428240745</v>
      </c>
      <c r="L2209" s="10">
        <f t="shared" si="137"/>
        <v>42026.920428240745</v>
      </c>
      <c r="M2209" s="15">
        <f t="shared" si="138"/>
        <v>2015</v>
      </c>
      <c r="N2209" t="b">
        <v>0</v>
      </c>
      <c r="O2209">
        <v>46</v>
      </c>
      <c r="P2209" t="b">
        <v>1</v>
      </c>
      <c r="Q2209" t="s">
        <v>8269</v>
      </c>
      <c r="R2209" t="s">
        <v>8323</v>
      </c>
      <c r="S2209" t="s">
        <v>8326</v>
      </c>
      <c r="T2209" s="9">
        <f t="shared" si="139"/>
        <v>104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s="17" t="s">
        <v>8219</v>
      </c>
      <c r="G2210" t="s">
        <v>8223</v>
      </c>
      <c r="H2210" t="s">
        <v>8245</v>
      </c>
      <c r="I2210">
        <v>1481213752</v>
      </c>
      <c r="J2210" s="12">
        <v>1478621752</v>
      </c>
      <c r="K2210" s="10">
        <f t="shared" si="136"/>
        <v>42712.67768518519</v>
      </c>
      <c r="L2210" s="10">
        <f t="shared" si="137"/>
        <v>42682.67768518519</v>
      </c>
      <c r="M2210" s="15">
        <f t="shared" si="138"/>
        <v>2016</v>
      </c>
      <c r="N2210" t="b">
        <v>0</v>
      </c>
      <c r="O2210">
        <v>14</v>
      </c>
      <c r="P2210" t="b">
        <v>0</v>
      </c>
      <c r="Q2210" t="s">
        <v>8303</v>
      </c>
      <c r="R2210" t="s">
        <v>8323</v>
      </c>
      <c r="S2210" t="s">
        <v>8335</v>
      </c>
      <c r="T2210" s="9">
        <f t="shared" si="139"/>
        <v>5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s="17" t="s">
        <v>8218</v>
      </c>
      <c r="G2211" t="s">
        <v>8223</v>
      </c>
      <c r="H2211" t="s">
        <v>8245</v>
      </c>
      <c r="I2211">
        <v>1437420934</v>
      </c>
      <c r="J2211" s="12">
        <v>1434828934</v>
      </c>
      <c r="K2211" s="10">
        <f t="shared" si="136"/>
        <v>42205.816365740742</v>
      </c>
      <c r="L2211" s="10">
        <f t="shared" si="137"/>
        <v>42175.816365740742</v>
      </c>
      <c r="M2211" s="15">
        <f t="shared" si="138"/>
        <v>2015</v>
      </c>
      <c r="N2211" t="b">
        <v>0</v>
      </c>
      <c r="O2211">
        <v>22</v>
      </c>
      <c r="P2211" t="b">
        <v>1</v>
      </c>
      <c r="Q2211" t="s">
        <v>8263</v>
      </c>
      <c r="R2211" t="s">
        <v>8321</v>
      </c>
      <c r="S2211" t="s">
        <v>8332</v>
      </c>
      <c r="T2211" s="9">
        <f t="shared" si="139"/>
        <v>145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s="17" t="s">
        <v>8218</v>
      </c>
      <c r="G2212" t="s">
        <v>8223</v>
      </c>
      <c r="H2212" t="s">
        <v>8245</v>
      </c>
      <c r="I2212">
        <v>1415832338</v>
      </c>
      <c r="J2212" s="12">
        <v>1413236738</v>
      </c>
      <c r="K2212" s="10">
        <f t="shared" si="136"/>
        <v>41955.94835648148</v>
      </c>
      <c r="L2212" s="10">
        <f t="shared" si="137"/>
        <v>41925.906689814816</v>
      </c>
      <c r="M2212" s="15">
        <f t="shared" si="138"/>
        <v>2014</v>
      </c>
      <c r="N2212" t="b">
        <v>0</v>
      </c>
      <c r="O2212">
        <v>29</v>
      </c>
      <c r="P2212" t="b">
        <v>1</v>
      </c>
      <c r="Q2212" t="s">
        <v>8277</v>
      </c>
      <c r="R2212" t="s">
        <v>8327</v>
      </c>
      <c r="S2212" t="s">
        <v>8328</v>
      </c>
      <c r="T2212" s="9">
        <f t="shared" si="139"/>
        <v>102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s="17" t="s">
        <v>8218</v>
      </c>
      <c r="G2213" t="s">
        <v>8223</v>
      </c>
      <c r="H2213" t="s">
        <v>8245</v>
      </c>
      <c r="I2213">
        <v>1422075540</v>
      </c>
      <c r="J2213" s="12">
        <v>1419979544</v>
      </c>
      <c r="K2213" s="10">
        <f t="shared" si="136"/>
        <v>42028.207638888889</v>
      </c>
      <c r="L2213" s="10">
        <f t="shared" si="137"/>
        <v>42003.948425925926</v>
      </c>
      <c r="M2213" s="15">
        <f t="shared" si="138"/>
        <v>2015</v>
      </c>
      <c r="N2213" t="b">
        <v>0</v>
      </c>
      <c r="O2213">
        <v>18</v>
      </c>
      <c r="P2213" t="b">
        <v>1</v>
      </c>
      <c r="Q2213" t="s">
        <v>8269</v>
      </c>
      <c r="R2213" t="s">
        <v>8323</v>
      </c>
      <c r="S2213" t="s">
        <v>8326</v>
      </c>
      <c r="T2213" s="9">
        <f t="shared" si="139"/>
        <v>175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s="17" t="s">
        <v>8220</v>
      </c>
      <c r="G2214" t="s">
        <v>8223</v>
      </c>
      <c r="H2214" t="s">
        <v>8245</v>
      </c>
      <c r="I2214">
        <v>1468729149</v>
      </c>
      <c r="J2214" s="12">
        <v>1463545149</v>
      </c>
      <c r="K2214" s="10">
        <f t="shared" si="136"/>
        <v>42568.179965277777</v>
      </c>
      <c r="L2214" s="10">
        <f t="shared" si="137"/>
        <v>42508.179965277777</v>
      </c>
      <c r="M2214" s="15">
        <f t="shared" si="138"/>
        <v>2016</v>
      </c>
      <c r="N2214" t="b">
        <v>0</v>
      </c>
      <c r="O2214">
        <v>7</v>
      </c>
      <c r="P2214" t="b">
        <v>0</v>
      </c>
      <c r="Q2214" t="s">
        <v>8269</v>
      </c>
      <c r="R2214" t="s">
        <v>8323</v>
      </c>
      <c r="S2214" t="s">
        <v>8326</v>
      </c>
      <c r="T2214" s="9">
        <f t="shared" si="139"/>
        <v>4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s="17" t="s">
        <v>8220</v>
      </c>
      <c r="G2215" t="s">
        <v>8234</v>
      </c>
      <c r="H2215" t="s">
        <v>8254</v>
      </c>
      <c r="I2215">
        <v>1444027186</v>
      </c>
      <c r="J2215" s="12">
        <v>1441435186</v>
      </c>
      <c r="K2215" s="10">
        <f t="shared" si="136"/>
        <v>42282.277615740742</v>
      </c>
      <c r="L2215" s="10">
        <f t="shared" si="137"/>
        <v>42252.277615740742</v>
      </c>
      <c r="M2215" s="15">
        <f t="shared" si="138"/>
        <v>2015</v>
      </c>
      <c r="N2215" t="b">
        <v>0</v>
      </c>
      <c r="O2215">
        <v>4</v>
      </c>
      <c r="P2215" t="b">
        <v>0</v>
      </c>
      <c r="Q2215" t="s">
        <v>8282</v>
      </c>
      <c r="R2215" t="s">
        <v>8319</v>
      </c>
      <c r="S2215" t="s">
        <v>8345</v>
      </c>
      <c r="T2215" s="9">
        <f t="shared" si="139"/>
        <v>0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s="17" t="s">
        <v>8218</v>
      </c>
      <c r="G2216" t="s">
        <v>8223</v>
      </c>
      <c r="H2216" t="s">
        <v>8245</v>
      </c>
      <c r="I2216">
        <v>1304395140</v>
      </c>
      <c r="J2216" s="12">
        <v>1302493760</v>
      </c>
      <c r="K2216" s="10">
        <f t="shared" si="136"/>
        <v>40666.165972222225</v>
      </c>
      <c r="L2216" s="10">
        <f t="shared" si="137"/>
        <v>40644.159259259257</v>
      </c>
      <c r="M2216" s="15">
        <f t="shared" si="138"/>
        <v>2011</v>
      </c>
      <c r="N2216" t="b">
        <v>1</v>
      </c>
      <c r="O2216">
        <v>21</v>
      </c>
      <c r="P2216" t="b">
        <v>1</v>
      </c>
      <c r="Q2216" t="s">
        <v>8269</v>
      </c>
      <c r="R2216" t="s">
        <v>8323</v>
      </c>
      <c r="S2216" t="s">
        <v>8326</v>
      </c>
      <c r="T2216" s="9">
        <f t="shared" si="139"/>
        <v>163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s="17" t="s">
        <v>8218</v>
      </c>
      <c r="G2217" t="s">
        <v>8223</v>
      </c>
      <c r="H2217" t="s">
        <v>8245</v>
      </c>
      <c r="I2217">
        <v>1425193140</v>
      </c>
      <c r="J2217" s="12">
        <v>1422769906</v>
      </c>
      <c r="K2217" s="10">
        <f t="shared" si="136"/>
        <v>42064.290972222225</v>
      </c>
      <c r="L2217" s="10">
        <f t="shared" si="137"/>
        <v>42036.24428240741</v>
      </c>
      <c r="M2217" s="15">
        <f t="shared" si="138"/>
        <v>2015</v>
      </c>
      <c r="N2217" t="b">
        <v>0</v>
      </c>
      <c r="O2217">
        <v>20</v>
      </c>
      <c r="P2217" t="b">
        <v>1</v>
      </c>
      <c r="Q2217" t="s">
        <v>8269</v>
      </c>
      <c r="R2217" t="s">
        <v>8323</v>
      </c>
      <c r="S2217" t="s">
        <v>8326</v>
      </c>
      <c r="T2217" s="9">
        <f t="shared" si="139"/>
        <v>122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s="17" t="s">
        <v>8218</v>
      </c>
      <c r="G2218" t="s">
        <v>8228</v>
      </c>
      <c r="H2218" t="s">
        <v>8250</v>
      </c>
      <c r="I2218">
        <v>1416211140</v>
      </c>
      <c r="J2218" s="12">
        <v>1413016216</v>
      </c>
      <c r="K2218" s="10">
        <f t="shared" si="136"/>
        <v>41960.332638888889</v>
      </c>
      <c r="L2218" s="10">
        <f t="shared" si="137"/>
        <v>41923.354351851856</v>
      </c>
      <c r="M2218" s="15">
        <f t="shared" si="138"/>
        <v>2014</v>
      </c>
      <c r="N2218" t="b">
        <v>0</v>
      </c>
      <c r="O2218">
        <v>28</v>
      </c>
      <c r="P2218" t="b">
        <v>1</v>
      </c>
      <c r="Q2218" t="s">
        <v>8269</v>
      </c>
      <c r="R2218" t="s">
        <v>8323</v>
      </c>
      <c r="S2218" t="s">
        <v>8326</v>
      </c>
      <c r="T2218" s="9">
        <f t="shared" si="139"/>
        <v>180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s="17" t="s">
        <v>8220</v>
      </c>
      <c r="G2219" t="s">
        <v>8223</v>
      </c>
      <c r="H2219" t="s">
        <v>8245</v>
      </c>
      <c r="I2219">
        <v>1450166340</v>
      </c>
      <c r="J2219" s="12">
        <v>1448044925</v>
      </c>
      <c r="K2219" s="10">
        <f t="shared" si="136"/>
        <v>42353.332638888889</v>
      </c>
      <c r="L2219" s="10">
        <f t="shared" si="137"/>
        <v>42328.779224537036</v>
      </c>
      <c r="M2219" s="15">
        <f t="shared" si="138"/>
        <v>2015</v>
      </c>
      <c r="N2219" t="b">
        <v>0</v>
      </c>
      <c r="O2219">
        <v>17</v>
      </c>
      <c r="P2219" t="b">
        <v>0</v>
      </c>
      <c r="Q2219" t="s">
        <v>8281</v>
      </c>
      <c r="R2219" t="s">
        <v>8316</v>
      </c>
      <c r="S2219" t="s">
        <v>8344</v>
      </c>
      <c r="T2219" s="9">
        <f t="shared" si="139"/>
        <v>5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s="17" t="s">
        <v>8220</v>
      </c>
      <c r="G2220" t="s">
        <v>8223</v>
      </c>
      <c r="H2220" t="s">
        <v>8245</v>
      </c>
      <c r="I2220">
        <v>1451491953</v>
      </c>
      <c r="J2220" s="12">
        <v>1448899953</v>
      </c>
      <c r="K2220" s="10">
        <f t="shared" si="136"/>
        <v>42368.675381944442</v>
      </c>
      <c r="L2220" s="10">
        <f t="shared" si="137"/>
        <v>42338.675381944442</v>
      </c>
      <c r="M2220" s="15">
        <f t="shared" si="138"/>
        <v>2015</v>
      </c>
      <c r="N2220" t="b">
        <v>0</v>
      </c>
      <c r="O2220">
        <v>6</v>
      </c>
      <c r="P2220" t="b">
        <v>0</v>
      </c>
      <c r="Q2220" t="s">
        <v>8282</v>
      </c>
      <c r="R2220" t="s">
        <v>8319</v>
      </c>
      <c r="S2220" t="s">
        <v>8345</v>
      </c>
      <c r="T2220" s="9">
        <f t="shared" si="139"/>
        <v>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s="17" t="s">
        <v>8218</v>
      </c>
      <c r="G2221" t="s">
        <v>8223</v>
      </c>
      <c r="H2221" t="s">
        <v>8245</v>
      </c>
      <c r="I2221">
        <v>1422937620</v>
      </c>
      <c r="J2221" s="12">
        <v>1420606303</v>
      </c>
      <c r="K2221" s="10">
        <f t="shared" si="136"/>
        <v>42038.185416666667</v>
      </c>
      <c r="L2221" s="10">
        <f t="shared" si="137"/>
        <v>42011.202581018515</v>
      </c>
      <c r="M2221" s="15">
        <f t="shared" si="138"/>
        <v>2015</v>
      </c>
      <c r="N2221" t="b">
        <v>0</v>
      </c>
      <c r="O2221">
        <v>27</v>
      </c>
      <c r="P2221" t="b">
        <v>1</v>
      </c>
      <c r="Q2221" t="s">
        <v>8269</v>
      </c>
      <c r="R2221" t="s">
        <v>8323</v>
      </c>
      <c r="S2221" t="s">
        <v>8326</v>
      </c>
      <c r="T2221" s="9">
        <f t="shared" si="139"/>
        <v>124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s="17" t="s">
        <v>8218</v>
      </c>
      <c r="G2222" t="s">
        <v>8223</v>
      </c>
      <c r="H2222" t="s">
        <v>8245</v>
      </c>
      <c r="I2222">
        <v>1388553960</v>
      </c>
      <c r="J2222" s="12">
        <v>1385754986</v>
      </c>
      <c r="K2222" s="10">
        <f t="shared" si="136"/>
        <v>41640.226388888885</v>
      </c>
      <c r="L2222" s="10">
        <f t="shared" si="137"/>
        <v>41607.83085648148</v>
      </c>
      <c r="M2222" s="15">
        <f t="shared" si="138"/>
        <v>2014</v>
      </c>
      <c r="N2222" t="b">
        <v>0</v>
      </c>
      <c r="O2222">
        <v>23</v>
      </c>
      <c r="P2222" t="b">
        <v>1</v>
      </c>
      <c r="Q2222" t="s">
        <v>8274</v>
      </c>
      <c r="R2222" t="s">
        <v>8327</v>
      </c>
      <c r="S2222" t="s">
        <v>8331</v>
      </c>
      <c r="T2222" s="9">
        <f t="shared" si="139"/>
        <v>101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s="17" t="s">
        <v>8218</v>
      </c>
      <c r="G2223" t="s">
        <v>8223</v>
      </c>
      <c r="H2223" t="s">
        <v>8245</v>
      </c>
      <c r="I2223">
        <v>1391851831</v>
      </c>
      <c r="J2223" s="12">
        <v>1389259831</v>
      </c>
      <c r="K2223" s="10">
        <f t="shared" si="136"/>
        <v>41678.396192129629</v>
      </c>
      <c r="L2223" s="10">
        <f t="shared" si="137"/>
        <v>41648.396192129629</v>
      </c>
      <c r="M2223" s="15">
        <f t="shared" si="138"/>
        <v>2014</v>
      </c>
      <c r="N2223" t="b">
        <v>0</v>
      </c>
      <c r="O2223">
        <v>25</v>
      </c>
      <c r="P2223" t="b">
        <v>1</v>
      </c>
      <c r="Q2223" t="s">
        <v>8267</v>
      </c>
      <c r="R2223" t="s">
        <v>8321</v>
      </c>
      <c r="S2223" t="s">
        <v>8322</v>
      </c>
      <c r="T2223" s="9">
        <f t="shared" si="139"/>
        <v>120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s="17" t="s">
        <v>8220</v>
      </c>
      <c r="G2224" t="s">
        <v>8223</v>
      </c>
      <c r="H2224" t="s">
        <v>8245</v>
      </c>
      <c r="I2224">
        <v>1259643540</v>
      </c>
      <c r="J2224" s="12">
        <v>1254450706</v>
      </c>
      <c r="K2224" s="10">
        <f t="shared" si="136"/>
        <v>40148.207638888889</v>
      </c>
      <c r="L2224" s="10">
        <f t="shared" si="137"/>
        <v>40088.105393518519</v>
      </c>
      <c r="M2224" s="15">
        <f t="shared" si="138"/>
        <v>2009</v>
      </c>
      <c r="N2224" t="b">
        <v>0</v>
      </c>
      <c r="O2224">
        <v>11</v>
      </c>
      <c r="P2224" t="b">
        <v>0</v>
      </c>
      <c r="Q2224" t="s">
        <v>8276</v>
      </c>
      <c r="R2224" t="s">
        <v>8327</v>
      </c>
      <c r="S2224" t="s">
        <v>8350</v>
      </c>
      <c r="T2224" s="9">
        <f t="shared" si="139"/>
        <v>24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s="17" t="s">
        <v>8218</v>
      </c>
      <c r="G2225" t="s">
        <v>8226</v>
      </c>
      <c r="H2225" t="s">
        <v>8248</v>
      </c>
      <c r="I2225">
        <v>1448463431</v>
      </c>
      <c r="J2225" s="12">
        <v>1444831031</v>
      </c>
      <c r="K2225" s="10">
        <f t="shared" si="136"/>
        <v>42333.623043981483</v>
      </c>
      <c r="L2225" s="10">
        <f t="shared" si="137"/>
        <v>42291.581377314811</v>
      </c>
      <c r="M2225" s="15">
        <f t="shared" si="138"/>
        <v>2015</v>
      </c>
      <c r="N2225" t="b">
        <v>0</v>
      </c>
      <c r="O2225">
        <v>24</v>
      </c>
      <c r="P2225" t="b">
        <v>1</v>
      </c>
      <c r="Q2225" t="s">
        <v>8275</v>
      </c>
      <c r="R2225" t="s">
        <v>8327</v>
      </c>
      <c r="S2225" t="s">
        <v>8336</v>
      </c>
      <c r="T2225" s="9">
        <f t="shared" si="139"/>
        <v>100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s="17" t="s">
        <v>8218</v>
      </c>
      <c r="G2226" t="s">
        <v>8224</v>
      </c>
      <c r="H2226" t="s">
        <v>8246</v>
      </c>
      <c r="I2226">
        <v>1457914373</v>
      </c>
      <c r="J2226" s="12">
        <v>1456189973</v>
      </c>
      <c r="K2226" s="10">
        <f t="shared" si="136"/>
        <v>42443.008946759262</v>
      </c>
      <c r="L2226" s="10">
        <f t="shared" si="137"/>
        <v>42423.050613425927</v>
      </c>
      <c r="M2226" s="15">
        <f t="shared" si="138"/>
        <v>2016</v>
      </c>
      <c r="N2226" t="b">
        <v>0</v>
      </c>
      <c r="O2226">
        <v>23</v>
      </c>
      <c r="P2226" t="b">
        <v>1</v>
      </c>
      <c r="Q2226" t="s">
        <v>8269</v>
      </c>
      <c r="R2226" t="s">
        <v>8323</v>
      </c>
      <c r="S2226" t="s">
        <v>8326</v>
      </c>
      <c r="T2226" s="9">
        <f t="shared" si="139"/>
        <v>141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s="17" t="s">
        <v>8218</v>
      </c>
      <c r="G2227" t="s">
        <v>8223</v>
      </c>
      <c r="H2227" t="s">
        <v>8245</v>
      </c>
      <c r="I2227">
        <v>1308011727</v>
      </c>
      <c r="J2227" s="12">
        <v>1306283727</v>
      </c>
      <c r="K2227" s="10">
        <f t="shared" si="136"/>
        <v>40708.024618055555</v>
      </c>
      <c r="L2227" s="10">
        <f t="shared" si="137"/>
        <v>40688.024618055555</v>
      </c>
      <c r="M2227" s="15">
        <f t="shared" si="138"/>
        <v>2011</v>
      </c>
      <c r="N2227" t="b">
        <v>0</v>
      </c>
      <c r="O2227">
        <v>28</v>
      </c>
      <c r="P2227" t="b">
        <v>1</v>
      </c>
      <c r="Q2227" t="s">
        <v>8290</v>
      </c>
      <c r="R2227" t="s">
        <v>8327</v>
      </c>
      <c r="S2227" t="s">
        <v>8338</v>
      </c>
      <c r="T2227" s="9">
        <f t="shared" si="139"/>
        <v>100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s="17" t="s">
        <v>8218</v>
      </c>
      <c r="G2228" t="s">
        <v>8223</v>
      </c>
      <c r="H2228" t="s">
        <v>8245</v>
      </c>
      <c r="I2228">
        <v>1427319366</v>
      </c>
      <c r="J2228" s="12">
        <v>1424730966</v>
      </c>
      <c r="K2228" s="10">
        <f t="shared" si="136"/>
        <v>42088.90006944444</v>
      </c>
      <c r="L2228" s="10">
        <f t="shared" si="137"/>
        <v>42058.941736111112</v>
      </c>
      <c r="M2228" s="15">
        <f t="shared" si="138"/>
        <v>2015</v>
      </c>
      <c r="N2228" t="b">
        <v>0</v>
      </c>
      <c r="O2228">
        <v>42</v>
      </c>
      <c r="P2228" t="b">
        <v>1</v>
      </c>
      <c r="Q2228" t="s">
        <v>8277</v>
      </c>
      <c r="R2228" t="s">
        <v>8327</v>
      </c>
      <c r="S2228" t="s">
        <v>8328</v>
      </c>
      <c r="T2228" s="9">
        <f t="shared" si="139"/>
        <v>133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s="17" t="s">
        <v>8218</v>
      </c>
      <c r="G2229" t="s">
        <v>8223</v>
      </c>
      <c r="H2229" t="s">
        <v>8245</v>
      </c>
      <c r="I2229">
        <v>1424149140</v>
      </c>
      <c r="J2229" s="12">
        <v>1421964718</v>
      </c>
      <c r="K2229" s="10">
        <f t="shared" si="136"/>
        <v>42052.207638888889</v>
      </c>
      <c r="L2229" s="10">
        <f t="shared" si="137"/>
        <v>42026.924976851849</v>
      </c>
      <c r="M2229" s="15">
        <f t="shared" si="138"/>
        <v>2015</v>
      </c>
      <c r="N2229" t="b">
        <v>0</v>
      </c>
      <c r="O2229">
        <v>18</v>
      </c>
      <c r="P2229" t="b">
        <v>1</v>
      </c>
      <c r="Q2229" t="s">
        <v>8269</v>
      </c>
      <c r="R2229" t="s">
        <v>8323</v>
      </c>
      <c r="S2229" t="s">
        <v>8326</v>
      </c>
      <c r="T2229" s="9">
        <f t="shared" si="139"/>
        <v>120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s="17" t="s">
        <v>8218</v>
      </c>
      <c r="G2230" t="s">
        <v>8224</v>
      </c>
      <c r="H2230" t="s">
        <v>8246</v>
      </c>
      <c r="I2230">
        <v>1460553480</v>
      </c>
      <c r="J2230" s="12">
        <v>1458770384</v>
      </c>
      <c r="K2230" s="10">
        <f t="shared" si="136"/>
        <v>42473.554166666669</v>
      </c>
      <c r="L2230" s="10">
        <f t="shared" si="137"/>
        <v>42452.916481481487</v>
      </c>
      <c r="M2230" s="15">
        <f t="shared" si="138"/>
        <v>2016</v>
      </c>
      <c r="N2230" t="b">
        <v>0</v>
      </c>
      <c r="O2230">
        <v>23</v>
      </c>
      <c r="P2230" t="b">
        <v>1</v>
      </c>
      <c r="Q2230" t="s">
        <v>8269</v>
      </c>
      <c r="R2230" t="s">
        <v>8323</v>
      </c>
      <c r="S2230" t="s">
        <v>8326</v>
      </c>
      <c r="T2230" s="9">
        <f t="shared" si="139"/>
        <v>171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s="17" t="s">
        <v>8218</v>
      </c>
      <c r="G2231" t="s">
        <v>8223</v>
      </c>
      <c r="H2231" t="s">
        <v>8245</v>
      </c>
      <c r="I2231">
        <v>1406185200</v>
      </c>
      <c r="J2231" s="12">
        <v>1404337382</v>
      </c>
      <c r="K2231" s="10">
        <f t="shared" si="136"/>
        <v>41844.291666666664</v>
      </c>
      <c r="L2231" s="10">
        <f t="shared" si="137"/>
        <v>41822.90488425926</v>
      </c>
      <c r="M2231" s="15">
        <f t="shared" si="138"/>
        <v>2014</v>
      </c>
      <c r="N2231" t="b">
        <v>0</v>
      </c>
      <c r="O2231">
        <v>38</v>
      </c>
      <c r="P2231" t="b">
        <v>1</v>
      </c>
      <c r="Q2231" t="s">
        <v>8269</v>
      </c>
      <c r="R2231" t="s">
        <v>8323</v>
      </c>
      <c r="S2231" t="s">
        <v>8326</v>
      </c>
      <c r="T2231" s="9">
        <f t="shared" si="139"/>
        <v>100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s="17" t="s">
        <v>8218</v>
      </c>
      <c r="G2232" t="s">
        <v>8223</v>
      </c>
      <c r="H2232" t="s">
        <v>8245</v>
      </c>
      <c r="I2232">
        <v>1405658752</v>
      </c>
      <c r="J2232" s="12">
        <v>1403066752</v>
      </c>
      <c r="K2232" s="10">
        <f t="shared" si="136"/>
        <v>41838.198518518519</v>
      </c>
      <c r="L2232" s="10">
        <f t="shared" si="137"/>
        <v>41808.198518518519</v>
      </c>
      <c r="M2232" s="15">
        <f t="shared" si="138"/>
        <v>2014</v>
      </c>
      <c r="N2232" t="b">
        <v>0</v>
      </c>
      <c r="O2232">
        <v>38</v>
      </c>
      <c r="P2232" t="b">
        <v>1</v>
      </c>
      <c r="Q2232" t="s">
        <v>8269</v>
      </c>
      <c r="R2232" t="s">
        <v>8323</v>
      </c>
      <c r="S2232" t="s">
        <v>8326</v>
      </c>
      <c r="T2232" s="9">
        <f t="shared" si="139"/>
        <v>120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s="17" t="s">
        <v>8218</v>
      </c>
      <c r="G2233" t="s">
        <v>8224</v>
      </c>
      <c r="H2233" t="s">
        <v>8246</v>
      </c>
      <c r="I2233">
        <v>1425057075</v>
      </c>
      <c r="J2233" s="12">
        <v>1422465075</v>
      </c>
      <c r="K2233" s="10">
        <f t="shared" si="136"/>
        <v>42062.716145833328</v>
      </c>
      <c r="L2233" s="10">
        <f t="shared" si="137"/>
        <v>42032.716145833328</v>
      </c>
      <c r="M2233" s="15">
        <f t="shared" si="138"/>
        <v>2015</v>
      </c>
      <c r="N2233" t="b">
        <v>0</v>
      </c>
      <c r="O2233">
        <v>46</v>
      </c>
      <c r="P2233" t="b">
        <v>1</v>
      </c>
      <c r="Q2233" t="s">
        <v>8269</v>
      </c>
      <c r="R2233" t="s">
        <v>8323</v>
      </c>
      <c r="S2233" t="s">
        <v>8326</v>
      </c>
      <c r="T2233" s="9">
        <f t="shared" si="139"/>
        <v>239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s="17" t="s">
        <v>8218</v>
      </c>
      <c r="G2234" t="s">
        <v>8223</v>
      </c>
      <c r="H2234" t="s">
        <v>8245</v>
      </c>
      <c r="I2234">
        <v>1336669200</v>
      </c>
      <c r="J2234" s="12">
        <v>1335473931</v>
      </c>
      <c r="K2234" s="10">
        <f t="shared" si="136"/>
        <v>41039.708333333336</v>
      </c>
      <c r="L2234" s="10">
        <f t="shared" si="137"/>
        <v>41025.874201388891</v>
      </c>
      <c r="M2234" s="15">
        <f t="shared" si="138"/>
        <v>2012</v>
      </c>
      <c r="N2234" t="b">
        <v>0</v>
      </c>
      <c r="O2234">
        <v>43</v>
      </c>
      <c r="P2234" t="b">
        <v>1</v>
      </c>
      <c r="Q2234" t="s">
        <v>8277</v>
      </c>
      <c r="R2234" t="s">
        <v>8327</v>
      </c>
      <c r="S2234" t="s">
        <v>8328</v>
      </c>
      <c r="T2234" s="9">
        <f t="shared" si="139"/>
        <v>119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s="17" t="s">
        <v>8220</v>
      </c>
      <c r="G2235" t="s">
        <v>8225</v>
      </c>
      <c r="H2235" t="s">
        <v>8247</v>
      </c>
      <c r="I2235">
        <v>1422928800</v>
      </c>
      <c r="J2235" s="12">
        <v>1420235311</v>
      </c>
      <c r="K2235" s="10">
        <f t="shared" si="136"/>
        <v>42038.083333333328</v>
      </c>
      <c r="L2235" s="10">
        <f t="shared" si="137"/>
        <v>42006.908692129626</v>
      </c>
      <c r="M2235" s="15">
        <f t="shared" si="138"/>
        <v>2015</v>
      </c>
      <c r="N2235" t="b">
        <v>0</v>
      </c>
      <c r="O2235">
        <v>5</v>
      </c>
      <c r="P2235" t="b">
        <v>0</v>
      </c>
      <c r="Q2235" t="s">
        <v>8301</v>
      </c>
      <c r="R2235" t="s">
        <v>8323</v>
      </c>
      <c r="S2235" t="s">
        <v>8324</v>
      </c>
      <c r="T2235" s="9">
        <f t="shared" si="139"/>
        <v>30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s="17" t="s">
        <v>8218</v>
      </c>
      <c r="G2236" t="s">
        <v>8228</v>
      </c>
      <c r="H2236" t="s">
        <v>8250</v>
      </c>
      <c r="I2236">
        <v>1409072982</v>
      </c>
      <c r="J2236" s="12">
        <v>1407258582</v>
      </c>
      <c r="K2236" s="10">
        <f t="shared" si="136"/>
        <v>41877.715069444443</v>
      </c>
      <c r="L2236" s="10">
        <f t="shared" si="137"/>
        <v>41856.715069444443</v>
      </c>
      <c r="M2236" s="15">
        <f t="shared" si="138"/>
        <v>2014</v>
      </c>
      <c r="N2236" t="b">
        <v>0</v>
      </c>
      <c r="O2236">
        <v>15</v>
      </c>
      <c r="P2236" t="b">
        <v>1</v>
      </c>
      <c r="Q2236" t="s">
        <v>8269</v>
      </c>
      <c r="R2236" t="s">
        <v>8323</v>
      </c>
      <c r="S2236" t="s">
        <v>8326</v>
      </c>
      <c r="T2236" s="9">
        <f t="shared" si="139"/>
        <v>108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s="17" t="s">
        <v>8220</v>
      </c>
      <c r="G2237" t="s">
        <v>8223</v>
      </c>
      <c r="H2237" t="s">
        <v>8245</v>
      </c>
      <c r="I2237">
        <v>1444946400</v>
      </c>
      <c r="J2237" s="12">
        <v>1441723912</v>
      </c>
      <c r="K2237" s="10">
        <f t="shared" si="136"/>
        <v>42292.916666666672</v>
      </c>
      <c r="L2237" s="10">
        <f t="shared" si="137"/>
        <v>42255.619351851856</v>
      </c>
      <c r="M2237" s="15">
        <f t="shared" si="138"/>
        <v>2015</v>
      </c>
      <c r="N2237" t="b">
        <v>0</v>
      </c>
      <c r="O2237">
        <v>21</v>
      </c>
      <c r="P2237" t="b">
        <v>0</v>
      </c>
      <c r="Q2237" t="s">
        <v>8301</v>
      </c>
      <c r="R2237" t="s">
        <v>8323</v>
      </c>
      <c r="S2237" t="s">
        <v>8324</v>
      </c>
      <c r="T2237" s="9">
        <f t="shared" si="139"/>
        <v>1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s="17" t="s">
        <v>8218</v>
      </c>
      <c r="G2238" t="s">
        <v>8223</v>
      </c>
      <c r="H2238" t="s">
        <v>8245</v>
      </c>
      <c r="I2238">
        <v>1357721335</v>
      </c>
      <c r="J2238" s="12">
        <v>1354265335</v>
      </c>
      <c r="K2238" s="10">
        <f t="shared" si="136"/>
        <v>41283.367303240739</v>
      </c>
      <c r="L2238" s="10">
        <f t="shared" si="137"/>
        <v>41243.367303240739</v>
      </c>
      <c r="M2238" s="15">
        <f t="shared" si="138"/>
        <v>2013</v>
      </c>
      <c r="N2238" t="b">
        <v>0</v>
      </c>
      <c r="O2238">
        <v>25</v>
      </c>
      <c r="P2238" t="b">
        <v>1</v>
      </c>
      <c r="Q2238" t="s">
        <v>8274</v>
      </c>
      <c r="R2238" t="s">
        <v>8327</v>
      </c>
      <c r="S2238" t="s">
        <v>8331</v>
      </c>
      <c r="T2238" s="9">
        <f t="shared" si="139"/>
        <v>118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s="17" t="s">
        <v>8218</v>
      </c>
      <c r="G2239" t="s">
        <v>8223</v>
      </c>
      <c r="H2239" t="s">
        <v>8245</v>
      </c>
      <c r="I2239">
        <v>1405188667</v>
      </c>
      <c r="J2239" s="12">
        <v>1402596667</v>
      </c>
      <c r="K2239" s="10">
        <f t="shared" si="136"/>
        <v>41832.757719907408</v>
      </c>
      <c r="L2239" s="10">
        <f t="shared" si="137"/>
        <v>41802.757719907408</v>
      </c>
      <c r="M2239" s="15">
        <f t="shared" si="138"/>
        <v>2014</v>
      </c>
      <c r="N2239" t="b">
        <v>0</v>
      </c>
      <c r="O2239">
        <v>25</v>
      </c>
      <c r="P2239" t="b">
        <v>1</v>
      </c>
      <c r="Q2239" t="s">
        <v>8290</v>
      </c>
      <c r="R2239" t="s">
        <v>8327</v>
      </c>
      <c r="S2239" t="s">
        <v>8338</v>
      </c>
      <c r="T2239" s="9">
        <f t="shared" si="139"/>
        <v>118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s="17" t="s">
        <v>8218</v>
      </c>
      <c r="G2240" t="s">
        <v>8223</v>
      </c>
      <c r="H2240" t="s">
        <v>8245</v>
      </c>
      <c r="I2240">
        <v>1420048208</v>
      </c>
      <c r="J2240" s="12">
        <v>1417456208</v>
      </c>
      <c r="K2240" s="10">
        <f t="shared" si="136"/>
        <v>42004.743148148147</v>
      </c>
      <c r="L2240" s="10">
        <f t="shared" si="137"/>
        <v>41974.743148148147</v>
      </c>
      <c r="M2240" s="15">
        <f t="shared" si="138"/>
        <v>2014</v>
      </c>
      <c r="N2240" t="b">
        <v>0</v>
      </c>
      <c r="O2240">
        <v>12</v>
      </c>
      <c r="P2240" t="b">
        <v>1</v>
      </c>
      <c r="Q2240" t="s">
        <v>8269</v>
      </c>
      <c r="R2240" t="s">
        <v>8323</v>
      </c>
      <c r="S2240" t="s">
        <v>8326</v>
      </c>
      <c r="T2240" s="9">
        <f t="shared" si="139"/>
        <v>131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s="17" t="s">
        <v>8220</v>
      </c>
      <c r="G2241" t="s">
        <v>8229</v>
      </c>
      <c r="H2241" t="s">
        <v>8248</v>
      </c>
      <c r="I2241">
        <v>1435293175</v>
      </c>
      <c r="J2241" s="12">
        <v>1432701175</v>
      </c>
      <c r="K2241" s="10">
        <f t="shared" si="136"/>
        <v>42181.189525462964</v>
      </c>
      <c r="L2241" s="10">
        <f t="shared" si="137"/>
        <v>42151.189525462964</v>
      </c>
      <c r="M2241" s="15">
        <f t="shared" si="138"/>
        <v>2015</v>
      </c>
      <c r="N2241" t="b">
        <v>0</v>
      </c>
      <c r="O2241">
        <v>49</v>
      </c>
      <c r="P2241" t="b">
        <v>0</v>
      </c>
      <c r="Q2241" t="s">
        <v>8280</v>
      </c>
      <c r="R2241" t="s">
        <v>8316</v>
      </c>
      <c r="S2241" t="s">
        <v>8334</v>
      </c>
      <c r="T2241" s="9">
        <f t="shared" si="139"/>
        <v>8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s="17" t="s">
        <v>8220</v>
      </c>
      <c r="G2242" t="s">
        <v>8223</v>
      </c>
      <c r="H2242" t="s">
        <v>8245</v>
      </c>
      <c r="I2242">
        <v>1443039001</v>
      </c>
      <c r="J2242" s="12">
        <v>1440447001</v>
      </c>
      <c r="K2242" s="10">
        <f t="shared" si="136"/>
        <v>42270.840289351851</v>
      </c>
      <c r="L2242" s="10">
        <f t="shared" si="137"/>
        <v>42240.840289351851</v>
      </c>
      <c r="M2242" s="15">
        <f t="shared" si="138"/>
        <v>2015</v>
      </c>
      <c r="N2242" t="b">
        <v>0</v>
      </c>
      <c r="O2242">
        <v>14</v>
      </c>
      <c r="P2242" t="b">
        <v>0</v>
      </c>
      <c r="Q2242" t="s">
        <v>8282</v>
      </c>
      <c r="R2242" t="s">
        <v>8319</v>
      </c>
      <c r="S2242" t="s">
        <v>8345</v>
      </c>
      <c r="T2242" s="9">
        <f t="shared" si="139"/>
        <v>39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s="17" t="s">
        <v>8218</v>
      </c>
      <c r="G2243" t="s">
        <v>8224</v>
      </c>
      <c r="H2243" t="s">
        <v>8246</v>
      </c>
      <c r="I2243">
        <v>1406502000</v>
      </c>
      <c r="J2243" s="12">
        <v>1405583108</v>
      </c>
      <c r="K2243" s="10">
        <f t="shared" ref="K2243:K2306" si="140">(I2243/86400)+DATE(1970,1,1)</f>
        <v>41847.958333333336</v>
      </c>
      <c r="L2243" s="10">
        <f t="shared" ref="L2243:L2306" si="141">(J2243/86400)+DATE(1970,1,1)</f>
        <v>41837.323009259257</v>
      </c>
      <c r="M2243" s="15">
        <f t="shared" ref="M2243:M2306" si="142">+YEAR(K2243)</f>
        <v>2014</v>
      </c>
      <c r="N2243" t="b">
        <v>0</v>
      </c>
      <c r="O2243">
        <v>26</v>
      </c>
      <c r="P2243" t="b">
        <v>1</v>
      </c>
      <c r="Q2243" t="s">
        <v>8269</v>
      </c>
      <c r="R2243" t="s">
        <v>8323</v>
      </c>
      <c r="S2243" t="s">
        <v>8326</v>
      </c>
      <c r="T2243" s="9">
        <f t="shared" ref="T2243:T2306" si="143">ROUND(E2243/D2243*100,0)</f>
        <v>117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s="17" t="s">
        <v>8218</v>
      </c>
      <c r="G2244" t="s">
        <v>8223</v>
      </c>
      <c r="H2244" t="s">
        <v>8245</v>
      </c>
      <c r="I2244">
        <v>1483645647</v>
      </c>
      <c r="J2244" s="12">
        <v>1481053647</v>
      </c>
      <c r="K2244" s="10">
        <f t="shared" si="140"/>
        <v>42740.824618055558</v>
      </c>
      <c r="L2244" s="10">
        <f t="shared" si="141"/>
        <v>42710.824618055558</v>
      </c>
      <c r="M2244" s="15">
        <f t="shared" si="142"/>
        <v>2017</v>
      </c>
      <c r="N2244" t="b">
        <v>0</v>
      </c>
      <c r="O2244">
        <v>28</v>
      </c>
      <c r="P2244" t="b">
        <v>1</v>
      </c>
      <c r="Q2244" t="s">
        <v>8295</v>
      </c>
      <c r="R2244" t="s">
        <v>8316</v>
      </c>
      <c r="S2244" t="s">
        <v>8317</v>
      </c>
      <c r="T2244" s="9">
        <f t="shared" si="143"/>
        <v>1165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s="17" t="s">
        <v>8220</v>
      </c>
      <c r="G2245" t="s">
        <v>8223</v>
      </c>
      <c r="H2245" t="s">
        <v>8245</v>
      </c>
      <c r="I2245">
        <v>1486693145</v>
      </c>
      <c r="J2245" s="12">
        <v>1484101145</v>
      </c>
      <c r="K2245" s="10">
        <f t="shared" si="140"/>
        <v>42776.096585648149</v>
      </c>
      <c r="L2245" s="10">
        <f t="shared" si="141"/>
        <v>42746.096585648149</v>
      </c>
      <c r="M2245" s="15">
        <f t="shared" si="142"/>
        <v>2017</v>
      </c>
      <c r="N2245" t="b">
        <v>0</v>
      </c>
      <c r="O2245">
        <v>31</v>
      </c>
      <c r="P2245" t="b">
        <v>0</v>
      </c>
      <c r="Q2245" t="s">
        <v>8271</v>
      </c>
      <c r="R2245" t="s">
        <v>8308</v>
      </c>
      <c r="S2245" t="s">
        <v>8310</v>
      </c>
      <c r="T2245" s="9">
        <f t="shared" si="143"/>
        <v>2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s="17" t="s">
        <v>8220</v>
      </c>
      <c r="G2246" t="s">
        <v>8223</v>
      </c>
      <c r="H2246" t="s">
        <v>8245</v>
      </c>
      <c r="I2246">
        <v>1409514709</v>
      </c>
      <c r="J2246" s="12">
        <v>1406058798</v>
      </c>
      <c r="K2246" s="10">
        <f t="shared" si="140"/>
        <v>41882.827650462961</v>
      </c>
      <c r="L2246" s="10">
        <f t="shared" si="141"/>
        <v>41842.828680555554</v>
      </c>
      <c r="M2246" s="15">
        <f t="shared" si="142"/>
        <v>2014</v>
      </c>
      <c r="N2246" t="b">
        <v>0</v>
      </c>
      <c r="O2246">
        <v>14</v>
      </c>
      <c r="P2246" t="b">
        <v>0</v>
      </c>
      <c r="Q2246" t="s">
        <v>8269</v>
      </c>
      <c r="R2246" t="s">
        <v>8323</v>
      </c>
      <c r="S2246" t="s">
        <v>8326</v>
      </c>
      <c r="T2246" s="9">
        <f t="shared" si="143"/>
        <v>17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s="17" t="s">
        <v>8220</v>
      </c>
      <c r="G2247" t="s">
        <v>8223</v>
      </c>
      <c r="H2247" t="s">
        <v>8245</v>
      </c>
      <c r="I2247">
        <v>1427510586</v>
      </c>
      <c r="J2247" s="12">
        <v>1424922186</v>
      </c>
      <c r="K2247" s="10">
        <f t="shared" si="140"/>
        <v>42091.113263888888</v>
      </c>
      <c r="L2247" s="10">
        <f t="shared" si="141"/>
        <v>42061.154930555553</v>
      </c>
      <c r="M2247" s="15">
        <f t="shared" si="142"/>
        <v>2015</v>
      </c>
      <c r="N2247" t="b">
        <v>0</v>
      </c>
      <c r="O2247">
        <v>19</v>
      </c>
      <c r="P2247" t="b">
        <v>0</v>
      </c>
      <c r="Q2247" t="s">
        <v>8282</v>
      </c>
      <c r="R2247" t="s">
        <v>8319</v>
      </c>
      <c r="S2247" t="s">
        <v>8345</v>
      </c>
      <c r="T2247" s="9">
        <f t="shared" si="143"/>
        <v>4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s="17" t="s">
        <v>8218</v>
      </c>
      <c r="G2248" t="s">
        <v>8224</v>
      </c>
      <c r="H2248" t="s">
        <v>8246</v>
      </c>
      <c r="I2248">
        <v>1411987990</v>
      </c>
      <c r="J2248" s="12">
        <v>1409395990</v>
      </c>
      <c r="K2248" s="10">
        <f t="shared" si="140"/>
        <v>41911.453587962962</v>
      </c>
      <c r="L2248" s="10">
        <f t="shared" si="141"/>
        <v>41881.453587962962</v>
      </c>
      <c r="M2248" s="15">
        <f t="shared" si="142"/>
        <v>2014</v>
      </c>
      <c r="N2248" t="b">
        <v>0</v>
      </c>
      <c r="O2248">
        <v>23</v>
      </c>
      <c r="P2248" t="b">
        <v>1</v>
      </c>
      <c r="Q2248" t="s">
        <v>8269</v>
      </c>
      <c r="R2248" t="s">
        <v>8323</v>
      </c>
      <c r="S2248" t="s">
        <v>8326</v>
      </c>
      <c r="T2248" s="9">
        <f t="shared" si="143"/>
        <v>115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s="17" t="s">
        <v>8218</v>
      </c>
      <c r="G2249" t="s">
        <v>8228</v>
      </c>
      <c r="H2249" t="s">
        <v>8250</v>
      </c>
      <c r="I2249">
        <v>1468193532</v>
      </c>
      <c r="J2249" s="12">
        <v>1465601532</v>
      </c>
      <c r="K2249" s="10">
        <f t="shared" si="140"/>
        <v>42561.980694444443</v>
      </c>
      <c r="L2249" s="10">
        <f t="shared" si="141"/>
        <v>42531.980694444443</v>
      </c>
      <c r="M2249" s="15">
        <f t="shared" si="142"/>
        <v>2016</v>
      </c>
      <c r="N2249" t="b">
        <v>0</v>
      </c>
      <c r="O2249">
        <v>10</v>
      </c>
      <c r="P2249" t="b">
        <v>1</v>
      </c>
      <c r="Q2249" t="s">
        <v>8303</v>
      </c>
      <c r="R2249" t="s">
        <v>8323</v>
      </c>
      <c r="S2249" t="s">
        <v>8335</v>
      </c>
      <c r="T2249" s="9">
        <f t="shared" si="143"/>
        <v>115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s="17" t="s">
        <v>8220</v>
      </c>
      <c r="G2250" t="s">
        <v>8223</v>
      </c>
      <c r="H2250" t="s">
        <v>8245</v>
      </c>
      <c r="I2250">
        <v>1417273140</v>
      </c>
      <c r="J2250" s="12">
        <v>1413609292</v>
      </c>
      <c r="K2250" s="10">
        <f t="shared" si="140"/>
        <v>41972.624305555553</v>
      </c>
      <c r="L2250" s="10">
        <f t="shared" si="141"/>
        <v>41930.218657407408</v>
      </c>
      <c r="M2250" s="15">
        <f t="shared" si="142"/>
        <v>2014</v>
      </c>
      <c r="N2250" t="b">
        <v>1</v>
      </c>
      <c r="O2250">
        <v>13</v>
      </c>
      <c r="P2250" t="b">
        <v>0</v>
      </c>
      <c r="Q2250" t="s">
        <v>8283</v>
      </c>
      <c r="R2250" t="s">
        <v>8313</v>
      </c>
      <c r="S2250" t="s">
        <v>8314</v>
      </c>
      <c r="T2250" s="9">
        <f t="shared" si="143"/>
        <v>46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s="17" t="s">
        <v>8218</v>
      </c>
      <c r="G2251" t="s">
        <v>8223</v>
      </c>
      <c r="H2251" t="s">
        <v>8245</v>
      </c>
      <c r="I2251">
        <v>1468536992</v>
      </c>
      <c r="J2251" s="12">
        <v>1463352992</v>
      </c>
      <c r="K2251" s="10">
        <f t="shared" si="140"/>
        <v>42565.955925925926</v>
      </c>
      <c r="L2251" s="10">
        <f t="shared" si="141"/>
        <v>42505.955925925926</v>
      </c>
      <c r="M2251" s="15">
        <f t="shared" si="142"/>
        <v>2016</v>
      </c>
      <c r="N2251" t="b">
        <v>0</v>
      </c>
      <c r="O2251">
        <v>27</v>
      </c>
      <c r="P2251" t="b">
        <v>1</v>
      </c>
      <c r="Q2251" t="s">
        <v>8283</v>
      </c>
      <c r="R2251" t="s">
        <v>8313</v>
      </c>
      <c r="S2251" t="s">
        <v>8314</v>
      </c>
      <c r="T2251" s="9">
        <f t="shared" si="143"/>
        <v>115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s="17" t="s">
        <v>8218</v>
      </c>
      <c r="G2252" t="s">
        <v>8223</v>
      </c>
      <c r="H2252" t="s">
        <v>8245</v>
      </c>
      <c r="I2252">
        <v>1329082983</v>
      </c>
      <c r="J2252" s="12">
        <v>1326404583</v>
      </c>
      <c r="K2252" s="10">
        <f t="shared" si="140"/>
        <v>40951.90489583333</v>
      </c>
      <c r="L2252" s="10">
        <f t="shared" si="141"/>
        <v>40920.90489583333</v>
      </c>
      <c r="M2252" s="15">
        <f t="shared" si="142"/>
        <v>2012</v>
      </c>
      <c r="N2252" t="b">
        <v>0</v>
      </c>
      <c r="O2252">
        <v>20</v>
      </c>
      <c r="P2252" t="b">
        <v>1</v>
      </c>
      <c r="Q2252" t="s">
        <v>8277</v>
      </c>
      <c r="R2252" t="s">
        <v>8327</v>
      </c>
      <c r="S2252" t="s">
        <v>8328</v>
      </c>
      <c r="T2252" s="9">
        <f t="shared" si="143"/>
        <v>115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s="17" t="s">
        <v>8221</v>
      </c>
      <c r="G2253" t="s">
        <v>8223</v>
      </c>
      <c r="H2253" t="s">
        <v>8245</v>
      </c>
      <c r="I2253">
        <v>1491421314</v>
      </c>
      <c r="J2253" s="12">
        <v>1487709714</v>
      </c>
      <c r="K2253" s="10">
        <f t="shared" si="140"/>
        <v>42830.820763888885</v>
      </c>
      <c r="L2253" s="10">
        <f t="shared" si="141"/>
        <v>42787.862430555557</v>
      </c>
      <c r="M2253" s="15">
        <f t="shared" si="142"/>
        <v>2017</v>
      </c>
      <c r="N2253" t="b">
        <v>0</v>
      </c>
      <c r="O2253">
        <v>7</v>
      </c>
      <c r="P2253" t="b">
        <v>0</v>
      </c>
      <c r="Q2253" t="s">
        <v>8301</v>
      </c>
      <c r="R2253" t="s">
        <v>8323</v>
      </c>
      <c r="S2253" t="s">
        <v>8324</v>
      </c>
      <c r="T2253" s="9">
        <f t="shared" si="143"/>
        <v>6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s="17" t="s">
        <v>8218</v>
      </c>
      <c r="G2254" t="s">
        <v>8224</v>
      </c>
      <c r="H2254" t="s">
        <v>8246</v>
      </c>
      <c r="I2254">
        <v>1429793446</v>
      </c>
      <c r="J2254" s="12">
        <v>1428583846</v>
      </c>
      <c r="K2254" s="10">
        <f t="shared" si="140"/>
        <v>42117.535254629634</v>
      </c>
      <c r="L2254" s="10">
        <f t="shared" si="141"/>
        <v>42103.535254629634</v>
      </c>
      <c r="M2254" s="15">
        <f t="shared" si="142"/>
        <v>2015</v>
      </c>
      <c r="N2254" t="b">
        <v>0</v>
      </c>
      <c r="O2254">
        <v>61</v>
      </c>
      <c r="P2254" t="b">
        <v>1</v>
      </c>
      <c r="Q2254" t="s">
        <v>8269</v>
      </c>
      <c r="R2254" t="s">
        <v>8323</v>
      </c>
      <c r="S2254" t="s">
        <v>8326</v>
      </c>
      <c r="T2254" s="9">
        <f t="shared" si="143"/>
        <v>115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s="17" t="s">
        <v>8220</v>
      </c>
      <c r="G2255" t="s">
        <v>8233</v>
      </c>
      <c r="H2255" t="s">
        <v>8253</v>
      </c>
      <c r="I2255">
        <v>1423050618</v>
      </c>
      <c r="J2255" s="12">
        <v>1420458618</v>
      </c>
      <c r="K2255" s="10">
        <f t="shared" si="140"/>
        <v>42039.493263888886</v>
      </c>
      <c r="L2255" s="10">
        <f t="shared" si="141"/>
        <v>42009.493263888886</v>
      </c>
      <c r="M2255" s="15">
        <f t="shared" si="142"/>
        <v>2015</v>
      </c>
      <c r="N2255" t="b">
        <v>0</v>
      </c>
      <c r="O2255">
        <v>4</v>
      </c>
      <c r="P2255" t="b">
        <v>0</v>
      </c>
      <c r="Q2255" t="s">
        <v>8303</v>
      </c>
      <c r="R2255" t="s">
        <v>8323</v>
      </c>
      <c r="S2255" t="s">
        <v>8335</v>
      </c>
      <c r="T2255" s="9">
        <f t="shared" si="143"/>
        <v>11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s="17" t="s">
        <v>8220</v>
      </c>
      <c r="G2256" t="s">
        <v>8223</v>
      </c>
      <c r="H2256" t="s">
        <v>8245</v>
      </c>
      <c r="I2256">
        <v>1409344985</v>
      </c>
      <c r="J2256" s="12">
        <v>1406752985</v>
      </c>
      <c r="K2256" s="10">
        <f t="shared" si="140"/>
        <v>41880.863252314812</v>
      </c>
      <c r="L2256" s="10">
        <f t="shared" si="141"/>
        <v>41850.863252314812</v>
      </c>
      <c r="M2256" s="15">
        <f t="shared" si="142"/>
        <v>2014</v>
      </c>
      <c r="N2256" t="b">
        <v>0</v>
      </c>
      <c r="O2256">
        <v>14</v>
      </c>
      <c r="P2256" t="b">
        <v>0</v>
      </c>
      <c r="Q2256" t="s">
        <v>8269</v>
      </c>
      <c r="R2256" t="s">
        <v>8323</v>
      </c>
      <c r="S2256" t="s">
        <v>8326</v>
      </c>
      <c r="T2256" s="9">
        <f t="shared" si="143"/>
        <v>38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s="17" t="s">
        <v>8218</v>
      </c>
      <c r="G2257" t="s">
        <v>8223</v>
      </c>
      <c r="H2257" t="s">
        <v>8245</v>
      </c>
      <c r="I2257">
        <v>1411012740</v>
      </c>
      <c r="J2257" s="12">
        <v>1409667827</v>
      </c>
      <c r="K2257" s="10">
        <f t="shared" si="140"/>
        <v>41900.165972222225</v>
      </c>
      <c r="L2257" s="10">
        <f t="shared" si="141"/>
        <v>41884.599849537037</v>
      </c>
      <c r="M2257" s="15">
        <f t="shared" si="142"/>
        <v>2014</v>
      </c>
      <c r="N2257" t="b">
        <v>0</v>
      </c>
      <c r="O2257">
        <v>27</v>
      </c>
      <c r="P2257" t="b">
        <v>1</v>
      </c>
      <c r="Q2257" t="s">
        <v>8269</v>
      </c>
      <c r="R2257" t="s">
        <v>8323</v>
      </c>
      <c r="S2257" t="s">
        <v>8326</v>
      </c>
      <c r="T2257" s="9">
        <f t="shared" si="143"/>
        <v>119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s="17" t="s">
        <v>8218</v>
      </c>
      <c r="G2258" t="s">
        <v>8223</v>
      </c>
      <c r="H2258" t="s">
        <v>8245</v>
      </c>
      <c r="I2258">
        <v>1338579789</v>
      </c>
      <c r="J2258" s="12">
        <v>1335987789</v>
      </c>
      <c r="K2258" s="10">
        <f t="shared" si="140"/>
        <v>41061.821631944447</v>
      </c>
      <c r="L2258" s="10">
        <f t="shared" si="141"/>
        <v>41031.821631944447</v>
      </c>
      <c r="M2258" s="15">
        <f t="shared" si="142"/>
        <v>2012</v>
      </c>
      <c r="N2258" t="b">
        <v>0</v>
      </c>
      <c r="O2258">
        <v>27</v>
      </c>
      <c r="P2258" t="b">
        <v>1</v>
      </c>
      <c r="Q2258" t="s">
        <v>8278</v>
      </c>
      <c r="R2258" t="s">
        <v>8327</v>
      </c>
      <c r="S2258" t="s">
        <v>8329</v>
      </c>
      <c r="T2258" s="9">
        <f t="shared" si="143"/>
        <v>152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s="17" t="s">
        <v>8219</v>
      </c>
      <c r="G2259" t="s">
        <v>8223</v>
      </c>
      <c r="H2259" t="s">
        <v>8245</v>
      </c>
      <c r="I2259">
        <v>1475937812</v>
      </c>
      <c r="J2259" s="12">
        <v>1472481812</v>
      </c>
      <c r="K2259" s="10">
        <f t="shared" si="140"/>
        <v>42651.613564814819</v>
      </c>
      <c r="L2259" s="10">
        <f t="shared" si="141"/>
        <v>42611.613564814819</v>
      </c>
      <c r="M2259" s="15">
        <f t="shared" si="142"/>
        <v>2016</v>
      </c>
      <c r="N2259" t="b">
        <v>0</v>
      </c>
      <c r="O2259">
        <v>38</v>
      </c>
      <c r="P2259" t="b">
        <v>0</v>
      </c>
      <c r="Q2259" t="s">
        <v>8271</v>
      </c>
      <c r="R2259" t="s">
        <v>8308</v>
      </c>
      <c r="S2259" t="s">
        <v>8310</v>
      </c>
      <c r="T2259" s="9">
        <f t="shared" si="143"/>
        <v>11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s="17" t="s">
        <v>8219</v>
      </c>
      <c r="G2260" t="s">
        <v>8223</v>
      </c>
      <c r="H2260" t="s">
        <v>8245</v>
      </c>
      <c r="I2260">
        <v>1421348428</v>
      </c>
      <c r="J2260" s="12">
        <v>1417460428</v>
      </c>
      <c r="K2260" s="10">
        <f t="shared" si="140"/>
        <v>42019.791990740741</v>
      </c>
      <c r="L2260" s="10">
        <f t="shared" si="141"/>
        <v>41974.791990740741</v>
      </c>
      <c r="M2260" s="15">
        <f t="shared" si="142"/>
        <v>2015</v>
      </c>
      <c r="N2260" t="b">
        <v>0</v>
      </c>
      <c r="O2260">
        <v>11</v>
      </c>
      <c r="P2260" t="b">
        <v>0</v>
      </c>
      <c r="Q2260" t="s">
        <v>8271</v>
      </c>
      <c r="R2260" t="s">
        <v>8308</v>
      </c>
      <c r="S2260" t="s">
        <v>8310</v>
      </c>
      <c r="T2260" s="9">
        <f t="shared" si="143"/>
        <v>1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s="17" t="s">
        <v>8218</v>
      </c>
      <c r="G2261" t="s">
        <v>8223</v>
      </c>
      <c r="H2261" t="s">
        <v>8245</v>
      </c>
      <c r="I2261">
        <v>1361606940</v>
      </c>
      <c r="J2261" s="12">
        <v>1361002140</v>
      </c>
      <c r="K2261" s="10">
        <f t="shared" si="140"/>
        <v>41328.339583333334</v>
      </c>
      <c r="L2261" s="10">
        <f t="shared" si="141"/>
        <v>41321.339583333334</v>
      </c>
      <c r="M2261" s="15">
        <f t="shared" si="142"/>
        <v>2013</v>
      </c>
      <c r="N2261" t="b">
        <v>0</v>
      </c>
      <c r="O2261">
        <v>17</v>
      </c>
      <c r="P2261" t="b">
        <v>1</v>
      </c>
      <c r="Q2261" t="s">
        <v>8274</v>
      </c>
      <c r="R2261" t="s">
        <v>8327</v>
      </c>
      <c r="S2261" t="s">
        <v>8331</v>
      </c>
      <c r="T2261" s="9">
        <f t="shared" si="143"/>
        <v>113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s="17" t="s">
        <v>8218</v>
      </c>
      <c r="G2262" t="s">
        <v>8223</v>
      </c>
      <c r="H2262" t="s">
        <v>8245</v>
      </c>
      <c r="I2262">
        <v>1334556624</v>
      </c>
      <c r="J2262" s="12">
        <v>1333001424</v>
      </c>
      <c r="K2262" s="10">
        <f t="shared" si="140"/>
        <v>41015.257222222222</v>
      </c>
      <c r="L2262" s="10">
        <f t="shared" si="141"/>
        <v>40997.257222222222</v>
      </c>
      <c r="M2262" s="15">
        <f t="shared" si="142"/>
        <v>2012</v>
      </c>
      <c r="N2262" t="b">
        <v>0</v>
      </c>
      <c r="O2262">
        <v>34</v>
      </c>
      <c r="P2262" t="b">
        <v>1</v>
      </c>
      <c r="Q2262" t="s">
        <v>8278</v>
      </c>
      <c r="R2262" t="s">
        <v>8327</v>
      </c>
      <c r="S2262" t="s">
        <v>8329</v>
      </c>
      <c r="T2262" s="9">
        <f t="shared" si="143"/>
        <v>103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s="17" t="s">
        <v>8218</v>
      </c>
      <c r="G2263" t="s">
        <v>8223</v>
      </c>
      <c r="H2263" t="s">
        <v>8245</v>
      </c>
      <c r="I2263">
        <v>1479592800</v>
      </c>
      <c r="J2263" s="12">
        <v>1476760226</v>
      </c>
      <c r="K2263" s="10">
        <f t="shared" si="140"/>
        <v>42693.916666666672</v>
      </c>
      <c r="L2263" s="10">
        <f t="shared" si="141"/>
        <v>42661.132245370369</v>
      </c>
      <c r="M2263" s="15">
        <f t="shared" si="142"/>
        <v>2016</v>
      </c>
      <c r="N2263" t="b">
        <v>0</v>
      </c>
      <c r="O2263">
        <v>17</v>
      </c>
      <c r="P2263" t="b">
        <v>1</v>
      </c>
      <c r="Q2263" t="s">
        <v>8269</v>
      </c>
      <c r="R2263" t="s">
        <v>8323</v>
      </c>
      <c r="S2263" t="s">
        <v>8326</v>
      </c>
      <c r="T2263" s="9">
        <f t="shared" si="143"/>
        <v>113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s="17" t="s">
        <v>8220</v>
      </c>
      <c r="G2264" t="s">
        <v>8223</v>
      </c>
      <c r="H2264" t="s">
        <v>8245</v>
      </c>
      <c r="I2264">
        <v>1472911375</v>
      </c>
      <c r="J2264" s="12">
        <v>1471096975</v>
      </c>
      <c r="K2264" s="10">
        <f t="shared" si="140"/>
        <v>42616.585358796292</v>
      </c>
      <c r="L2264" s="10">
        <f t="shared" si="141"/>
        <v>42595.585358796292</v>
      </c>
      <c r="M2264" s="15">
        <f t="shared" si="142"/>
        <v>2016</v>
      </c>
      <c r="N2264" t="b">
        <v>0</v>
      </c>
      <c r="O2264">
        <v>20</v>
      </c>
      <c r="P2264" t="b">
        <v>0</v>
      </c>
      <c r="Q2264" t="s">
        <v>8282</v>
      </c>
      <c r="R2264" t="s">
        <v>8319</v>
      </c>
      <c r="S2264" t="s">
        <v>8345</v>
      </c>
      <c r="T2264" s="9">
        <f t="shared" si="143"/>
        <v>23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s="17" t="s">
        <v>8220</v>
      </c>
      <c r="G2265" t="s">
        <v>8223</v>
      </c>
      <c r="H2265" t="s">
        <v>8245</v>
      </c>
      <c r="I2265">
        <v>1413234316</v>
      </c>
      <c r="J2265" s="12">
        <v>1408050316</v>
      </c>
      <c r="K2265" s="10">
        <f t="shared" si="140"/>
        <v>41925.878657407404</v>
      </c>
      <c r="L2265" s="10">
        <f t="shared" si="141"/>
        <v>41865.878657407404</v>
      </c>
      <c r="M2265" s="15">
        <f t="shared" si="142"/>
        <v>2014</v>
      </c>
      <c r="N2265" t="b">
        <v>0</v>
      </c>
      <c r="O2265">
        <v>13</v>
      </c>
      <c r="P2265" t="b">
        <v>0</v>
      </c>
      <c r="Q2265" t="s">
        <v>8269</v>
      </c>
      <c r="R2265" t="s">
        <v>8323</v>
      </c>
      <c r="S2265" t="s">
        <v>8326</v>
      </c>
      <c r="T2265" s="9">
        <f t="shared" si="143"/>
        <v>38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s="17" t="s">
        <v>8218</v>
      </c>
      <c r="G2266" t="s">
        <v>8223</v>
      </c>
      <c r="H2266" t="s">
        <v>8245</v>
      </c>
      <c r="I2266">
        <v>1427860740</v>
      </c>
      <c r="J2266" s="12">
        <v>1426002684</v>
      </c>
      <c r="K2266" s="10">
        <f t="shared" si="140"/>
        <v>42095.165972222225</v>
      </c>
      <c r="L2266" s="10">
        <f t="shared" si="141"/>
        <v>42073.660694444443</v>
      </c>
      <c r="M2266" s="15">
        <f t="shared" si="142"/>
        <v>2015</v>
      </c>
      <c r="N2266" t="b">
        <v>0</v>
      </c>
      <c r="O2266">
        <v>19</v>
      </c>
      <c r="P2266" t="b">
        <v>1</v>
      </c>
      <c r="Q2266" t="s">
        <v>8269</v>
      </c>
      <c r="R2266" t="s">
        <v>8323</v>
      </c>
      <c r="S2266" t="s">
        <v>8326</v>
      </c>
      <c r="T2266" s="9">
        <f t="shared" si="143"/>
        <v>102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s="17" t="s">
        <v>8218</v>
      </c>
      <c r="G2267" t="s">
        <v>8223</v>
      </c>
      <c r="H2267" t="s">
        <v>8245</v>
      </c>
      <c r="I2267">
        <v>1339732740</v>
      </c>
      <c r="J2267" s="12">
        <v>1338346281</v>
      </c>
      <c r="K2267" s="10">
        <f t="shared" si="140"/>
        <v>41075.165972222225</v>
      </c>
      <c r="L2267" s="10">
        <f t="shared" si="141"/>
        <v>41059.118993055556</v>
      </c>
      <c r="M2267" s="15">
        <f t="shared" si="142"/>
        <v>2012</v>
      </c>
      <c r="N2267" t="b">
        <v>0</v>
      </c>
      <c r="O2267">
        <v>29</v>
      </c>
      <c r="P2267" t="b">
        <v>1</v>
      </c>
      <c r="Q2267" t="s">
        <v>8277</v>
      </c>
      <c r="R2267" t="s">
        <v>8327</v>
      </c>
      <c r="S2267" t="s">
        <v>8328</v>
      </c>
      <c r="T2267" s="9">
        <f t="shared" si="143"/>
        <v>187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s="17" t="s">
        <v>8218</v>
      </c>
      <c r="G2268" t="s">
        <v>8223</v>
      </c>
      <c r="H2268" t="s">
        <v>8245</v>
      </c>
      <c r="I2268">
        <v>1470538800</v>
      </c>
      <c r="J2268" s="12">
        <v>1469112493</v>
      </c>
      <c r="K2268" s="10">
        <f t="shared" si="140"/>
        <v>42589.125</v>
      </c>
      <c r="L2268" s="10">
        <f t="shared" si="141"/>
        <v>42572.61681712963</v>
      </c>
      <c r="M2268" s="15">
        <f t="shared" si="142"/>
        <v>2016</v>
      </c>
      <c r="N2268" t="b">
        <v>0</v>
      </c>
      <c r="O2268">
        <v>19</v>
      </c>
      <c r="P2268" t="b">
        <v>1</v>
      </c>
      <c r="Q2268" t="s">
        <v>8269</v>
      </c>
      <c r="R2268" t="s">
        <v>8323</v>
      </c>
      <c r="S2268" t="s">
        <v>8326</v>
      </c>
      <c r="T2268" s="9">
        <f t="shared" si="143"/>
        <v>112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s="17" t="s">
        <v>8218</v>
      </c>
      <c r="G2269" t="s">
        <v>8223</v>
      </c>
      <c r="H2269" t="s">
        <v>8245</v>
      </c>
      <c r="I2269">
        <v>1452872290</v>
      </c>
      <c r="J2269" s="12">
        <v>1452008290</v>
      </c>
      <c r="K2269" s="10">
        <f t="shared" si="140"/>
        <v>42384.651504629626</v>
      </c>
      <c r="L2269" s="10">
        <f t="shared" si="141"/>
        <v>42374.651504629626</v>
      </c>
      <c r="M2269" s="15">
        <f t="shared" si="142"/>
        <v>2016</v>
      </c>
      <c r="N2269" t="b">
        <v>0</v>
      </c>
      <c r="O2269">
        <v>18</v>
      </c>
      <c r="P2269" t="b">
        <v>1</v>
      </c>
      <c r="Q2269" t="s">
        <v>8269</v>
      </c>
      <c r="R2269" t="s">
        <v>8323</v>
      </c>
      <c r="S2269" t="s">
        <v>8326</v>
      </c>
      <c r="T2269" s="9">
        <f t="shared" si="143"/>
        <v>112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s="17" t="s">
        <v>8218</v>
      </c>
      <c r="G2270" t="s">
        <v>8223</v>
      </c>
      <c r="H2270" t="s">
        <v>8245</v>
      </c>
      <c r="I2270">
        <v>1465347424</v>
      </c>
      <c r="J2270" s="12">
        <v>1462755424</v>
      </c>
      <c r="K2270" s="10">
        <f t="shared" si="140"/>
        <v>42529.039629629631</v>
      </c>
      <c r="L2270" s="10">
        <f t="shared" si="141"/>
        <v>42499.039629629631</v>
      </c>
      <c r="M2270" s="15">
        <f t="shared" si="142"/>
        <v>2016</v>
      </c>
      <c r="N2270" t="b">
        <v>0</v>
      </c>
      <c r="O2270">
        <v>18</v>
      </c>
      <c r="P2270" t="b">
        <v>1</v>
      </c>
      <c r="Q2270" t="s">
        <v>8269</v>
      </c>
      <c r="R2270" t="s">
        <v>8323</v>
      </c>
      <c r="S2270" t="s">
        <v>8326</v>
      </c>
      <c r="T2270" s="9">
        <f t="shared" si="143"/>
        <v>106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s="17" t="s">
        <v>8218</v>
      </c>
      <c r="G2271" t="s">
        <v>8223</v>
      </c>
      <c r="H2271" t="s">
        <v>8245</v>
      </c>
      <c r="I2271">
        <v>1407536880</v>
      </c>
      <c r="J2271" s="12">
        <v>1404997548</v>
      </c>
      <c r="K2271" s="10">
        <f t="shared" si="140"/>
        <v>41859.936111111107</v>
      </c>
      <c r="L2271" s="10">
        <f t="shared" si="141"/>
        <v>41830.545694444445</v>
      </c>
      <c r="M2271" s="15">
        <f t="shared" si="142"/>
        <v>2014</v>
      </c>
      <c r="N2271" t="b">
        <v>0</v>
      </c>
      <c r="O2271">
        <v>18</v>
      </c>
      <c r="P2271" t="b">
        <v>1</v>
      </c>
      <c r="Q2271" t="s">
        <v>8269</v>
      </c>
      <c r="R2271" t="s">
        <v>8323</v>
      </c>
      <c r="S2271" t="s">
        <v>8326</v>
      </c>
      <c r="T2271" s="9">
        <f t="shared" si="143"/>
        <v>223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s="17" t="s">
        <v>8218</v>
      </c>
      <c r="G2272" t="s">
        <v>8223</v>
      </c>
      <c r="H2272" t="s">
        <v>8245</v>
      </c>
      <c r="I2272">
        <v>1308110340</v>
      </c>
      <c r="J2272" s="12">
        <v>1304770233</v>
      </c>
      <c r="K2272" s="10">
        <f t="shared" si="140"/>
        <v>40709.165972222225</v>
      </c>
      <c r="L2272" s="10">
        <f t="shared" si="141"/>
        <v>40670.507326388892</v>
      </c>
      <c r="M2272" s="15">
        <f t="shared" si="142"/>
        <v>2011</v>
      </c>
      <c r="N2272" t="b">
        <v>0</v>
      </c>
      <c r="O2272">
        <v>31</v>
      </c>
      <c r="P2272" t="b">
        <v>1</v>
      </c>
      <c r="Q2272" t="s">
        <v>8277</v>
      </c>
      <c r="R2272" t="s">
        <v>8327</v>
      </c>
      <c r="S2272" t="s">
        <v>8328</v>
      </c>
      <c r="T2272" s="9">
        <f t="shared" si="143"/>
        <v>171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s="17" t="s">
        <v>8218</v>
      </c>
      <c r="G2273" t="s">
        <v>8223</v>
      </c>
      <c r="H2273" t="s">
        <v>8245</v>
      </c>
      <c r="I2273">
        <v>1410975994</v>
      </c>
      <c r="J2273" s="12">
        <v>1408383994</v>
      </c>
      <c r="K2273" s="10">
        <f t="shared" si="140"/>
        <v>41899.740671296298</v>
      </c>
      <c r="L2273" s="10">
        <f t="shared" si="141"/>
        <v>41869.740671296298</v>
      </c>
      <c r="M2273" s="15">
        <f t="shared" si="142"/>
        <v>2014</v>
      </c>
      <c r="N2273" t="b">
        <v>0</v>
      </c>
      <c r="O2273">
        <v>19</v>
      </c>
      <c r="P2273" t="b">
        <v>1</v>
      </c>
      <c r="Q2273" t="s">
        <v>8269</v>
      </c>
      <c r="R2273" t="s">
        <v>8323</v>
      </c>
      <c r="S2273" t="s">
        <v>8326</v>
      </c>
      <c r="T2273" s="9">
        <f t="shared" si="143"/>
        <v>111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s="17" t="s">
        <v>8220</v>
      </c>
      <c r="G2274" t="s">
        <v>8223</v>
      </c>
      <c r="H2274" t="s">
        <v>8245</v>
      </c>
      <c r="I2274">
        <v>1463821338</v>
      </c>
      <c r="J2274" s="12">
        <v>1461229338</v>
      </c>
      <c r="K2274" s="10">
        <f t="shared" si="140"/>
        <v>42511.376597222217</v>
      </c>
      <c r="L2274" s="10">
        <f t="shared" si="141"/>
        <v>42481.376597222217</v>
      </c>
      <c r="M2274" s="15">
        <f t="shared" si="142"/>
        <v>2016</v>
      </c>
      <c r="N2274" t="b">
        <v>0</v>
      </c>
      <c r="O2274">
        <v>17</v>
      </c>
      <c r="P2274" t="b">
        <v>0</v>
      </c>
      <c r="Q2274" t="s">
        <v>8271</v>
      </c>
      <c r="R2274" t="s">
        <v>8308</v>
      </c>
      <c r="S2274" t="s">
        <v>8310</v>
      </c>
      <c r="T2274" s="9">
        <f t="shared" si="143"/>
        <v>4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s="17" t="s">
        <v>8218</v>
      </c>
      <c r="G2275" t="s">
        <v>8223</v>
      </c>
      <c r="H2275" t="s">
        <v>8245</v>
      </c>
      <c r="I2275">
        <v>1341349200</v>
      </c>
      <c r="J2275" s="12">
        <v>1338928537</v>
      </c>
      <c r="K2275" s="10">
        <f t="shared" si="140"/>
        <v>41093.875</v>
      </c>
      <c r="L2275" s="10">
        <f t="shared" si="141"/>
        <v>41065.858067129629</v>
      </c>
      <c r="M2275" s="15">
        <f t="shared" si="142"/>
        <v>2012</v>
      </c>
      <c r="N2275" t="b">
        <v>0</v>
      </c>
      <c r="O2275">
        <v>15</v>
      </c>
      <c r="P2275" t="b">
        <v>1</v>
      </c>
      <c r="Q2275" t="s">
        <v>8264</v>
      </c>
      <c r="R2275" t="s">
        <v>8321</v>
      </c>
      <c r="S2275" t="s">
        <v>8343</v>
      </c>
      <c r="T2275" s="9">
        <f t="shared" si="143"/>
        <v>111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s="17" t="s">
        <v>8218</v>
      </c>
      <c r="G2276" t="s">
        <v>8223</v>
      </c>
      <c r="H2276" t="s">
        <v>8245</v>
      </c>
      <c r="I2276">
        <v>1431481037</v>
      </c>
      <c r="J2276" s="12">
        <v>1428889037</v>
      </c>
      <c r="K2276" s="10">
        <f t="shared" si="140"/>
        <v>42137.067557870367</v>
      </c>
      <c r="L2276" s="10">
        <f t="shared" si="141"/>
        <v>42107.067557870367</v>
      </c>
      <c r="M2276" s="15">
        <f t="shared" si="142"/>
        <v>2015</v>
      </c>
      <c r="N2276" t="b">
        <v>0</v>
      </c>
      <c r="O2276">
        <v>18</v>
      </c>
      <c r="P2276" t="b">
        <v>1</v>
      </c>
      <c r="Q2276" t="s">
        <v>8269</v>
      </c>
      <c r="R2276" t="s">
        <v>8323</v>
      </c>
      <c r="S2276" t="s">
        <v>8326</v>
      </c>
      <c r="T2276" s="9">
        <f t="shared" si="143"/>
        <v>221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s="17" t="s">
        <v>8220</v>
      </c>
      <c r="G2277" t="s">
        <v>8223</v>
      </c>
      <c r="H2277" t="s">
        <v>8245</v>
      </c>
      <c r="I2277">
        <v>1468716180</v>
      </c>
      <c r="J2277" s="12">
        <v>1466205262</v>
      </c>
      <c r="K2277" s="10">
        <f t="shared" si="140"/>
        <v>42568.029861111107</v>
      </c>
      <c r="L2277" s="10">
        <f t="shared" si="141"/>
        <v>42538.968310185184</v>
      </c>
      <c r="M2277" s="15">
        <f t="shared" si="142"/>
        <v>2016</v>
      </c>
      <c r="N2277" t="b">
        <v>0</v>
      </c>
      <c r="O2277">
        <v>12</v>
      </c>
      <c r="P2277" t="b">
        <v>0</v>
      </c>
      <c r="Q2277" t="s">
        <v>8269</v>
      </c>
      <c r="R2277" t="s">
        <v>8323</v>
      </c>
      <c r="S2277" t="s">
        <v>8326</v>
      </c>
      <c r="T2277" s="9">
        <f t="shared" si="143"/>
        <v>16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s="17" t="s">
        <v>8219</v>
      </c>
      <c r="G2278" t="s">
        <v>8223</v>
      </c>
      <c r="H2278" t="s">
        <v>8245</v>
      </c>
      <c r="I2278">
        <v>1438616124</v>
      </c>
      <c r="J2278" s="12">
        <v>1433432124</v>
      </c>
      <c r="K2278" s="10">
        <f t="shared" si="140"/>
        <v>42219.649583333332</v>
      </c>
      <c r="L2278" s="10">
        <f t="shared" si="141"/>
        <v>42159.649583333332</v>
      </c>
      <c r="M2278" s="15">
        <f t="shared" si="142"/>
        <v>2015</v>
      </c>
      <c r="N2278" t="b">
        <v>0</v>
      </c>
      <c r="O2278">
        <v>3</v>
      </c>
      <c r="P2278" t="b">
        <v>0</v>
      </c>
      <c r="Q2278" t="s">
        <v>8270</v>
      </c>
      <c r="R2278" t="s">
        <v>8308</v>
      </c>
      <c r="S2278" t="s">
        <v>8342</v>
      </c>
      <c r="T2278" s="9">
        <f t="shared" si="143"/>
        <v>15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s="17" t="s">
        <v>8218</v>
      </c>
      <c r="G2279" t="s">
        <v>8223</v>
      </c>
      <c r="H2279" t="s">
        <v>8245</v>
      </c>
      <c r="I2279">
        <v>1409720340</v>
      </c>
      <c r="J2279" s="12">
        <v>1408129822</v>
      </c>
      <c r="K2279" s="10">
        <f t="shared" si="140"/>
        <v>41885.207638888889</v>
      </c>
      <c r="L2279" s="10">
        <f t="shared" si="141"/>
        <v>41866.79886574074</v>
      </c>
      <c r="M2279" s="15">
        <f t="shared" si="142"/>
        <v>2014</v>
      </c>
      <c r="N2279" t="b">
        <v>0</v>
      </c>
      <c r="O2279">
        <v>27</v>
      </c>
      <c r="P2279" t="b">
        <v>1</v>
      </c>
      <c r="Q2279" t="s">
        <v>8269</v>
      </c>
      <c r="R2279" t="s">
        <v>8323</v>
      </c>
      <c r="S2279" t="s">
        <v>8326</v>
      </c>
      <c r="T2279" s="9">
        <f t="shared" si="143"/>
        <v>110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s="17" t="s">
        <v>8218</v>
      </c>
      <c r="G2280" t="s">
        <v>8223</v>
      </c>
      <c r="H2280" t="s">
        <v>8245</v>
      </c>
      <c r="I2280">
        <v>1312212855</v>
      </c>
      <c r="J2280" s="12">
        <v>1307028855</v>
      </c>
      <c r="K2280" s="10">
        <f t="shared" si="140"/>
        <v>40756.648784722223</v>
      </c>
      <c r="L2280" s="10">
        <f t="shared" si="141"/>
        <v>40696.648784722223</v>
      </c>
      <c r="M2280" s="15">
        <f t="shared" si="142"/>
        <v>2011</v>
      </c>
      <c r="N2280" t="b">
        <v>0</v>
      </c>
      <c r="O2280">
        <v>11</v>
      </c>
      <c r="P2280" t="b">
        <v>1</v>
      </c>
      <c r="Q2280" t="s">
        <v>8298</v>
      </c>
      <c r="R2280" t="s">
        <v>8327</v>
      </c>
      <c r="S2280" t="s">
        <v>8341</v>
      </c>
      <c r="T2280" s="9">
        <f t="shared" si="143"/>
        <v>110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s="17" t="s">
        <v>8220</v>
      </c>
      <c r="G2281" t="s">
        <v>8226</v>
      </c>
      <c r="H2281" t="s">
        <v>8248</v>
      </c>
      <c r="I2281">
        <v>1443121765</v>
      </c>
      <c r="J2281" s="12">
        <v>1440529765</v>
      </c>
      <c r="K2281" s="10">
        <f t="shared" si="140"/>
        <v>42271.798206018517</v>
      </c>
      <c r="L2281" s="10">
        <f t="shared" si="141"/>
        <v>42241.798206018517</v>
      </c>
      <c r="M2281" s="15">
        <f t="shared" si="142"/>
        <v>2015</v>
      </c>
      <c r="N2281" t="b">
        <v>0</v>
      </c>
      <c r="O2281">
        <v>2</v>
      </c>
      <c r="P2281" t="b">
        <v>0</v>
      </c>
      <c r="Q2281" t="s">
        <v>8300</v>
      </c>
      <c r="R2281" t="s">
        <v>8308</v>
      </c>
      <c r="S2281" t="s">
        <v>8340</v>
      </c>
      <c r="T2281" s="9">
        <f t="shared" si="143"/>
        <v>0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s="17" t="s">
        <v>8218</v>
      </c>
      <c r="G2282" t="s">
        <v>8223</v>
      </c>
      <c r="H2282" t="s">
        <v>8245</v>
      </c>
      <c r="I2282">
        <v>1460730079</v>
      </c>
      <c r="J2282" s="12">
        <v>1458138079</v>
      </c>
      <c r="K2282" s="10">
        <f t="shared" si="140"/>
        <v>42475.598136574074</v>
      </c>
      <c r="L2282" s="10">
        <f t="shared" si="141"/>
        <v>42445.598136574074</v>
      </c>
      <c r="M2282" s="15">
        <f t="shared" si="142"/>
        <v>2016</v>
      </c>
      <c r="N2282" t="b">
        <v>0</v>
      </c>
      <c r="O2282">
        <v>15</v>
      </c>
      <c r="P2282" t="b">
        <v>1</v>
      </c>
      <c r="Q2282" t="s">
        <v>8303</v>
      </c>
      <c r="R2282" t="s">
        <v>8323</v>
      </c>
      <c r="S2282" t="s">
        <v>8335</v>
      </c>
      <c r="T2282" s="9">
        <f t="shared" si="143"/>
        <v>100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s="17" t="s">
        <v>8220</v>
      </c>
      <c r="G2283" t="s">
        <v>8224</v>
      </c>
      <c r="H2283" t="s">
        <v>8246</v>
      </c>
      <c r="I2283">
        <v>1399809052</v>
      </c>
      <c r="J2283" s="12">
        <v>1397217052</v>
      </c>
      <c r="K2283" s="10">
        <f t="shared" si="140"/>
        <v>41770.493657407409</v>
      </c>
      <c r="L2283" s="10">
        <f t="shared" si="141"/>
        <v>41740.493657407409</v>
      </c>
      <c r="M2283" s="15">
        <f t="shared" si="142"/>
        <v>2014</v>
      </c>
      <c r="N2283" t="b">
        <v>1</v>
      </c>
      <c r="O2283">
        <v>23</v>
      </c>
      <c r="P2283" t="b">
        <v>0</v>
      </c>
      <c r="Q2283" t="s">
        <v>8269</v>
      </c>
      <c r="R2283" t="s">
        <v>8323</v>
      </c>
      <c r="S2283" t="s">
        <v>8326</v>
      </c>
      <c r="T2283" s="9">
        <f t="shared" si="143"/>
        <v>22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s="17" t="s">
        <v>8219</v>
      </c>
      <c r="G2284" t="s">
        <v>8223</v>
      </c>
      <c r="H2284" t="s">
        <v>8245</v>
      </c>
      <c r="I2284">
        <v>1412536573</v>
      </c>
      <c r="J2284" s="12">
        <v>1408648573</v>
      </c>
      <c r="K2284" s="10">
        <f t="shared" si="140"/>
        <v>41917.802928240737</v>
      </c>
      <c r="L2284" s="10">
        <f t="shared" si="141"/>
        <v>41872.802928240737</v>
      </c>
      <c r="M2284" s="15">
        <f t="shared" si="142"/>
        <v>2014</v>
      </c>
      <c r="N2284" t="b">
        <v>0</v>
      </c>
      <c r="O2284">
        <v>58</v>
      </c>
      <c r="P2284" t="b">
        <v>0</v>
      </c>
      <c r="Q2284" t="s">
        <v>8301</v>
      </c>
      <c r="R2284" t="s">
        <v>8323</v>
      </c>
      <c r="S2284" t="s">
        <v>8324</v>
      </c>
      <c r="T2284" s="9">
        <f t="shared" si="143"/>
        <v>2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s="17" t="s">
        <v>8218</v>
      </c>
      <c r="G2285" t="s">
        <v>8223</v>
      </c>
      <c r="H2285" t="s">
        <v>8245</v>
      </c>
      <c r="I2285">
        <v>1378592731</v>
      </c>
      <c r="J2285" s="12">
        <v>1373408731</v>
      </c>
      <c r="K2285" s="10">
        <f t="shared" si="140"/>
        <v>41524.934386574074</v>
      </c>
      <c r="L2285" s="10">
        <f t="shared" si="141"/>
        <v>41464.934386574074</v>
      </c>
      <c r="M2285" s="15">
        <f t="shared" si="142"/>
        <v>2013</v>
      </c>
      <c r="N2285" t="b">
        <v>0</v>
      </c>
      <c r="O2285">
        <v>25</v>
      </c>
      <c r="P2285" t="b">
        <v>1</v>
      </c>
      <c r="Q2285" t="s">
        <v>8272</v>
      </c>
      <c r="R2285" t="s">
        <v>8311</v>
      </c>
      <c r="S2285" t="s">
        <v>8333</v>
      </c>
      <c r="T2285" s="9">
        <f t="shared" si="143"/>
        <v>109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s="17" t="s">
        <v>8218</v>
      </c>
      <c r="G2286" t="s">
        <v>8223</v>
      </c>
      <c r="H2286" t="s">
        <v>8245</v>
      </c>
      <c r="I2286">
        <v>1425704100</v>
      </c>
      <c r="J2286" s="12">
        <v>1424484717</v>
      </c>
      <c r="K2286" s="10">
        <f t="shared" si="140"/>
        <v>42070.204861111109</v>
      </c>
      <c r="L2286" s="10">
        <f t="shared" si="141"/>
        <v>42056.091631944444</v>
      </c>
      <c r="M2286" s="15">
        <f t="shared" si="142"/>
        <v>2015</v>
      </c>
      <c r="N2286" t="b">
        <v>0</v>
      </c>
      <c r="O2286">
        <v>20</v>
      </c>
      <c r="P2286" t="b">
        <v>1</v>
      </c>
      <c r="Q2286" t="s">
        <v>8269</v>
      </c>
      <c r="R2286" t="s">
        <v>8323</v>
      </c>
      <c r="S2286" t="s">
        <v>8326</v>
      </c>
      <c r="T2286" s="9">
        <f t="shared" si="143"/>
        <v>218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s="17" t="s">
        <v>8218</v>
      </c>
      <c r="G2287" t="s">
        <v>8224</v>
      </c>
      <c r="H2287" t="s">
        <v>8246</v>
      </c>
      <c r="I2287">
        <v>1433964444</v>
      </c>
      <c r="J2287" s="12">
        <v>1431372444</v>
      </c>
      <c r="K2287" s="10">
        <f t="shared" si="140"/>
        <v>42165.810694444444</v>
      </c>
      <c r="L2287" s="10">
        <f t="shared" si="141"/>
        <v>42135.810694444444</v>
      </c>
      <c r="M2287" s="15">
        <f t="shared" si="142"/>
        <v>2015</v>
      </c>
      <c r="N2287" t="b">
        <v>0</v>
      </c>
      <c r="O2287">
        <v>41</v>
      </c>
      <c r="P2287" t="b">
        <v>1</v>
      </c>
      <c r="Q2287" t="s">
        <v>8269</v>
      </c>
      <c r="R2287" t="s">
        <v>8323</v>
      </c>
      <c r="S2287" t="s">
        <v>8326</v>
      </c>
      <c r="T2287" s="9">
        <f t="shared" si="143"/>
        <v>109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s="17" t="s">
        <v>8218</v>
      </c>
      <c r="G2288" t="s">
        <v>8224</v>
      </c>
      <c r="H2288" t="s">
        <v>8246</v>
      </c>
      <c r="I2288">
        <v>1403715546</v>
      </c>
      <c r="J2288" s="12">
        <v>1401123546</v>
      </c>
      <c r="K2288" s="10">
        <f t="shared" si="140"/>
        <v>41815.707708333335</v>
      </c>
      <c r="L2288" s="10">
        <f t="shared" si="141"/>
        <v>41785.707708333335</v>
      </c>
      <c r="M2288" s="15">
        <f t="shared" si="142"/>
        <v>2014</v>
      </c>
      <c r="N2288" t="b">
        <v>0</v>
      </c>
      <c r="O2288">
        <v>35</v>
      </c>
      <c r="P2288" t="b">
        <v>1</v>
      </c>
      <c r="Q2288" t="s">
        <v>8269</v>
      </c>
      <c r="R2288" t="s">
        <v>8323</v>
      </c>
      <c r="S2288" t="s">
        <v>8326</v>
      </c>
      <c r="T2288" s="9">
        <f t="shared" si="143"/>
        <v>108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s="17" t="s">
        <v>8218</v>
      </c>
      <c r="G2289" t="s">
        <v>8223</v>
      </c>
      <c r="H2289" t="s">
        <v>8245</v>
      </c>
      <c r="I2289">
        <v>1383062083</v>
      </c>
      <c r="J2289" s="12">
        <v>1380556483</v>
      </c>
      <c r="K2289" s="10">
        <f t="shared" si="140"/>
        <v>41576.662997685184</v>
      </c>
      <c r="L2289" s="10">
        <f t="shared" si="141"/>
        <v>41547.662997685184</v>
      </c>
      <c r="M2289" s="15">
        <f t="shared" si="142"/>
        <v>2013</v>
      </c>
      <c r="N2289" t="b">
        <v>1</v>
      </c>
      <c r="O2289">
        <v>34</v>
      </c>
      <c r="P2289" t="b">
        <v>1</v>
      </c>
      <c r="Q2289" t="s">
        <v>8274</v>
      </c>
      <c r="R2289" t="s">
        <v>8327</v>
      </c>
      <c r="S2289" t="s">
        <v>8331</v>
      </c>
      <c r="T2289" s="9">
        <f t="shared" si="143"/>
        <v>166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s="17" t="s">
        <v>8218</v>
      </c>
      <c r="G2290" t="s">
        <v>8224</v>
      </c>
      <c r="H2290" t="s">
        <v>8246</v>
      </c>
      <c r="I2290">
        <v>1423138800</v>
      </c>
      <c r="J2290" s="12">
        <v>1421092725</v>
      </c>
      <c r="K2290" s="10">
        <f t="shared" si="140"/>
        <v>42040.513888888891</v>
      </c>
      <c r="L2290" s="10">
        <f t="shared" si="141"/>
        <v>42016.832465277781</v>
      </c>
      <c r="M2290" s="15">
        <f t="shared" si="142"/>
        <v>2015</v>
      </c>
      <c r="N2290" t="b">
        <v>0</v>
      </c>
      <c r="O2290">
        <v>25</v>
      </c>
      <c r="P2290" t="b">
        <v>1</v>
      </c>
      <c r="Q2290" t="s">
        <v>8269</v>
      </c>
      <c r="R2290" t="s">
        <v>8323</v>
      </c>
      <c r="S2290" t="s">
        <v>8326</v>
      </c>
      <c r="T2290" s="9">
        <f t="shared" si="143"/>
        <v>108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s="17" t="s">
        <v>8220</v>
      </c>
      <c r="G2291" t="s">
        <v>8223</v>
      </c>
      <c r="H2291" t="s">
        <v>8245</v>
      </c>
      <c r="I2291">
        <v>1421177959</v>
      </c>
      <c r="J2291" s="12">
        <v>1418585959</v>
      </c>
      <c r="K2291" s="10">
        <f t="shared" si="140"/>
        <v>42017.818969907406</v>
      </c>
      <c r="L2291" s="10">
        <f t="shared" si="141"/>
        <v>41987.818969907406</v>
      </c>
      <c r="M2291" s="15">
        <f t="shared" si="142"/>
        <v>2015</v>
      </c>
      <c r="N2291" t="b">
        <v>1</v>
      </c>
      <c r="O2291">
        <v>22</v>
      </c>
      <c r="P2291" t="b">
        <v>0</v>
      </c>
      <c r="Q2291" t="s">
        <v>8283</v>
      </c>
      <c r="R2291" t="s">
        <v>8313</v>
      </c>
      <c r="S2291" t="s">
        <v>8314</v>
      </c>
      <c r="T2291" s="9">
        <f t="shared" si="143"/>
        <v>3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s="17" t="s">
        <v>8218</v>
      </c>
      <c r="G2292" t="s">
        <v>8223</v>
      </c>
      <c r="H2292" t="s">
        <v>8245</v>
      </c>
      <c r="I2292">
        <v>1422750707</v>
      </c>
      <c r="J2292" s="12">
        <v>1420158707</v>
      </c>
      <c r="K2292" s="10">
        <f t="shared" si="140"/>
        <v>42036.02207175926</v>
      </c>
      <c r="L2292" s="10">
        <f t="shared" si="141"/>
        <v>42006.02207175926</v>
      </c>
      <c r="M2292" s="15">
        <f t="shared" si="142"/>
        <v>2015</v>
      </c>
      <c r="N2292" t="b">
        <v>0</v>
      </c>
      <c r="O2292">
        <v>32</v>
      </c>
      <c r="P2292" t="b">
        <v>1</v>
      </c>
      <c r="Q2292" t="s">
        <v>8290</v>
      </c>
      <c r="R2292" t="s">
        <v>8327</v>
      </c>
      <c r="S2292" t="s">
        <v>8338</v>
      </c>
      <c r="T2292" s="9">
        <f t="shared" si="143"/>
        <v>108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s="17" t="s">
        <v>8218</v>
      </c>
      <c r="G2293" t="s">
        <v>8223</v>
      </c>
      <c r="H2293" t="s">
        <v>8245</v>
      </c>
      <c r="I2293">
        <v>1429938683</v>
      </c>
      <c r="J2293" s="12">
        <v>1428124283</v>
      </c>
      <c r="K2293" s="10">
        <f t="shared" si="140"/>
        <v>42119.216238425928</v>
      </c>
      <c r="L2293" s="10">
        <f t="shared" si="141"/>
        <v>42098.216238425928</v>
      </c>
      <c r="M2293" s="15">
        <f t="shared" si="142"/>
        <v>2015</v>
      </c>
      <c r="N2293" t="b">
        <v>0</v>
      </c>
      <c r="O2293">
        <v>20</v>
      </c>
      <c r="P2293" t="b">
        <v>1</v>
      </c>
      <c r="Q2293" t="s">
        <v>8301</v>
      </c>
      <c r="R2293" t="s">
        <v>8323</v>
      </c>
      <c r="S2293" t="s">
        <v>8324</v>
      </c>
      <c r="T2293" s="9">
        <f t="shared" si="143"/>
        <v>180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s="17" t="s">
        <v>8218</v>
      </c>
      <c r="G2294" t="s">
        <v>8223</v>
      </c>
      <c r="H2294" t="s">
        <v>8245</v>
      </c>
      <c r="I2294">
        <v>1458332412</v>
      </c>
      <c r="J2294" s="12">
        <v>1454448012</v>
      </c>
      <c r="K2294" s="10">
        <f t="shared" si="140"/>
        <v>42447.847361111111</v>
      </c>
      <c r="L2294" s="10">
        <f t="shared" si="141"/>
        <v>42402.889027777783</v>
      </c>
      <c r="M2294" s="15">
        <f t="shared" si="142"/>
        <v>2016</v>
      </c>
      <c r="N2294" t="b">
        <v>0</v>
      </c>
      <c r="O2294">
        <v>14</v>
      </c>
      <c r="P2294" t="b">
        <v>1</v>
      </c>
      <c r="Q2294" t="s">
        <v>8269</v>
      </c>
      <c r="R2294" t="s">
        <v>8323</v>
      </c>
      <c r="S2294" t="s">
        <v>8326</v>
      </c>
      <c r="T2294" s="9">
        <f t="shared" si="143"/>
        <v>108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s="17" t="s">
        <v>8218</v>
      </c>
      <c r="G2295" t="s">
        <v>8224</v>
      </c>
      <c r="H2295" t="s">
        <v>8246</v>
      </c>
      <c r="I2295">
        <v>1409515200</v>
      </c>
      <c r="J2295" s="12">
        <v>1405971690</v>
      </c>
      <c r="K2295" s="10">
        <f t="shared" si="140"/>
        <v>41882.833333333336</v>
      </c>
      <c r="L2295" s="10">
        <f t="shared" si="141"/>
        <v>41841.820486111115</v>
      </c>
      <c r="M2295" s="15">
        <f t="shared" si="142"/>
        <v>2014</v>
      </c>
      <c r="N2295" t="b">
        <v>0</v>
      </c>
      <c r="O2295">
        <v>30</v>
      </c>
      <c r="P2295" t="b">
        <v>1</v>
      </c>
      <c r="Q2295" t="s">
        <v>8269</v>
      </c>
      <c r="R2295" t="s">
        <v>8323</v>
      </c>
      <c r="S2295" t="s">
        <v>8326</v>
      </c>
      <c r="T2295" s="9">
        <f t="shared" si="143"/>
        <v>215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s="17" t="s">
        <v>8220</v>
      </c>
      <c r="G2296" t="s">
        <v>8223</v>
      </c>
      <c r="H2296" t="s">
        <v>8245</v>
      </c>
      <c r="I2296">
        <v>1480007460</v>
      </c>
      <c r="J2296" s="12">
        <v>1475760567</v>
      </c>
      <c r="K2296" s="10">
        <f t="shared" si="140"/>
        <v>42698.71597222222</v>
      </c>
      <c r="L2296" s="10">
        <f t="shared" si="141"/>
        <v>42649.562118055561</v>
      </c>
      <c r="M2296" s="15">
        <f t="shared" si="142"/>
        <v>2016</v>
      </c>
      <c r="N2296" t="b">
        <v>0</v>
      </c>
      <c r="O2296">
        <v>13</v>
      </c>
      <c r="P2296" t="b">
        <v>0</v>
      </c>
      <c r="Q2296" t="s">
        <v>8301</v>
      </c>
      <c r="R2296" t="s">
        <v>8323</v>
      </c>
      <c r="S2296" t="s">
        <v>8324</v>
      </c>
      <c r="T2296" s="9">
        <f t="shared" si="143"/>
        <v>4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s="17" t="s">
        <v>8218</v>
      </c>
      <c r="G2297" t="s">
        <v>8224</v>
      </c>
      <c r="H2297" t="s">
        <v>8246</v>
      </c>
      <c r="I2297">
        <v>1479811846</v>
      </c>
      <c r="J2297" s="12">
        <v>1478602246</v>
      </c>
      <c r="K2297" s="10">
        <f t="shared" si="140"/>
        <v>42696.451921296291</v>
      </c>
      <c r="L2297" s="10">
        <f t="shared" si="141"/>
        <v>42682.451921296291</v>
      </c>
      <c r="M2297" s="15">
        <f t="shared" si="142"/>
        <v>2016</v>
      </c>
      <c r="N2297" t="b">
        <v>0</v>
      </c>
      <c r="O2297">
        <v>50</v>
      </c>
      <c r="P2297" t="b">
        <v>1</v>
      </c>
      <c r="Q2297" t="s">
        <v>8295</v>
      </c>
      <c r="R2297" t="s">
        <v>8316</v>
      </c>
      <c r="S2297" t="s">
        <v>8317</v>
      </c>
      <c r="T2297" s="9">
        <f t="shared" si="143"/>
        <v>223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s="17" t="s">
        <v>8218</v>
      </c>
      <c r="G2298" t="s">
        <v>8223</v>
      </c>
      <c r="H2298" t="s">
        <v>8245</v>
      </c>
      <c r="I2298">
        <v>1463275339</v>
      </c>
      <c r="J2298" s="12">
        <v>1460683339</v>
      </c>
      <c r="K2298" s="10">
        <f t="shared" si="140"/>
        <v>42505.057164351849</v>
      </c>
      <c r="L2298" s="10">
        <f t="shared" si="141"/>
        <v>42475.057164351849</v>
      </c>
      <c r="M2298" s="15">
        <f t="shared" si="142"/>
        <v>2016</v>
      </c>
      <c r="N2298" t="b">
        <v>0</v>
      </c>
      <c r="O2298">
        <v>20</v>
      </c>
      <c r="P2298" t="b">
        <v>1</v>
      </c>
      <c r="Q2298" t="s">
        <v>8269</v>
      </c>
      <c r="R2298" t="s">
        <v>8323</v>
      </c>
      <c r="S2298" t="s">
        <v>8326</v>
      </c>
      <c r="T2298" s="9">
        <f t="shared" si="143"/>
        <v>107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s="17" t="s">
        <v>8218</v>
      </c>
      <c r="G2299" t="s">
        <v>8224</v>
      </c>
      <c r="H2299" t="s">
        <v>8246</v>
      </c>
      <c r="I2299">
        <v>1400176386</v>
      </c>
      <c r="J2299" s="12">
        <v>1397584386</v>
      </c>
      <c r="K2299" s="10">
        <f t="shared" si="140"/>
        <v>41774.745208333334</v>
      </c>
      <c r="L2299" s="10">
        <f t="shared" si="141"/>
        <v>41744.745208333334</v>
      </c>
      <c r="M2299" s="15">
        <f t="shared" si="142"/>
        <v>2014</v>
      </c>
      <c r="N2299" t="b">
        <v>0</v>
      </c>
      <c r="O2299">
        <v>36</v>
      </c>
      <c r="P2299" t="b">
        <v>1</v>
      </c>
      <c r="Q2299" t="s">
        <v>8298</v>
      </c>
      <c r="R2299" t="s">
        <v>8327</v>
      </c>
      <c r="S2299" t="s">
        <v>8341</v>
      </c>
      <c r="T2299" s="9">
        <f t="shared" si="143"/>
        <v>118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s="17" t="s">
        <v>8218</v>
      </c>
      <c r="G2300" t="s">
        <v>8223</v>
      </c>
      <c r="H2300" t="s">
        <v>8245</v>
      </c>
      <c r="I2300">
        <v>1285995540</v>
      </c>
      <c r="J2300" s="12">
        <v>1279574773</v>
      </c>
      <c r="K2300" s="10">
        <f t="shared" si="140"/>
        <v>40453.207638888889</v>
      </c>
      <c r="L2300" s="10">
        <f t="shared" si="141"/>
        <v>40378.893206018518</v>
      </c>
      <c r="M2300" s="15">
        <f t="shared" si="142"/>
        <v>2010</v>
      </c>
      <c r="N2300" t="b">
        <v>0</v>
      </c>
      <c r="O2300">
        <v>32</v>
      </c>
      <c r="P2300" t="b">
        <v>1</v>
      </c>
      <c r="Q2300" t="s">
        <v>8301</v>
      </c>
      <c r="R2300" t="s">
        <v>8323</v>
      </c>
      <c r="S2300" t="s">
        <v>8324</v>
      </c>
      <c r="T2300" s="9">
        <f t="shared" si="143"/>
        <v>213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s="17" t="s">
        <v>8218</v>
      </c>
      <c r="G2301" t="s">
        <v>8223</v>
      </c>
      <c r="H2301" t="s">
        <v>8245</v>
      </c>
      <c r="I2301">
        <v>1370649674</v>
      </c>
      <c r="J2301" s="12">
        <v>1368057674</v>
      </c>
      <c r="K2301" s="10">
        <f t="shared" si="140"/>
        <v>41433.000856481478</v>
      </c>
      <c r="L2301" s="10">
        <f t="shared" si="141"/>
        <v>41403.000856481478</v>
      </c>
      <c r="M2301" s="15">
        <f t="shared" si="142"/>
        <v>2013</v>
      </c>
      <c r="N2301" t="b">
        <v>0</v>
      </c>
      <c r="O2301">
        <v>25</v>
      </c>
      <c r="P2301" t="b">
        <v>1</v>
      </c>
      <c r="Q2301" t="s">
        <v>8274</v>
      </c>
      <c r="R2301" t="s">
        <v>8327</v>
      </c>
      <c r="S2301" t="s">
        <v>8331</v>
      </c>
      <c r="T2301" s="9">
        <f t="shared" si="143"/>
        <v>133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s="17" t="s">
        <v>8220</v>
      </c>
      <c r="G2302" t="s">
        <v>8223</v>
      </c>
      <c r="H2302" t="s">
        <v>8245</v>
      </c>
      <c r="I2302">
        <v>1401587064</v>
      </c>
      <c r="J2302" s="12">
        <v>1399427064</v>
      </c>
      <c r="K2302" s="10">
        <f t="shared" si="140"/>
        <v>41791.072500000002</v>
      </c>
      <c r="L2302" s="10">
        <f t="shared" si="141"/>
        <v>41766.072500000002</v>
      </c>
      <c r="M2302" s="15">
        <f t="shared" si="142"/>
        <v>2014</v>
      </c>
      <c r="N2302" t="b">
        <v>1</v>
      </c>
      <c r="O2302">
        <v>19</v>
      </c>
      <c r="P2302" t="b">
        <v>0</v>
      </c>
      <c r="Q2302" t="s">
        <v>8269</v>
      </c>
      <c r="R2302" t="s">
        <v>8323</v>
      </c>
      <c r="S2302" t="s">
        <v>8326</v>
      </c>
      <c r="T2302" s="9">
        <f t="shared" si="143"/>
        <v>21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s="17" t="s">
        <v>8218</v>
      </c>
      <c r="G2303" t="s">
        <v>8223</v>
      </c>
      <c r="H2303" t="s">
        <v>8245</v>
      </c>
      <c r="I2303">
        <v>1437166920</v>
      </c>
      <c r="J2303" s="12">
        <v>1435554104</v>
      </c>
      <c r="K2303" s="10">
        <f t="shared" si="140"/>
        <v>42202.876388888893</v>
      </c>
      <c r="L2303" s="10">
        <f t="shared" si="141"/>
        <v>42184.209537037037</v>
      </c>
      <c r="M2303" s="15">
        <f t="shared" si="142"/>
        <v>2015</v>
      </c>
      <c r="N2303" t="b">
        <v>0</v>
      </c>
      <c r="O2303">
        <v>26</v>
      </c>
      <c r="P2303" t="b">
        <v>1</v>
      </c>
      <c r="Q2303" t="s">
        <v>8269</v>
      </c>
      <c r="R2303" t="s">
        <v>8323</v>
      </c>
      <c r="S2303" t="s">
        <v>8326</v>
      </c>
      <c r="T2303" s="9">
        <f t="shared" si="143"/>
        <v>106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s="17" t="s">
        <v>8218</v>
      </c>
      <c r="G2304" t="s">
        <v>8223</v>
      </c>
      <c r="H2304" t="s">
        <v>8245</v>
      </c>
      <c r="I2304">
        <v>1457326740</v>
      </c>
      <c r="J2304" s="12">
        <v>1455919438</v>
      </c>
      <c r="K2304" s="10">
        <f t="shared" si="140"/>
        <v>42436.207638888889</v>
      </c>
      <c r="L2304" s="10">
        <f t="shared" si="141"/>
        <v>42419.919421296298</v>
      </c>
      <c r="M2304" s="15">
        <f t="shared" si="142"/>
        <v>2016</v>
      </c>
      <c r="N2304" t="b">
        <v>0</v>
      </c>
      <c r="O2304">
        <v>42</v>
      </c>
      <c r="P2304" t="b">
        <v>1</v>
      </c>
      <c r="Q2304" t="s">
        <v>8269</v>
      </c>
      <c r="R2304" t="s">
        <v>8323</v>
      </c>
      <c r="S2304" t="s">
        <v>8326</v>
      </c>
      <c r="T2304" s="9">
        <f t="shared" si="143"/>
        <v>106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s="17" t="s">
        <v>8219</v>
      </c>
      <c r="G2305" t="s">
        <v>8223</v>
      </c>
      <c r="H2305" t="s">
        <v>8245</v>
      </c>
      <c r="I2305">
        <v>1402060302</v>
      </c>
      <c r="J2305" s="12">
        <v>1396876302</v>
      </c>
      <c r="K2305" s="10">
        <f t="shared" si="140"/>
        <v>41796.549791666665</v>
      </c>
      <c r="L2305" s="10">
        <f t="shared" si="141"/>
        <v>41736.549791666665</v>
      </c>
      <c r="M2305" s="15">
        <f t="shared" si="142"/>
        <v>2014</v>
      </c>
      <c r="N2305" t="b">
        <v>0</v>
      </c>
      <c r="O2305">
        <v>18</v>
      </c>
      <c r="P2305" t="b">
        <v>0</v>
      </c>
      <c r="Q2305" t="s">
        <v>8284</v>
      </c>
      <c r="R2305" t="s">
        <v>8327</v>
      </c>
      <c r="S2305" t="s">
        <v>8354</v>
      </c>
      <c r="T2305" s="9">
        <f t="shared" si="143"/>
        <v>7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s="17" t="s">
        <v>8220</v>
      </c>
      <c r="G2306" t="s">
        <v>8223</v>
      </c>
      <c r="H2306" t="s">
        <v>8245</v>
      </c>
      <c r="I2306">
        <v>1407858710</v>
      </c>
      <c r="J2306" s="12">
        <v>1405266710</v>
      </c>
      <c r="K2306" s="10">
        <f t="shared" si="140"/>
        <v>41863.660995370374</v>
      </c>
      <c r="L2306" s="10">
        <f t="shared" si="141"/>
        <v>41833.660995370374</v>
      </c>
      <c r="M2306" s="15">
        <f t="shared" si="142"/>
        <v>2014</v>
      </c>
      <c r="N2306" t="b">
        <v>0</v>
      </c>
      <c r="O2306">
        <v>13</v>
      </c>
      <c r="P2306" t="b">
        <v>0</v>
      </c>
      <c r="Q2306" t="s">
        <v>8269</v>
      </c>
      <c r="R2306" t="s">
        <v>8323</v>
      </c>
      <c r="S2306" t="s">
        <v>8326</v>
      </c>
      <c r="T2306" s="9">
        <f t="shared" si="143"/>
        <v>18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s="17" t="s">
        <v>8220</v>
      </c>
      <c r="G2307" t="s">
        <v>8228</v>
      </c>
      <c r="H2307" t="s">
        <v>8250</v>
      </c>
      <c r="I2307">
        <v>1463929174</v>
      </c>
      <c r="J2307" s="12">
        <v>1461337174</v>
      </c>
      <c r="K2307" s="10">
        <f t="shared" ref="K2307:K2370" si="144">(I2307/86400)+DATE(1970,1,1)</f>
        <v>42512.624699074076</v>
      </c>
      <c r="L2307" s="10">
        <f t="shared" ref="L2307:L2370" si="145">(J2307/86400)+DATE(1970,1,1)</f>
        <v>42482.624699074076</v>
      </c>
      <c r="M2307" s="15">
        <f t="shared" ref="M2307:M2370" si="146">+YEAR(K2307)</f>
        <v>2016</v>
      </c>
      <c r="N2307" t="b">
        <v>0</v>
      </c>
      <c r="O2307">
        <v>9</v>
      </c>
      <c r="P2307" t="b">
        <v>0</v>
      </c>
      <c r="Q2307" t="s">
        <v>8300</v>
      </c>
      <c r="R2307" t="s">
        <v>8308</v>
      </c>
      <c r="S2307" t="s">
        <v>8340</v>
      </c>
      <c r="T2307" s="9">
        <f t="shared" ref="T2307:T2370" si="147">ROUND(E2307/D2307*100,0)</f>
        <v>50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s="17" t="s">
        <v>8218</v>
      </c>
      <c r="G2308" t="s">
        <v>8223</v>
      </c>
      <c r="H2308" t="s">
        <v>8245</v>
      </c>
      <c r="I2308">
        <v>1422400387</v>
      </c>
      <c r="J2308" s="12">
        <v>1421190787</v>
      </c>
      <c r="K2308" s="10">
        <f t="shared" si="144"/>
        <v>42031.967442129629</v>
      </c>
      <c r="L2308" s="10">
        <f t="shared" si="145"/>
        <v>42017.967442129629</v>
      </c>
      <c r="M2308" s="15">
        <f t="shared" si="146"/>
        <v>2015</v>
      </c>
      <c r="N2308" t="b">
        <v>0</v>
      </c>
      <c r="O2308">
        <v>20</v>
      </c>
      <c r="P2308" t="b">
        <v>1</v>
      </c>
      <c r="Q2308" t="s">
        <v>8277</v>
      </c>
      <c r="R2308" t="s">
        <v>8327</v>
      </c>
      <c r="S2308" t="s">
        <v>8328</v>
      </c>
      <c r="T2308" s="9">
        <f t="shared" si="147"/>
        <v>106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s="17" t="s">
        <v>8218</v>
      </c>
      <c r="G2309" t="s">
        <v>8223</v>
      </c>
      <c r="H2309" t="s">
        <v>8245</v>
      </c>
      <c r="I2309">
        <v>1407788867</v>
      </c>
      <c r="J2309" s="12">
        <v>1405196867</v>
      </c>
      <c r="K2309" s="10">
        <f t="shared" si="144"/>
        <v>41862.852627314816</v>
      </c>
      <c r="L2309" s="10">
        <f t="shared" si="145"/>
        <v>41832.852627314816</v>
      </c>
      <c r="M2309" s="15">
        <f t="shared" si="146"/>
        <v>2014</v>
      </c>
      <c r="N2309" t="b">
        <v>0</v>
      </c>
      <c r="O2309">
        <v>27</v>
      </c>
      <c r="P2309" t="b">
        <v>1</v>
      </c>
      <c r="Q2309" t="s">
        <v>8271</v>
      </c>
      <c r="R2309" t="s">
        <v>8308</v>
      </c>
      <c r="S2309" t="s">
        <v>8310</v>
      </c>
      <c r="T2309" s="9">
        <f t="shared" si="147"/>
        <v>132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s="17" t="s">
        <v>8218</v>
      </c>
      <c r="G2310" t="s">
        <v>8223</v>
      </c>
      <c r="H2310" t="s">
        <v>8245</v>
      </c>
      <c r="I2310">
        <v>1405727304</v>
      </c>
      <c r="J2310" s="12">
        <v>1403135304</v>
      </c>
      <c r="K2310" s="10">
        <f t="shared" si="144"/>
        <v>41838.991944444446</v>
      </c>
      <c r="L2310" s="10">
        <f t="shared" si="145"/>
        <v>41808.991944444446</v>
      </c>
      <c r="M2310" s="15">
        <f t="shared" si="146"/>
        <v>2014</v>
      </c>
      <c r="N2310" t="b">
        <v>0</v>
      </c>
      <c r="O2310">
        <v>18</v>
      </c>
      <c r="P2310" t="b">
        <v>1</v>
      </c>
      <c r="Q2310" t="s">
        <v>8269</v>
      </c>
      <c r="R2310" t="s">
        <v>8323</v>
      </c>
      <c r="S2310" t="s">
        <v>8326</v>
      </c>
      <c r="T2310" s="9">
        <f t="shared" si="147"/>
        <v>211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s="17" t="s">
        <v>8218</v>
      </c>
      <c r="G2311" t="s">
        <v>8223</v>
      </c>
      <c r="H2311" t="s">
        <v>8245</v>
      </c>
      <c r="I2311">
        <v>1296953209</v>
      </c>
      <c r="J2311" s="12">
        <v>1295657209</v>
      </c>
      <c r="K2311" s="10">
        <f t="shared" si="144"/>
        <v>40580.032511574071</v>
      </c>
      <c r="L2311" s="10">
        <f t="shared" si="145"/>
        <v>40565.032511574071</v>
      </c>
      <c r="M2311" s="15">
        <f t="shared" si="146"/>
        <v>2011</v>
      </c>
      <c r="N2311" t="b">
        <v>0</v>
      </c>
      <c r="O2311">
        <v>14</v>
      </c>
      <c r="P2311" t="b">
        <v>1</v>
      </c>
      <c r="Q2311" t="s">
        <v>8274</v>
      </c>
      <c r="R2311" t="s">
        <v>8327</v>
      </c>
      <c r="S2311" t="s">
        <v>8331</v>
      </c>
      <c r="T2311" s="9">
        <f t="shared" si="147"/>
        <v>350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s="17" t="s">
        <v>8218</v>
      </c>
      <c r="G2312" t="s">
        <v>8223</v>
      </c>
      <c r="H2312" t="s">
        <v>8245</v>
      </c>
      <c r="I2312">
        <v>1362086700</v>
      </c>
      <c r="J2312" s="12">
        <v>1358180968</v>
      </c>
      <c r="K2312" s="10">
        <f t="shared" si="144"/>
        <v>41333.892361111109</v>
      </c>
      <c r="L2312" s="10">
        <f t="shared" si="145"/>
        <v>41288.68712962963</v>
      </c>
      <c r="M2312" s="15">
        <f t="shared" si="146"/>
        <v>2013</v>
      </c>
      <c r="N2312" t="b">
        <v>0</v>
      </c>
      <c r="O2312">
        <v>27</v>
      </c>
      <c r="P2312" t="b">
        <v>1</v>
      </c>
      <c r="Q2312" t="s">
        <v>8274</v>
      </c>
      <c r="R2312" t="s">
        <v>8327</v>
      </c>
      <c r="S2312" t="s">
        <v>8331</v>
      </c>
      <c r="T2312" s="9">
        <f t="shared" si="147"/>
        <v>105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s="17" t="s">
        <v>8220</v>
      </c>
      <c r="G2313" t="s">
        <v>8223</v>
      </c>
      <c r="H2313" t="s">
        <v>8245</v>
      </c>
      <c r="I2313">
        <v>1409585434</v>
      </c>
      <c r="J2313" s="12">
        <v>1406907034</v>
      </c>
      <c r="K2313" s="10">
        <f t="shared" si="144"/>
        <v>41883.646226851852</v>
      </c>
      <c r="L2313" s="10">
        <f t="shared" si="145"/>
        <v>41852.646226851852</v>
      </c>
      <c r="M2313" s="15">
        <f t="shared" si="146"/>
        <v>2014</v>
      </c>
      <c r="N2313" t="b">
        <v>0</v>
      </c>
      <c r="O2313">
        <v>2</v>
      </c>
      <c r="P2313" t="b">
        <v>0</v>
      </c>
      <c r="Q2313" t="s">
        <v>8291</v>
      </c>
      <c r="R2313" t="s">
        <v>8327</v>
      </c>
      <c r="S2313" t="s">
        <v>8330</v>
      </c>
      <c r="T2313" s="9">
        <f t="shared" si="147"/>
        <v>11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s="17" t="s">
        <v>8218</v>
      </c>
      <c r="G2314" t="s">
        <v>8223</v>
      </c>
      <c r="H2314" t="s">
        <v>8245</v>
      </c>
      <c r="I2314">
        <v>1362211140</v>
      </c>
      <c r="J2314" s="12">
        <v>1359421403</v>
      </c>
      <c r="K2314" s="10">
        <f t="shared" si="144"/>
        <v>41335.332638888889</v>
      </c>
      <c r="L2314" s="10">
        <f t="shared" si="145"/>
        <v>41303.044016203705</v>
      </c>
      <c r="M2314" s="15">
        <f t="shared" si="146"/>
        <v>2013</v>
      </c>
      <c r="N2314" t="b">
        <v>0</v>
      </c>
      <c r="O2314">
        <v>25</v>
      </c>
      <c r="P2314" t="b">
        <v>1</v>
      </c>
      <c r="Q2314" t="s">
        <v>8274</v>
      </c>
      <c r="R2314" t="s">
        <v>8327</v>
      </c>
      <c r="S2314" t="s">
        <v>8331</v>
      </c>
      <c r="T2314" s="9">
        <f t="shared" si="147"/>
        <v>263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s="17" t="s">
        <v>8220</v>
      </c>
      <c r="G2315" t="s">
        <v>8223</v>
      </c>
      <c r="H2315" t="s">
        <v>8245</v>
      </c>
      <c r="I2315">
        <v>1389476201</v>
      </c>
      <c r="J2315" s="12">
        <v>1386884201</v>
      </c>
      <c r="K2315" s="10">
        <f t="shared" si="144"/>
        <v>41650.900474537033</v>
      </c>
      <c r="L2315" s="10">
        <f t="shared" si="145"/>
        <v>41620.900474537033</v>
      </c>
      <c r="M2315" s="15">
        <f t="shared" si="146"/>
        <v>2014</v>
      </c>
      <c r="N2315" t="b">
        <v>0</v>
      </c>
      <c r="O2315">
        <v>33</v>
      </c>
      <c r="P2315" t="b">
        <v>0</v>
      </c>
      <c r="Q2315" t="s">
        <v>8302</v>
      </c>
      <c r="R2315" t="s">
        <v>8311</v>
      </c>
      <c r="S2315" t="s">
        <v>8356</v>
      </c>
      <c r="T2315" s="9">
        <f t="shared" si="147"/>
        <v>10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s="17" t="s">
        <v>8218</v>
      </c>
      <c r="G2316" t="s">
        <v>8223</v>
      </c>
      <c r="H2316" t="s">
        <v>8245</v>
      </c>
      <c r="I2316">
        <v>1333921508</v>
      </c>
      <c r="J2316" s="12">
        <v>1331333108</v>
      </c>
      <c r="K2316" s="10">
        <f t="shared" si="144"/>
        <v>41007.906342592592</v>
      </c>
      <c r="L2316" s="10">
        <f t="shared" si="145"/>
        <v>40977.948009259257</v>
      </c>
      <c r="M2316" s="15">
        <f t="shared" si="146"/>
        <v>2012</v>
      </c>
      <c r="N2316" t="b">
        <v>0</v>
      </c>
      <c r="O2316">
        <v>32</v>
      </c>
      <c r="P2316" t="b">
        <v>1</v>
      </c>
      <c r="Q2316" t="s">
        <v>8277</v>
      </c>
      <c r="R2316" t="s">
        <v>8327</v>
      </c>
      <c r="S2316" t="s">
        <v>8328</v>
      </c>
      <c r="T2316" s="9">
        <f t="shared" si="147"/>
        <v>105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s="17" t="s">
        <v>8218</v>
      </c>
      <c r="G2317" t="s">
        <v>8223</v>
      </c>
      <c r="H2317" t="s">
        <v>8245</v>
      </c>
      <c r="I2317">
        <v>1420088400</v>
      </c>
      <c r="J2317" s="12">
        <v>1416977259</v>
      </c>
      <c r="K2317" s="10">
        <f t="shared" si="144"/>
        <v>42005.208333333328</v>
      </c>
      <c r="L2317" s="10">
        <f t="shared" si="145"/>
        <v>41969.199756944443</v>
      </c>
      <c r="M2317" s="15">
        <f t="shared" si="146"/>
        <v>2015</v>
      </c>
      <c r="N2317" t="b">
        <v>0</v>
      </c>
      <c r="O2317">
        <v>23</v>
      </c>
      <c r="P2317" t="b">
        <v>1</v>
      </c>
      <c r="Q2317" t="s">
        <v>8269</v>
      </c>
      <c r="R2317" t="s">
        <v>8323</v>
      </c>
      <c r="S2317" t="s">
        <v>8326</v>
      </c>
      <c r="T2317" s="9">
        <f t="shared" si="147"/>
        <v>105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s="17" t="s">
        <v>8218</v>
      </c>
      <c r="G2318" t="s">
        <v>8223</v>
      </c>
      <c r="H2318" t="s">
        <v>8245</v>
      </c>
      <c r="I2318">
        <v>1441167586</v>
      </c>
      <c r="J2318" s="12">
        <v>1438575586</v>
      </c>
      <c r="K2318" s="10">
        <f t="shared" si="144"/>
        <v>42249.180393518516</v>
      </c>
      <c r="L2318" s="10">
        <f t="shared" si="145"/>
        <v>42219.180393518516</v>
      </c>
      <c r="M2318" s="15">
        <f t="shared" si="146"/>
        <v>2015</v>
      </c>
      <c r="N2318" t="b">
        <v>0</v>
      </c>
      <c r="O2318">
        <v>23</v>
      </c>
      <c r="P2318" t="b">
        <v>1</v>
      </c>
      <c r="Q2318" t="s">
        <v>8269</v>
      </c>
      <c r="R2318" t="s">
        <v>8323</v>
      </c>
      <c r="S2318" t="s">
        <v>8326</v>
      </c>
      <c r="T2318" s="9">
        <f t="shared" si="147"/>
        <v>139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s="17" t="s">
        <v>8218</v>
      </c>
      <c r="G2319" t="s">
        <v>8223</v>
      </c>
      <c r="H2319" t="s">
        <v>8245</v>
      </c>
      <c r="I2319">
        <v>1319076000</v>
      </c>
      <c r="J2319" s="12">
        <v>1317788623</v>
      </c>
      <c r="K2319" s="10">
        <f t="shared" si="144"/>
        <v>40836.083333333336</v>
      </c>
      <c r="L2319" s="10">
        <f t="shared" si="145"/>
        <v>40821.183136574073</v>
      </c>
      <c r="M2319" s="15">
        <f t="shared" si="146"/>
        <v>2011</v>
      </c>
      <c r="N2319" t="b">
        <v>1</v>
      </c>
      <c r="O2319">
        <v>36</v>
      </c>
      <c r="P2319" t="b">
        <v>1</v>
      </c>
      <c r="Q2319" t="s">
        <v>8267</v>
      </c>
      <c r="R2319" t="s">
        <v>8321</v>
      </c>
      <c r="S2319" t="s">
        <v>8322</v>
      </c>
      <c r="T2319" s="9">
        <f t="shared" si="147"/>
        <v>104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s="17" t="s">
        <v>8218</v>
      </c>
      <c r="G2320" t="s">
        <v>8223</v>
      </c>
      <c r="H2320" t="s">
        <v>8245</v>
      </c>
      <c r="I2320">
        <v>1304439025</v>
      </c>
      <c r="J2320" s="12">
        <v>1301847025</v>
      </c>
      <c r="K2320" s="10">
        <f t="shared" si="144"/>
        <v>40666.673900462964</v>
      </c>
      <c r="L2320" s="10">
        <f t="shared" si="145"/>
        <v>40636.673900462964</v>
      </c>
      <c r="M2320" s="15">
        <f t="shared" si="146"/>
        <v>2011</v>
      </c>
      <c r="N2320" t="b">
        <v>0</v>
      </c>
      <c r="O2320">
        <v>27</v>
      </c>
      <c r="P2320" t="b">
        <v>1</v>
      </c>
      <c r="Q2320" t="s">
        <v>8274</v>
      </c>
      <c r="R2320" t="s">
        <v>8327</v>
      </c>
      <c r="S2320" t="s">
        <v>8331</v>
      </c>
      <c r="T2320" s="9">
        <f t="shared" si="147"/>
        <v>104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s="17" t="s">
        <v>8218</v>
      </c>
      <c r="G2321" t="s">
        <v>8223</v>
      </c>
      <c r="H2321" t="s">
        <v>8245</v>
      </c>
      <c r="I2321">
        <v>1373475120</v>
      </c>
      <c r="J2321" s="12">
        <v>1371569202</v>
      </c>
      <c r="K2321" s="10">
        <f t="shared" si="144"/>
        <v>41465.702777777777</v>
      </c>
      <c r="L2321" s="10">
        <f t="shared" si="145"/>
        <v>41443.643541666665</v>
      </c>
      <c r="M2321" s="15">
        <f t="shared" si="146"/>
        <v>2013</v>
      </c>
      <c r="N2321" t="b">
        <v>0</v>
      </c>
      <c r="O2321">
        <v>12</v>
      </c>
      <c r="P2321" t="b">
        <v>1</v>
      </c>
      <c r="Q2321" t="s">
        <v>8274</v>
      </c>
      <c r="R2321" t="s">
        <v>8327</v>
      </c>
      <c r="S2321" t="s">
        <v>8331</v>
      </c>
      <c r="T2321" s="9">
        <f t="shared" si="147"/>
        <v>104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s="17" t="s">
        <v>8220</v>
      </c>
      <c r="G2322" t="s">
        <v>8223</v>
      </c>
      <c r="H2322" t="s">
        <v>8245</v>
      </c>
      <c r="I2322">
        <v>1365448657</v>
      </c>
      <c r="J2322" s="12">
        <v>1362860257</v>
      </c>
      <c r="K2322" s="10">
        <f t="shared" si="144"/>
        <v>41372.803900462961</v>
      </c>
      <c r="L2322" s="10">
        <f t="shared" si="145"/>
        <v>41342.845567129625</v>
      </c>
      <c r="M2322" s="15">
        <f t="shared" si="146"/>
        <v>2013</v>
      </c>
      <c r="N2322" t="b">
        <v>0</v>
      </c>
      <c r="O2322">
        <v>3</v>
      </c>
      <c r="P2322" t="b">
        <v>0</v>
      </c>
      <c r="Q2322" t="s">
        <v>8276</v>
      </c>
      <c r="R2322" t="s">
        <v>8327</v>
      </c>
      <c r="S2322" t="s">
        <v>8350</v>
      </c>
      <c r="T2322" s="9">
        <f t="shared" si="147"/>
        <v>12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s="17" t="s">
        <v>8219</v>
      </c>
      <c r="G2323" t="s">
        <v>8223</v>
      </c>
      <c r="H2323" t="s">
        <v>8245</v>
      </c>
      <c r="I2323">
        <v>1459121162</v>
      </c>
      <c r="J2323" s="12">
        <v>1456532762</v>
      </c>
      <c r="K2323" s="10">
        <f t="shared" si="144"/>
        <v>42456.976412037038</v>
      </c>
      <c r="L2323" s="10">
        <f t="shared" si="145"/>
        <v>42427.018078703702</v>
      </c>
      <c r="M2323" s="15">
        <f t="shared" si="146"/>
        <v>2016</v>
      </c>
      <c r="N2323" t="b">
        <v>0</v>
      </c>
      <c r="O2323">
        <v>17</v>
      </c>
      <c r="P2323" t="b">
        <v>0</v>
      </c>
      <c r="Q2323" t="s">
        <v>8301</v>
      </c>
      <c r="R2323" t="s">
        <v>8323</v>
      </c>
      <c r="S2323" t="s">
        <v>8324</v>
      </c>
      <c r="T2323" s="9">
        <f t="shared" si="147"/>
        <v>4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s="17" t="s">
        <v>8218</v>
      </c>
      <c r="G2324" t="s">
        <v>8223</v>
      </c>
      <c r="H2324" t="s">
        <v>8245</v>
      </c>
      <c r="I2324">
        <v>1369958400</v>
      </c>
      <c r="J2324" s="12">
        <v>1367286434</v>
      </c>
      <c r="K2324" s="10">
        <f t="shared" si="144"/>
        <v>41425</v>
      </c>
      <c r="L2324" s="10">
        <f t="shared" si="145"/>
        <v>41394.074467592596</v>
      </c>
      <c r="M2324" s="15">
        <f t="shared" si="146"/>
        <v>2013</v>
      </c>
      <c r="N2324" t="b">
        <v>0</v>
      </c>
      <c r="O2324">
        <v>37</v>
      </c>
      <c r="P2324" t="b">
        <v>1</v>
      </c>
      <c r="Q2324" t="s">
        <v>8277</v>
      </c>
      <c r="R2324" t="s">
        <v>8327</v>
      </c>
      <c r="S2324" t="s">
        <v>8328</v>
      </c>
      <c r="T2324" s="9">
        <f t="shared" si="147"/>
        <v>130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s="17" t="s">
        <v>8218</v>
      </c>
      <c r="G2325" t="s">
        <v>8238</v>
      </c>
      <c r="H2325" t="s">
        <v>8248</v>
      </c>
      <c r="I2325">
        <v>1489238940</v>
      </c>
      <c r="J2325" s="12">
        <v>1486406253</v>
      </c>
      <c r="K2325" s="10">
        <f t="shared" si="144"/>
        <v>42805.561805555553</v>
      </c>
      <c r="L2325" s="10">
        <f t="shared" si="145"/>
        <v>42772.776076388887</v>
      </c>
      <c r="M2325" s="15">
        <f t="shared" si="146"/>
        <v>2017</v>
      </c>
      <c r="N2325" t="b">
        <v>0</v>
      </c>
      <c r="O2325">
        <v>32</v>
      </c>
      <c r="P2325" t="b">
        <v>1</v>
      </c>
      <c r="Q2325" t="s">
        <v>8283</v>
      </c>
      <c r="R2325" t="s">
        <v>8313</v>
      </c>
      <c r="S2325" t="s">
        <v>8314</v>
      </c>
      <c r="T2325" s="9">
        <f t="shared" si="147"/>
        <v>115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s="17" t="s">
        <v>8218</v>
      </c>
      <c r="G2326" t="s">
        <v>8223</v>
      </c>
      <c r="H2326" t="s">
        <v>8245</v>
      </c>
      <c r="I2326">
        <v>1408942740</v>
      </c>
      <c r="J2326" s="12">
        <v>1407157756</v>
      </c>
      <c r="K2326" s="10">
        <f t="shared" si="144"/>
        <v>41876.207638888889</v>
      </c>
      <c r="L2326" s="10">
        <f t="shared" si="145"/>
        <v>41855.548101851848</v>
      </c>
      <c r="M2326" s="15">
        <f t="shared" si="146"/>
        <v>2014</v>
      </c>
      <c r="N2326" t="b">
        <v>0</v>
      </c>
      <c r="O2326">
        <v>27</v>
      </c>
      <c r="P2326" t="b">
        <v>1</v>
      </c>
      <c r="Q2326" t="s">
        <v>8269</v>
      </c>
      <c r="R2326" t="s">
        <v>8323</v>
      </c>
      <c r="S2326" t="s">
        <v>8326</v>
      </c>
      <c r="T2326" s="9">
        <f t="shared" si="147"/>
        <v>104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s="17" t="s">
        <v>8218</v>
      </c>
      <c r="G2327" t="s">
        <v>8225</v>
      </c>
      <c r="H2327" t="s">
        <v>8247</v>
      </c>
      <c r="I2327">
        <v>1438333080</v>
      </c>
      <c r="J2327" s="12">
        <v>1436408308</v>
      </c>
      <c r="K2327" s="10">
        <f t="shared" si="144"/>
        <v>42216.373611111107</v>
      </c>
      <c r="L2327" s="10">
        <f t="shared" si="145"/>
        <v>42194.096157407403</v>
      </c>
      <c r="M2327" s="15">
        <f t="shared" si="146"/>
        <v>2015</v>
      </c>
      <c r="N2327" t="b">
        <v>0</v>
      </c>
      <c r="O2327">
        <v>24</v>
      </c>
      <c r="P2327" t="b">
        <v>1</v>
      </c>
      <c r="Q2327" t="s">
        <v>8269</v>
      </c>
      <c r="R2327" t="s">
        <v>8323</v>
      </c>
      <c r="S2327" t="s">
        <v>8326</v>
      </c>
      <c r="T2327" s="9">
        <f t="shared" si="147"/>
        <v>104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s="17" t="s">
        <v>8218</v>
      </c>
      <c r="G2328" t="s">
        <v>8223</v>
      </c>
      <c r="H2328" t="s">
        <v>8245</v>
      </c>
      <c r="I2328">
        <v>1437676380</v>
      </c>
      <c r="J2328" s="12">
        <v>1435670452</v>
      </c>
      <c r="K2328" s="10">
        <f t="shared" si="144"/>
        <v>42208.772916666669</v>
      </c>
      <c r="L2328" s="10">
        <f t="shared" si="145"/>
        <v>42185.556157407409</v>
      </c>
      <c r="M2328" s="15">
        <f t="shared" si="146"/>
        <v>2015</v>
      </c>
      <c r="N2328" t="b">
        <v>0</v>
      </c>
      <c r="O2328">
        <v>28</v>
      </c>
      <c r="P2328" t="b">
        <v>1</v>
      </c>
      <c r="Q2328" t="s">
        <v>8269</v>
      </c>
      <c r="R2328" t="s">
        <v>8323</v>
      </c>
      <c r="S2328" t="s">
        <v>8326</v>
      </c>
      <c r="T2328" s="9">
        <f t="shared" si="147"/>
        <v>104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s="17" t="s">
        <v>8218</v>
      </c>
      <c r="G2329" t="s">
        <v>8223</v>
      </c>
      <c r="H2329" t="s">
        <v>8245</v>
      </c>
      <c r="I2329">
        <v>1337824055</v>
      </c>
      <c r="J2329" s="12">
        <v>1335232055</v>
      </c>
      <c r="K2329" s="10">
        <f t="shared" si="144"/>
        <v>41053.07471064815</v>
      </c>
      <c r="L2329" s="10">
        <f t="shared" si="145"/>
        <v>41023.07471064815</v>
      </c>
      <c r="M2329" s="15">
        <f t="shared" si="146"/>
        <v>2012</v>
      </c>
      <c r="N2329" t="b">
        <v>0</v>
      </c>
      <c r="O2329">
        <v>36</v>
      </c>
      <c r="P2329" t="b">
        <v>1</v>
      </c>
      <c r="Q2329" t="s">
        <v>8277</v>
      </c>
      <c r="R2329" t="s">
        <v>8327</v>
      </c>
      <c r="S2329" t="s">
        <v>8328</v>
      </c>
      <c r="T2329" s="9">
        <f t="shared" si="147"/>
        <v>103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s="17" t="s">
        <v>8218</v>
      </c>
      <c r="G2330" t="s">
        <v>8223</v>
      </c>
      <c r="H2330" t="s">
        <v>8245</v>
      </c>
      <c r="I2330">
        <v>1336866863</v>
      </c>
      <c r="J2330" s="12">
        <v>1335570863</v>
      </c>
      <c r="K2330" s="10">
        <f t="shared" si="144"/>
        <v>41041.996099537035</v>
      </c>
      <c r="L2330" s="10">
        <f t="shared" si="145"/>
        <v>41026.996099537035</v>
      </c>
      <c r="M2330" s="15">
        <f t="shared" si="146"/>
        <v>2012</v>
      </c>
      <c r="N2330" t="b">
        <v>0</v>
      </c>
      <c r="O2330">
        <v>14</v>
      </c>
      <c r="P2330" t="b">
        <v>1</v>
      </c>
      <c r="Q2330" t="s">
        <v>8274</v>
      </c>
      <c r="R2330" t="s">
        <v>8327</v>
      </c>
      <c r="S2330" t="s">
        <v>8331</v>
      </c>
      <c r="T2330" s="9">
        <f t="shared" si="147"/>
        <v>103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s="17" t="s">
        <v>8218</v>
      </c>
      <c r="G2331" t="s">
        <v>8223</v>
      </c>
      <c r="H2331" t="s">
        <v>8245</v>
      </c>
      <c r="I2331">
        <v>1410550484</v>
      </c>
      <c r="J2331" s="12">
        <v>1408995284</v>
      </c>
      <c r="K2331" s="10">
        <f t="shared" si="144"/>
        <v>41894.815787037034</v>
      </c>
      <c r="L2331" s="10">
        <f t="shared" si="145"/>
        <v>41876.815787037034</v>
      </c>
      <c r="M2331" s="15">
        <f t="shared" si="146"/>
        <v>2014</v>
      </c>
      <c r="N2331" t="b">
        <v>0</v>
      </c>
      <c r="O2331">
        <v>16</v>
      </c>
      <c r="P2331" t="b">
        <v>1</v>
      </c>
      <c r="Q2331" t="s">
        <v>8269</v>
      </c>
      <c r="R2331" t="s">
        <v>8323</v>
      </c>
      <c r="S2331" t="s">
        <v>8326</v>
      </c>
      <c r="T2331" s="9">
        <f t="shared" si="147"/>
        <v>129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s="17" t="s">
        <v>8220</v>
      </c>
      <c r="G2332" t="s">
        <v>8228</v>
      </c>
      <c r="H2332" t="s">
        <v>8250</v>
      </c>
      <c r="I2332">
        <v>1457967975</v>
      </c>
      <c r="J2332" s="12">
        <v>1455379575</v>
      </c>
      <c r="K2332" s="10">
        <f t="shared" si="144"/>
        <v>42443.629340277781</v>
      </c>
      <c r="L2332" s="10">
        <f t="shared" si="145"/>
        <v>42413.671006944445</v>
      </c>
      <c r="M2332" s="15">
        <f t="shared" si="146"/>
        <v>2016</v>
      </c>
      <c r="N2332" t="b">
        <v>0</v>
      </c>
      <c r="O2332">
        <v>9</v>
      </c>
      <c r="P2332" t="b">
        <v>0</v>
      </c>
      <c r="Q2332" t="s">
        <v>8280</v>
      </c>
      <c r="R2332" t="s">
        <v>8316</v>
      </c>
      <c r="S2332" t="s">
        <v>8334</v>
      </c>
      <c r="T2332" s="9">
        <f t="shared" si="147"/>
        <v>3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s="17" t="s">
        <v>8218</v>
      </c>
      <c r="G2333" t="s">
        <v>8223</v>
      </c>
      <c r="H2333" t="s">
        <v>8245</v>
      </c>
      <c r="I2333">
        <v>1278302400</v>
      </c>
      <c r="J2333" s="12">
        <v>1273961999</v>
      </c>
      <c r="K2333" s="10">
        <f t="shared" si="144"/>
        <v>40364.166666666664</v>
      </c>
      <c r="L2333" s="10">
        <f t="shared" si="145"/>
        <v>40313.930543981478</v>
      </c>
      <c r="M2333" s="15">
        <f t="shared" si="146"/>
        <v>2010</v>
      </c>
      <c r="N2333" t="b">
        <v>0</v>
      </c>
      <c r="O2333">
        <v>23</v>
      </c>
      <c r="P2333" t="b">
        <v>1</v>
      </c>
      <c r="Q2333" t="s">
        <v>8290</v>
      </c>
      <c r="R2333" t="s">
        <v>8327</v>
      </c>
      <c r="S2333" t="s">
        <v>8338</v>
      </c>
      <c r="T2333" s="9">
        <f t="shared" si="147"/>
        <v>103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s="17" t="s">
        <v>8219</v>
      </c>
      <c r="G2334" t="s">
        <v>8223</v>
      </c>
      <c r="H2334" t="s">
        <v>8245</v>
      </c>
      <c r="I2334">
        <v>1469199740</v>
      </c>
      <c r="J2334" s="12">
        <v>1465311740</v>
      </c>
      <c r="K2334" s="10">
        <f t="shared" si="144"/>
        <v>42573.626620370371</v>
      </c>
      <c r="L2334" s="10">
        <f t="shared" si="145"/>
        <v>42528.626620370371</v>
      </c>
      <c r="M2334" s="15">
        <f t="shared" si="146"/>
        <v>2016</v>
      </c>
      <c r="N2334" t="b">
        <v>0</v>
      </c>
      <c r="O2334">
        <v>3</v>
      </c>
      <c r="P2334" t="b">
        <v>0</v>
      </c>
      <c r="Q2334" t="s">
        <v>8270</v>
      </c>
      <c r="R2334" t="s">
        <v>8308</v>
      </c>
      <c r="S2334" t="s">
        <v>8342</v>
      </c>
      <c r="T2334" s="9">
        <f t="shared" si="147"/>
        <v>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s="17" t="s">
        <v>8218</v>
      </c>
      <c r="G2335" t="s">
        <v>8223</v>
      </c>
      <c r="H2335" t="s">
        <v>8245</v>
      </c>
      <c r="I2335">
        <v>1395023719</v>
      </c>
      <c r="J2335" s="12">
        <v>1391571319</v>
      </c>
      <c r="K2335" s="10">
        <f t="shared" si="144"/>
        <v>41715.107858796298</v>
      </c>
      <c r="L2335" s="10">
        <f t="shared" si="145"/>
        <v>41675.149525462963</v>
      </c>
      <c r="M2335" s="15">
        <f t="shared" si="146"/>
        <v>2014</v>
      </c>
      <c r="N2335" t="b">
        <v>0</v>
      </c>
      <c r="O2335">
        <v>10</v>
      </c>
      <c r="P2335" t="b">
        <v>1</v>
      </c>
      <c r="Q2335" t="s">
        <v>8274</v>
      </c>
      <c r="R2335" t="s">
        <v>8327</v>
      </c>
      <c r="S2335" t="s">
        <v>8331</v>
      </c>
      <c r="T2335" s="9">
        <f t="shared" si="147"/>
        <v>103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s="17" t="s">
        <v>8218</v>
      </c>
      <c r="G2336" t="s">
        <v>8223</v>
      </c>
      <c r="H2336" t="s">
        <v>8245</v>
      </c>
      <c r="I2336">
        <v>1425185940</v>
      </c>
      <c r="J2336" s="12">
        <v>1421900022</v>
      </c>
      <c r="K2336" s="10">
        <f t="shared" si="144"/>
        <v>42064.207638888889</v>
      </c>
      <c r="L2336" s="10">
        <f t="shared" si="145"/>
        <v>42026.176180555558</v>
      </c>
      <c r="M2336" s="15">
        <f t="shared" si="146"/>
        <v>2015</v>
      </c>
      <c r="N2336" t="b">
        <v>0</v>
      </c>
      <c r="O2336">
        <v>27</v>
      </c>
      <c r="P2336" t="b">
        <v>1</v>
      </c>
      <c r="Q2336" t="s">
        <v>8269</v>
      </c>
      <c r="R2336" t="s">
        <v>8323</v>
      </c>
      <c r="S2336" t="s">
        <v>8326</v>
      </c>
      <c r="T2336" s="9">
        <f t="shared" si="147"/>
        <v>114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s="17" t="s">
        <v>8220</v>
      </c>
      <c r="G2337" t="s">
        <v>8223</v>
      </c>
      <c r="H2337" t="s">
        <v>8245</v>
      </c>
      <c r="I2337">
        <v>1407691248</v>
      </c>
      <c r="J2337" s="12">
        <v>1405099248</v>
      </c>
      <c r="K2337" s="10">
        <f t="shared" si="144"/>
        <v>41861.722777777773</v>
      </c>
      <c r="L2337" s="10">
        <f t="shared" si="145"/>
        <v>41831.722777777773</v>
      </c>
      <c r="M2337" s="15">
        <f t="shared" si="146"/>
        <v>2014</v>
      </c>
      <c r="N2337" t="b">
        <v>0</v>
      </c>
      <c r="O2337">
        <v>5</v>
      </c>
      <c r="P2337" t="b">
        <v>0</v>
      </c>
      <c r="Q2337" t="s">
        <v>8303</v>
      </c>
      <c r="R2337" t="s">
        <v>8323</v>
      </c>
      <c r="S2337" t="s">
        <v>8335</v>
      </c>
      <c r="T2337" s="9">
        <f t="shared" si="147"/>
        <v>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s="17" t="s">
        <v>8218</v>
      </c>
      <c r="G2338" t="s">
        <v>8223</v>
      </c>
      <c r="H2338" t="s">
        <v>8245</v>
      </c>
      <c r="I2338">
        <v>1431925200</v>
      </c>
      <c r="J2338" s="12">
        <v>1429991062</v>
      </c>
      <c r="K2338" s="10">
        <f t="shared" si="144"/>
        <v>42142.208333333328</v>
      </c>
      <c r="L2338" s="10">
        <f t="shared" si="145"/>
        <v>42119.822476851856</v>
      </c>
      <c r="M2338" s="15">
        <f t="shared" si="146"/>
        <v>2015</v>
      </c>
      <c r="N2338" t="b">
        <v>0</v>
      </c>
      <c r="O2338">
        <v>21</v>
      </c>
      <c r="P2338" t="b">
        <v>1</v>
      </c>
      <c r="Q2338" t="s">
        <v>8278</v>
      </c>
      <c r="R2338" t="s">
        <v>8327</v>
      </c>
      <c r="S2338" t="s">
        <v>8329</v>
      </c>
      <c r="T2338" s="9">
        <f t="shared" si="147"/>
        <v>102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s="17" t="s">
        <v>8220</v>
      </c>
      <c r="G2339" t="s">
        <v>8223</v>
      </c>
      <c r="H2339" t="s">
        <v>8245</v>
      </c>
      <c r="I2339">
        <v>1474507065</v>
      </c>
      <c r="J2339" s="12">
        <v>1471915065</v>
      </c>
      <c r="K2339" s="10">
        <f t="shared" si="144"/>
        <v>42635.053993055553</v>
      </c>
      <c r="L2339" s="10">
        <f t="shared" si="145"/>
        <v>42605.053993055553</v>
      </c>
      <c r="M2339" s="15">
        <f t="shared" si="146"/>
        <v>2016</v>
      </c>
      <c r="N2339" t="b">
        <v>0</v>
      </c>
      <c r="O2339">
        <v>3</v>
      </c>
      <c r="P2339" t="b">
        <v>0</v>
      </c>
      <c r="Q2339" t="s">
        <v>8282</v>
      </c>
      <c r="R2339" t="s">
        <v>8319</v>
      </c>
      <c r="S2339" t="s">
        <v>8345</v>
      </c>
      <c r="T2339" s="9">
        <f t="shared" si="147"/>
        <v>6</v>
      </c>
    </row>
    <row r="2340" spans="1:20" ht="15.75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s="17" t="s">
        <v>8220</v>
      </c>
      <c r="G2340" t="s">
        <v>8236</v>
      </c>
      <c r="H2340" t="s">
        <v>8248</v>
      </c>
      <c r="I2340">
        <v>1443040464</v>
      </c>
      <c r="J2340" s="12">
        <v>1440448464</v>
      </c>
      <c r="K2340" s="10">
        <f t="shared" si="144"/>
        <v>42270.857222222221</v>
      </c>
      <c r="L2340" s="10">
        <f t="shared" si="145"/>
        <v>42240.857222222221</v>
      </c>
      <c r="M2340" s="15">
        <f t="shared" si="146"/>
        <v>2015</v>
      </c>
      <c r="N2340" t="b">
        <v>0</v>
      </c>
      <c r="O2340">
        <v>2</v>
      </c>
      <c r="P2340" t="b">
        <v>0</v>
      </c>
      <c r="Q2340" t="s">
        <v>8289</v>
      </c>
      <c r="R2340" t="s">
        <v>8313</v>
      </c>
      <c r="S2340" t="s">
        <v>8351</v>
      </c>
      <c r="T2340" s="9">
        <f t="shared" si="147"/>
        <v>2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s="17" t="s">
        <v>8218</v>
      </c>
      <c r="G2341" t="s">
        <v>8224</v>
      </c>
      <c r="H2341" t="s">
        <v>8246</v>
      </c>
      <c r="I2341">
        <v>1441358873</v>
      </c>
      <c r="J2341" s="12">
        <v>1438939673</v>
      </c>
      <c r="K2341" s="10">
        <f t="shared" si="144"/>
        <v>42251.394363425927</v>
      </c>
      <c r="L2341" s="10">
        <f t="shared" si="145"/>
        <v>42223.394363425927</v>
      </c>
      <c r="M2341" s="15">
        <f t="shared" si="146"/>
        <v>2015</v>
      </c>
      <c r="N2341" t="b">
        <v>0</v>
      </c>
      <c r="O2341">
        <v>42</v>
      </c>
      <c r="P2341" t="b">
        <v>1</v>
      </c>
      <c r="Q2341" t="s">
        <v>8269</v>
      </c>
      <c r="R2341" t="s">
        <v>8323</v>
      </c>
      <c r="S2341" t="s">
        <v>8326</v>
      </c>
      <c r="T2341" s="9">
        <f t="shared" si="147"/>
        <v>102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s="17" t="s">
        <v>8218</v>
      </c>
      <c r="G2342" t="s">
        <v>8223</v>
      </c>
      <c r="H2342" t="s">
        <v>8245</v>
      </c>
      <c r="I2342">
        <v>1333771200</v>
      </c>
      <c r="J2342" s="12">
        <v>1328649026</v>
      </c>
      <c r="K2342" s="10">
        <f t="shared" si="144"/>
        <v>41006.166666666664</v>
      </c>
      <c r="L2342" s="10">
        <f t="shared" si="145"/>
        <v>40946.882245370369</v>
      </c>
      <c r="M2342" s="15">
        <f t="shared" si="146"/>
        <v>2012</v>
      </c>
      <c r="N2342" t="b">
        <v>0</v>
      </c>
      <c r="O2342">
        <v>24</v>
      </c>
      <c r="P2342" t="b">
        <v>1</v>
      </c>
      <c r="Q2342" t="s">
        <v>8278</v>
      </c>
      <c r="R2342" t="s">
        <v>8327</v>
      </c>
      <c r="S2342" t="s">
        <v>8329</v>
      </c>
      <c r="T2342" s="9">
        <f t="shared" si="147"/>
        <v>102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s="17" t="s">
        <v>8218</v>
      </c>
      <c r="G2343" t="s">
        <v>8223</v>
      </c>
      <c r="H2343" t="s">
        <v>8245</v>
      </c>
      <c r="I2343">
        <v>1342921202</v>
      </c>
      <c r="J2343" s="12">
        <v>1340329202</v>
      </c>
      <c r="K2343" s="10">
        <f t="shared" si="144"/>
        <v>41112.069467592592</v>
      </c>
      <c r="L2343" s="10">
        <f t="shared" si="145"/>
        <v>41082.069467592592</v>
      </c>
      <c r="M2343" s="15">
        <f t="shared" si="146"/>
        <v>2012</v>
      </c>
      <c r="N2343" t="b">
        <v>0</v>
      </c>
      <c r="O2343">
        <v>26</v>
      </c>
      <c r="P2343" t="b">
        <v>1</v>
      </c>
      <c r="Q2343" t="s">
        <v>8274</v>
      </c>
      <c r="R2343" t="s">
        <v>8327</v>
      </c>
      <c r="S2343" t="s">
        <v>8331</v>
      </c>
      <c r="T2343" s="9">
        <f t="shared" si="147"/>
        <v>102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s="17" t="s">
        <v>8218</v>
      </c>
      <c r="G2344" t="s">
        <v>8223</v>
      </c>
      <c r="H2344" t="s">
        <v>8245</v>
      </c>
      <c r="I2344">
        <v>1440004512</v>
      </c>
      <c r="J2344" s="12">
        <v>1437412512</v>
      </c>
      <c r="K2344" s="10">
        <f t="shared" si="144"/>
        <v>42235.718888888892</v>
      </c>
      <c r="L2344" s="10">
        <f t="shared" si="145"/>
        <v>42205.718888888892</v>
      </c>
      <c r="M2344" s="15">
        <f t="shared" si="146"/>
        <v>2015</v>
      </c>
      <c r="N2344" t="b">
        <v>0</v>
      </c>
      <c r="O2344">
        <v>19</v>
      </c>
      <c r="P2344" t="b">
        <v>1</v>
      </c>
      <c r="Q2344" t="s">
        <v>8278</v>
      </c>
      <c r="R2344" t="s">
        <v>8327</v>
      </c>
      <c r="S2344" t="s">
        <v>8329</v>
      </c>
      <c r="T2344" s="9">
        <f t="shared" si="147"/>
        <v>102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s="17" t="s">
        <v>8218</v>
      </c>
      <c r="G2345" t="s">
        <v>8228</v>
      </c>
      <c r="H2345" t="s">
        <v>8250</v>
      </c>
      <c r="I2345">
        <v>1465505261</v>
      </c>
      <c r="J2345" s="12">
        <v>1464209261</v>
      </c>
      <c r="K2345" s="10">
        <f t="shared" si="144"/>
        <v>42530.866446759261</v>
      </c>
      <c r="L2345" s="10">
        <f t="shared" si="145"/>
        <v>42515.866446759261</v>
      </c>
      <c r="M2345" s="15">
        <f t="shared" si="146"/>
        <v>2016</v>
      </c>
      <c r="N2345" t="b">
        <v>0</v>
      </c>
      <c r="O2345">
        <v>6</v>
      </c>
      <c r="P2345" t="b">
        <v>1</v>
      </c>
      <c r="Q2345" t="s">
        <v>8283</v>
      </c>
      <c r="R2345" t="s">
        <v>8313</v>
      </c>
      <c r="S2345" t="s">
        <v>8314</v>
      </c>
      <c r="T2345" s="9">
        <f t="shared" si="147"/>
        <v>101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s="17" t="s">
        <v>8218</v>
      </c>
      <c r="G2346" t="s">
        <v>8223</v>
      </c>
      <c r="H2346" t="s">
        <v>8245</v>
      </c>
      <c r="I2346">
        <v>1440892800</v>
      </c>
      <c r="J2346" s="12">
        <v>1438715077</v>
      </c>
      <c r="K2346" s="10">
        <f t="shared" si="144"/>
        <v>42246</v>
      </c>
      <c r="L2346" s="10">
        <f t="shared" si="145"/>
        <v>42220.79487268519</v>
      </c>
      <c r="M2346" s="15">
        <f t="shared" si="146"/>
        <v>2015</v>
      </c>
      <c r="N2346" t="b">
        <v>0</v>
      </c>
      <c r="O2346">
        <v>17</v>
      </c>
      <c r="P2346" t="b">
        <v>1</v>
      </c>
      <c r="Q2346" t="s">
        <v>8269</v>
      </c>
      <c r="R2346" t="s">
        <v>8323</v>
      </c>
      <c r="S2346" t="s">
        <v>8326</v>
      </c>
      <c r="T2346" s="9">
        <f t="shared" si="147"/>
        <v>202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s="17" t="s">
        <v>8220</v>
      </c>
      <c r="G2347" t="s">
        <v>8224</v>
      </c>
      <c r="H2347" t="s">
        <v>8246</v>
      </c>
      <c r="I2347">
        <v>1435325100</v>
      </c>
      <c r="J2347" s="12">
        <v>1432072893</v>
      </c>
      <c r="K2347" s="10">
        <f t="shared" si="144"/>
        <v>42181.559027777781</v>
      </c>
      <c r="L2347" s="10">
        <f t="shared" si="145"/>
        <v>42143.917743055557</v>
      </c>
      <c r="M2347" s="15">
        <f t="shared" si="146"/>
        <v>2015</v>
      </c>
      <c r="N2347" t="b">
        <v>0</v>
      </c>
      <c r="O2347">
        <v>16</v>
      </c>
      <c r="P2347" t="b">
        <v>0</v>
      </c>
      <c r="Q2347" t="s">
        <v>8269</v>
      </c>
      <c r="R2347" t="s">
        <v>8323</v>
      </c>
      <c r="S2347" t="s">
        <v>8326</v>
      </c>
      <c r="T2347" s="9">
        <f t="shared" si="147"/>
        <v>67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s="17" t="s">
        <v>8218</v>
      </c>
      <c r="G2348" t="s">
        <v>8223</v>
      </c>
      <c r="H2348" t="s">
        <v>8245</v>
      </c>
      <c r="I2348">
        <v>1331697540</v>
      </c>
      <c r="J2348" s="12">
        <v>1328749249</v>
      </c>
      <c r="K2348" s="10">
        <f t="shared" si="144"/>
        <v>40982.165972222225</v>
      </c>
      <c r="L2348" s="10">
        <f t="shared" si="145"/>
        <v>40948.042233796295</v>
      </c>
      <c r="M2348" s="15">
        <f t="shared" si="146"/>
        <v>2012</v>
      </c>
      <c r="N2348" t="b">
        <v>0</v>
      </c>
      <c r="O2348">
        <v>19</v>
      </c>
      <c r="P2348" t="b">
        <v>1</v>
      </c>
      <c r="Q2348" t="s">
        <v>8274</v>
      </c>
      <c r="R2348" t="s">
        <v>8327</v>
      </c>
      <c r="S2348" t="s">
        <v>8331</v>
      </c>
      <c r="T2348" s="9">
        <f t="shared" si="147"/>
        <v>101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s="17" t="s">
        <v>8218</v>
      </c>
      <c r="G2349" t="s">
        <v>8223</v>
      </c>
      <c r="H2349" t="s">
        <v>8245</v>
      </c>
      <c r="I2349">
        <v>1457071397</v>
      </c>
      <c r="J2349" s="12">
        <v>1451887397</v>
      </c>
      <c r="K2349" s="10">
        <f t="shared" si="144"/>
        <v>42433.252280092594</v>
      </c>
      <c r="L2349" s="10">
        <f t="shared" si="145"/>
        <v>42373.252280092594</v>
      </c>
      <c r="M2349" s="15">
        <f t="shared" si="146"/>
        <v>2016</v>
      </c>
      <c r="N2349" t="b">
        <v>0</v>
      </c>
      <c r="O2349">
        <v>27</v>
      </c>
      <c r="P2349" t="b">
        <v>1</v>
      </c>
      <c r="Q2349" t="s">
        <v>8301</v>
      </c>
      <c r="R2349" t="s">
        <v>8323</v>
      </c>
      <c r="S2349" t="s">
        <v>8324</v>
      </c>
      <c r="T2349" s="9">
        <f t="shared" si="147"/>
        <v>101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s="17" t="s">
        <v>8218</v>
      </c>
      <c r="G2350" t="s">
        <v>8224</v>
      </c>
      <c r="H2350" t="s">
        <v>8246</v>
      </c>
      <c r="I2350">
        <v>1444060800</v>
      </c>
      <c r="J2350" s="12">
        <v>1440082649</v>
      </c>
      <c r="K2350" s="10">
        <f t="shared" si="144"/>
        <v>42282.666666666672</v>
      </c>
      <c r="L2350" s="10">
        <f t="shared" si="145"/>
        <v>42236.623252314814</v>
      </c>
      <c r="M2350" s="15">
        <f t="shared" si="146"/>
        <v>2015</v>
      </c>
      <c r="N2350" t="b">
        <v>0</v>
      </c>
      <c r="O2350">
        <v>17</v>
      </c>
      <c r="P2350" t="b">
        <v>1</v>
      </c>
      <c r="Q2350" t="s">
        <v>8269</v>
      </c>
      <c r="R2350" t="s">
        <v>8323</v>
      </c>
      <c r="S2350" t="s">
        <v>8326</v>
      </c>
      <c r="T2350" s="9">
        <f t="shared" si="147"/>
        <v>101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s="17" t="s">
        <v>8220</v>
      </c>
      <c r="G2351" t="s">
        <v>8224</v>
      </c>
      <c r="H2351" t="s">
        <v>8246</v>
      </c>
      <c r="I2351">
        <v>1459341380</v>
      </c>
      <c r="J2351" s="12">
        <v>1456839380</v>
      </c>
      <c r="K2351" s="10">
        <f t="shared" si="144"/>
        <v>42459.525231481486</v>
      </c>
      <c r="L2351" s="10">
        <f t="shared" si="145"/>
        <v>42430.566898148143</v>
      </c>
      <c r="M2351" s="15">
        <f t="shared" si="146"/>
        <v>2016</v>
      </c>
      <c r="N2351" t="b">
        <v>0</v>
      </c>
      <c r="O2351">
        <v>24</v>
      </c>
      <c r="P2351" t="b">
        <v>0</v>
      </c>
      <c r="Q2351" t="s">
        <v>8281</v>
      </c>
      <c r="R2351" t="s">
        <v>8316</v>
      </c>
      <c r="S2351" t="s">
        <v>8344</v>
      </c>
      <c r="T2351" s="9">
        <f t="shared" si="147"/>
        <v>20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s="17" t="s">
        <v>8218</v>
      </c>
      <c r="G2352" t="s">
        <v>8236</v>
      </c>
      <c r="H2352" t="s">
        <v>8248</v>
      </c>
      <c r="I2352">
        <v>1462053540</v>
      </c>
      <c r="J2352" s="12">
        <v>1459355950</v>
      </c>
      <c r="K2352" s="10">
        <f t="shared" si="144"/>
        <v>42490.915972222225</v>
      </c>
      <c r="L2352" s="10">
        <f t="shared" si="145"/>
        <v>42459.693865740745</v>
      </c>
      <c r="M2352" s="15">
        <f t="shared" si="146"/>
        <v>2016</v>
      </c>
      <c r="N2352" t="b">
        <v>0</v>
      </c>
      <c r="O2352">
        <v>36</v>
      </c>
      <c r="P2352" t="b">
        <v>1</v>
      </c>
      <c r="Q2352" t="s">
        <v>8290</v>
      </c>
      <c r="R2352" t="s">
        <v>8327</v>
      </c>
      <c r="S2352" t="s">
        <v>8338</v>
      </c>
      <c r="T2352" s="9">
        <f t="shared" si="147"/>
        <v>1254</v>
      </c>
    </row>
    <row r="2353" spans="1:20" ht="15.75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s="17" t="s">
        <v>8218</v>
      </c>
      <c r="G2353" t="s">
        <v>8223</v>
      </c>
      <c r="H2353" t="s">
        <v>8245</v>
      </c>
      <c r="I2353">
        <v>1455998867</v>
      </c>
      <c r="J2353" s="12">
        <v>1453406867</v>
      </c>
      <c r="K2353" s="10">
        <f t="shared" si="144"/>
        <v>42420.838738425926</v>
      </c>
      <c r="L2353" s="10">
        <f t="shared" si="145"/>
        <v>42390.838738425926</v>
      </c>
      <c r="M2353" s="15">
        <f t="shared" si="146"/>
        <v>2016</v>
      </c>
      <c r="N2353" t="b">
        <v>0</v>
      </c>
      <c r="O2353">
        <v>22</v>
      </c>
      <c r="P2353" t="b">
        <v>1</v>
      </c>
      <c r="Q2353" t="s">
        <v>8301</v>
      </c>
      <c r="R2353" t="s">
        <v>8323</v>
      </c>
      <c r="S2353" t="s">
        <v>8324</v>
      </c>
      <c r="T2353" s="9">
        <f t="shared" si="147"/>
        <v>100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s="17" t="s">
        <v>8220</v>
      </c>
      <c r="G2354" t="s">
        <v>8223</v>
      </c>
      <c r="H2354" t="s">
        <v>8245</v>
      </c>
      <c r="I2354">
        <v>1333028723</v>
      </c>
      <c r="J2354" s="12">
        <v>1330440323</v>
      </c>
      <c r="K2354" s="10">
        <f t="shared" si="144"/>
        <v>40997.573182870372</v>
      </c>
      <c r="L2354" s="10">
        <f t="shared" si="145"/>
        <v>40967.614849537036</v>
      </c>
      <c r="M2354" s="15">
        <f t="shared" si="146"/>
        <v>2012</v>
      </c>
      <c r="N2354" t="b">
        <v>0</v>
      </c>
      <c r="O2354">
        <v>34</v>
      </c>
      <c r="P2354" t="b">
        <v>0</v>
      </c>
      <c r="Q2354" t="s">
        <v>8302</v>
      </c>
      <c r="R2354" t="s">
        <v>8311</v>
      </c>
      <c r="S2354" t="s">
        <v>8356</v>
      </c>
      <c r="T2354" s="9">
        <f t="shared" si="147"/>
        <v>14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s="17" t="s">
        <v>8218</v>
      </c>
      <c r="G2355" t="s">
        <v>8223</v>
      </c>
      <c r="H2355" t="s">
        <v>8245</v>
      </c>
      <c r="I2355">
        <v>1317438000</v>
      </c>
      <c r="J2355" s="12">
        <v>1314989557</v>
      </c>
      <c r="K2355" s="10">
        <f t="shared" si="144"/>
        <v>40817.125</v>
      </c>
      <c r="L2355" s="10">
        <f t="shared" si="145"/>
        <v>40788.786539351851</v>
      </c>
      <c r="M2355" s="15">
        <f t="shared" si="146"/>
        <v>2011</v>
      </c>
      <c r="N2355" t="b">
        <v>0</v>
      </c>
      <c r="O2355">
        <v>28</v>
      </c>
      <c r="P2355" t="b">
        <v>1</v>
      </c>
      <c r="Q2355" t="s">
        <v>8274</v>
      </c>
      <c r="R2355" t="s">
        <v>8327</v>
      </c>
      <c r="S2355" t="s">
        <v>8331</v>
      </c>
      <c r="T2355" s="9">
        <f t="shared" si="147"/>
        <v>100</v>
      </c>
    </row>
    <row r="2356" spans="1:20" ht="15.75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s="17" t="s">
        <v>8218</v>
      </c>
      <c r="G2356" t="s">
        <v>8223</v>
      </c>
      <c r="H2356" t="s">
        <v>8245</v>
      </c>
      <c r="I2356">
        <v>1370390432</v>
      </c>
      <c r="J2356" s="12">
        <v>1368576032</v>
      </c>
      <c r="K2356" s="10">
        <f t="shared" si="144"/>
        <v>41430.00037037037</v>
      </c>
      <c r="L2356" s="10">
        <f t="shared" si="145"/>
        <v>41409.00037037037</v>
      </c>
      <c r="M2356" s="15">
        <f t="shared" si="146"/>
        <v>2013</v>
      </c>
      <c r="N2356" t="b">
        <v>0</v>
      </c>
      <c r="O2356">
        <v>27</v>
      </c>
      <c r="P2356" t="b">
        <v>1</v>
      </c>
      <c r="Q2356" t="s">
        <v>8274</v>
      </c>
      <c r="R2356" t="s">
        <v>8327</v>
      </c>
      <c r="S2356" t="s">
        <v>8331</v>
      </c>
      <c r="T2356" s="9">
        <f t="shared" si="147"/>
        <v>125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s="17" t="s">
        <v>8218</v>
      </c>
      <c r="G2357" t="s">
        <v>8223</v>
      </c>
      <c r="H2357" t="s">
        <v>8245</v>
      </c>
      <c r="I2357">
        <v>1391706084</v>
      </c>
      <c r="J2357" s="12">
        <v>1389891684</v>
      </c>
      <c r="K2357" s="10">
        <f t="shared" si="144"/>
        <v>41676.70930555556</v>
      </c>
      <c r="L2357" s="10">
        <f t="shared" si="145"/>
        <v>41655.70930555556</v>
      </c>
      <c r="M2357" s="15">
        <f t="shared" si="146"/>
        <v>2014</v>
      </c>
      <c r="N2357" t="b">
        <v>0</v>
      </c>
      <c r="O2357">
        <v>19</v>
      </c>
      <c r="P2357" t="b">
        <v>1</v>
      </c>
      <c r="Q2357" t="s">
        <v>8274</v>
      </c>
      <c r="R2357" t="s">
        <v>8327</v>
      </c>
      <c r="S2357" t="s">
        <v>8331</v>
      </c>
      <c r="T2357" s="9">
        <f t="shared" si="147"/>
        <v>133</v>
      </c>
    </row>
    <row r="2358" spans="1:20" ht="45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s="17" t="s">
        <v>8218</v>
      </c>
      <c r="G2358" t="s">
        <v>8223</v>
      </c>
      <c r="H2358" t="s">
        <v>8245</v>
      </c>
      <c r="I2358">
        <v>1340733600</v>
      </c>
      <c r="J2358" s="12">
        <v>1339098689</v>
      </c>
      <c r="K2358" s="10">
        <f t="shared" si="144"/>
        <v>41086.75</v>
      </c>
      <c r="L2358" s="10">
        <f t="shared" si="145"/>
        <v>41067.827418981484</v>
      </c>
      <c r="M2358" s="15">
        <f t="shared" si="146"/>
        <v>2012</v>
      </c>
      <c r="N2358" t="b">
        <v>0</v>
      </c>
      <c r="O2358">
        <v>25</v>
      </c>
      <c r="P2358" t="b">
        <v>1</v>
      </c>
      <c r="Q2358" t="s">
        <v>8274</v>
      </c>
      <c r="R2358" t="s">
        <v>8327</v>
      </c>
      <c r="S2358" t="s">
        <v>8331</v>
      </c>
      <c r="T2358" s="9">
        <f t="shared" si="147"/>
        <v>100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s="17" t="s">
        <v>8218</v>
      </c>
      <c r="G2359" t="s">
        <v>8223</v>
      </c>
      <c r="H2359" t="s">
        <v>8245</v>
      </c>
      <c r="I2359">
        <v>1312224383</v>
      </c>
      <c r="J2359" s="12">
        <v>1308336383</v>
      </c>
      <c r="K2359" s="10">
        <f t="shared" si="144"/>
        <v>40756.782210648147</v>
      </c>
      <c r="L2359" s="10">
        <f t="shared" si="145"/>
        <v>40711.782210648147</v>
      </c>
      <c r="M2359" s="15">
        <f t="shared" si="146"/>
        <v>2011</v>
      </c>
      <c r="N2359" t="b">
        <v>0</v>
      </c>
      <c r="O2359">
        <v>25</v>
      </c>
      <c r="P2359" t="b">
        <v>1</v>
      </c>
      <c r="Q2359" t="s">
        <v>8277</v>
      </c>
      <c r="R2359" t="s">
        <v>8327</v>
      </c>
      <c r="S2359" t="s">
        <v>8328</v>
      </c>
      <c r="T2359" s="9">
        <f t="shared" si="147"/>
        <v>100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s="17" t="s">
        <v>8218</v>
      </c>
      <c r="G2360" t="s">
        <v>8223</v>
      </c>
      <c r="H2360" t="s">
        <v>8245</v>
      </c>
      <c r="I2360">
        <v>1452387096</v>
      </c>
      <c r="J2360" s="12">
        <v>1447203096</v>
      </c>
      <c r="K2360" s="10">
        <f t="shared" si="144"/>
        <v>42379.035833333328</v>
      </c>
      <c r="L2360" s="10">
        <f t="shared" si="145"/>
        <v>42319.035833333328</v>
      </c>
      <c r="M2360" s="15">
        <f t="shared" si="146"/>
        <v>2016</v>
      </c>
      <c r="N2360" t="b">
        <v>0</v>
      </c>
      <c r="O2360">
        <v>11</v>
      </c>
      <c r="P2360" t="b">
        <v>1</v>
      </c>
      <c r="Q2360" t="s">
        <v>8300</v>
      </c>
      <c r="R2360" t="s">
        <v>8308</v>
      </c>
      <c r="S2360" t="s">
        <v>8340</v>
      </c>
      <c r="T2360" s="9">
        <f t="shared" si="147"/>
        <v>125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s="17" t="s">
        <v>8218</v>
      </c>
      <c r="G2361" t="s">
        <v>8223</v>
      </c>
      <c r="H2361" t="s">
        <v>8245</v>
      </c>
      <c r="I2361">
        <v>1411874580</v>
      </c>
      <c r="J2361" s="12">
        <v>1409030371</v>
      </c>
      <c r="K2361" s="10">
        <f t="shared" si="144"/>
        <v>41910.140972222223</v>
      </c>
      <c r="L2361" s="10">
        <f t="shared" si="145"/>
        <v>41877.221886574072</v>
      </c>
      <c r="M2361" s="15">
        <f t="shared" si="146"/>
        <v>2014</v>
      </c>
      <c r="N2361" t="b">
        <v>0</v>
      </c>
      <c r="O2361">
        <v>21</v>
      </c>
      <c r="P2361" t="b">
        <v>1</v>
      </c>
      <c r="Q2361" t="s">
        <v>8269</v>
      </c>
      <c r="R2361" t="s">
        <v>8323</v>
      </c>
      <c r="S2361" t="s">
        <v>8326</v>
      </c>
      <c r="T2361" s="9">
        <f t="shared" si="147"/>
        <v>100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s="17" t="s">
        <v>8218</v>
      </c>
      <c r="G2362" t="s">
        <v>8224</v>
      </c>
      <c r="H2362" t="s">
        <v>8246</v>
      </c>
      <c r="I2362">
        <v>1440111600</v>
      </c>
      <c r="J2362" s="12">
        <v>1437545657</v>
      </c>
      <c r="K2362" s="10">
        <f t="shared" si="144"/>
        <v>42236.958333333328</v>
      </c>
      <c r="L2362" s="10">
        <f t="shared" si="145"/>
        <v>42207.259918981479</v>
      </c>
      <c r="M2362" s="15">
        <f t="shared" si="146"/>
        <v>2015</v>
      </c>
      <c r="N2362" t="b">
        <v>0</v>
      </c>
      <c r="O2362">
        <v>20</v>
      </c>
      <c r="P2362" t="b">
        <v>1</v>
      </c>
      <c r="Q2362" t="s">
        <v>8269</v>
      </c>
      <c r="R2362" t="s">
        <v>8323</v>
      </c>
      <c r="S2362" t="s">
        <v>8326</v>
      </c>
      <c r="T2362" s="9">
        <f t="shared" si="147"/>
        <v>100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s="17" t="s">
        <v>8218</v>
      </c>
      <c r="G2363" t="s">
        <v>8223</v>
      </c>
      <c r="H2363" t="s">
        <v>8245</v>
      </c>
      <c r="I2363">
        <v>1431046372</v>
      </c>
      <c r="J2363" s="12">
        <v>1429318372</v>
      </c>
      <c r="K2363" s="10">
        <f t="shared" si="144"/>
        <v>42132.036712962959</v>
      </c>
      <c r="L2363" s="10">
        <f t="shared" si="145"/>
        <v>42112.036712962959</v>
      </c>
      <c r="M2363" s="15">
        <f t="shared" si="146"/>
        <v>2015</v>
      </c>
      <c r="N2363" t="b">
        <v>0</v>
      </c>
      <c r="O2363">
        <v>14</v>
      </c>
      <c r="P2363" t="b">
        <v>1</v>
      </c>
      <c r="Q2363" t="s">
        <v>8267</v>
      </c>
      <c r="R2363" t="s">
        <v>8321</v>
      </c>
      <c r="S2363" t="s">
        <v>8322</v>
      </c>
      <c r="T2363" s="9">
        <f t="shared" si="147"/>
        <v>100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s="17" t="s">
        <v>8218</v>
      </c>
      <c r="G2364" t="s">
        <v>8223</v>
      </c>
      <c r="H2364" t="s">
        <v>8245</v>
      </c>
      <c r="I2364">
        <v>1466139300</v>
      </c>
      <c r="J2364" s="12">
        <v>1464854398</v>
      </c>
      <c r="K2364" s="10">
        <f t="shared" si="144"/>
        <v>42538.204861111109</v>
      </c>
      <c r="L2364" s="10">
        <f t="shared" si="145"/>
        <v>42523.333310185189</v>
      </c>
      <c r="M2364" s="15">
        <f t="shared" si="146"/>
        <v>2016</v>
      </c>
      <c r="N2364" t="b">
        <v>0</v>
      </c>
      <c r="O2364">
        <v>19</v>
      </c>
      <c r="P2364" t="b">
        <v>1</v>
      </c>
      <c r="Q2364" t="s">
        <v>8274</v>
      </c>
      <c r="R2364" t="s">
        <v>8327</v>
      </c>
      <c r="S2364" t="s">
        <v>8331</v>
      </c>
      <c r="T2364" s="9">
        <f t="shared" si="147"/>
        <v>100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s="17" t="s">
        <v>8218</v>
      </c>
      <c r="G2365" t="s">
        <v>8223</v>
      </c>
      <c r="H2365" t="s">
        <v>8245</v>
      </c>
      <c r="I2365">
        <v>1429365320</v>
      </c>
      <c r="J2365" s="12">
        <v>1426773320</v>
      </c>
      <c r="K2365" s="10">
        <f t="shared" si="144"/>
        <v>42112.580092592594</v>
      </c>
      <c r="L2365" s="10">
        <f t="shared" si="145"/>
        <v>42082.580092592594</v>
      </c>
      <c r="M2365" s="15">
        <f t="shared" si="146"/>
        <v>2015</v>
      </c>
      <c r="N2365" t="b">
        <v>0</v>
      </c>
      <c r="O2365">
        <v>13</v>
      </c>
      <c r="P2365" t="b">
        <v>1</v>
      </c>
      <c r="Q2365" t="s">
        <v>8274</v>
      </c>
      <c r="R2365" t="s">
        <v>8327</v>
      </c>
      <c r="S2365" t="s">
        <v>8331</v>
      </c>
      <c r="T2365" s="9">
        <f t="shared" si="147"/>
        <v>100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s="17" t="s">
        <v>8220</v>
      </c>
      <c r="G2366" t="s">
        <v>8224</v>
      </c>
      <c r="H2366" t="s">
        <v>8246</v>
      </c>
      <c r="I2366">
        <v>1429554349</v>
      </c>
      <c r="J2366" s="12">
        <v>1424719549</v>
      </c>
      <c r="K2366" s="10">
        <f t="shared" si="144"/>
        <v>42114.767928240741</v>
      </c>
      <c r="L2366" s="10">
        <f t="shared" si="145"/>
        <v>42058.809594907405</v>
      </c>
      <c r="M2366" s="15">
        <f t="shared" si="146"/>
        <v>2015</v>
      </c>
      <c r="N2366" t="b">
        <v>0</v>
      </c>
      <c r="O2366">
        <v>28</v>
      </c>
      <c r="P2366" t="b">
        <v>0</v>
      </c>
      <c r="Q2366" t="s">
        <v>8297</v>
      </c>
      <c r="R2366" t="s">
        <v>8319</v>
      </c>
      <c r="S2366" t="s">
        <v>8357</v>
      </c>
      <c r="T2366" s="9">
        <f t="shared" si="147"/>
        <v>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s="17" t="s">
        <v>8218</v>
      </c>
      <c r="G2367" t="s">
        <v>8224</v>
      </c>
      <c r="H2367" t="s">
        <v>8246</v>
      </c>
      <c r="I2367">
        <v>1411510135</v>
      </c>
      <c r="J2367" s="12">
        <v>1408918135</v>
      </c>
      <c r="K2367" s="10">
        <f t="shared" si="144"/>
        <v>41905.922858796301</v>
      </c>
      <c r="L2367" s="10">
        <f t="shared" si="145"/>
        <v>41875.922858796301</v>
      </c>
      <c r="M2367" s="15">
        <f t="shared" si="146"/>
        <v>2014</v>
      </c>
      <c r="N2367" t="b">
        <v>0</v>
      </c>
      <c r="O2367">
        <v>35</v>
      </c>
      <c r="P2367" t="b">
        <v>1</v>
      </c>
      <c r="Q2367" t="s">
        <v>8269</v>
      </c>
      <c r="R2367" t="s">
        <v>8323</v>
      </c>
      <c r="S2367" t="s">
        <v>8326</v>
      </c>
      <c r="T2367" s="9">
        <f t="shared" si="147"/>
        <v>100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s="17" t="s">
        <v>8218</v>
      </c>
      <c r="G2368" t="s">
        <v>8223</v>
      </c>
      <c r="H2368" t="s">
        <v>8245</v>
      </c>
      <c r="I2368">
        <v>1457135846</v>
      </c>
      <c r="J2368" s="12">
        <v>1454543846</v>
      </c>
      <c r="K2368" s="10">
        <f t="shared" si="144"/>
        <v>42433.998217592598</v>
      </c>
      <c r="L2368" s="10">
        <f t="shared" si="145"/>
        <v>42403.998217592598</v>
      </c>
      <c r="M2368" s="15">
        <f t="shared" si="146"/>
        <v>2016</v>
      </c>
      <c r="N2368" t="b">
        <v>0</v>
      </c>
      <c r="O2368">
        <v>24</v>
      </c>
      <c r="P2368" t="b">
        <v>1</v>
      </c>
      <c r="Q2368" t="s">
        <v>8303</v>
      </c>
      <c r="R2368" t="s">
        <v>8323</v>
      </c>
      <c r="S2368" t="s">
        <v>8335</v>
      </c>
      <c r="T2368" s="9">
        <f t="shared" si="147"/>
        <v>100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s="17" t="s">
        <v>8218</v>
      </c>
      <c r="G2369" t="s">
        <v>8224</v>
      </c>
      <c r="H2369" t="s">
        <v>8246</v>
      </c>
      <c r="I2369">
        <v>1466412081</v>
      </c>
      <c r="J2369" s="12">
        <v>1463820081</v>
      </c>
      <c r="K2369" s="10">
        <f t="shared" si="144"/>
        <v>42541.36204861111</v>
      </c>
      <c r="L2369" s="10">
        <f t="shared" si="145"/>
        <v>42511.36204861111</v>
      </c>
      <c r="M2369" s="15">
        <f t="shared" si="146"/>
        <v>2016</v>
      </c>
      <c r="N2369" t="b">
        <v>0</v>
      </c>
      <c r="O2369">
        <v>28</v>
      </c>
      <c r="P2369" t="b">
        <v>1</v>
      </c>
      <c r="Q2369" t="s">
        <v>8301</v>
      </c>
      <c r="R2369" t="s">
        <v>8323</v>
      </c>
      <c r="S2369" t="s">
        <v>8324</v>
      </c>
      <c r="T2369" s="9">
        <f t="shared" si="147"/>
        <v>100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s="17" t="s">
        <v>8218</v>
      </c>
      <c r="G2370" t="s">
        <v>8224</v>
      </c>
      <c r="H2370" t="s">
        <v>8246</v>
      </c>
      <c r="I2370">
        <v>1405553241</v>
      </c>
      <c r="J2370" s="12">
        <v>1404948441</v>
      </c>
      <c r="K2370" s="10">
        <f t="shared" si="144"/>
        <v>41836.977326388893</v>
      </c>
      <c r="L2370" s="10">
        <f t="shared" si="145"/>
        <v>41829.977326388893</v>
      </c>
      <c r="M2370" s="15">
        <f t="shared" si="146"/>
        <v>2014</v>
      </c>
      <c r="N2370" t="b">
        <v>1</v>
      </c>
      <c r="O2370">
        <v>24</v>
      </c>
      <c r="P2370" t="b">
        <v>1</v>
      </c>
      <c r="Q2370" t="s">
        <v>8269</v>
      </c>
      <c r="R2370" t="s">
        <v>8323</v>
      </c>
      <c r="S2370" t="s">
        <v>8326</v>
      </c>
      <c r="T2370" s="9">
        <f t="shared" si="147"/>
        <v>100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s="17" t="s">
        <v>8218</v>
      </c>
      <c r="G2371" t="s">
        <v>8223</v>
      </c>
      <c r="H2371" t="s">
        <v>8245</v>
      </c>
      <c r="I2371">
        <v>1447959491</v>
      </c>
      <c r="J2371" s="12">
        <v>1445363891</v>
      </c>
      <c r="K2371" s="10">
        <f t="shared" ref="K2371:K2434" si="148">(I2371/86400)+DATE(1970,1,1)</f>
        <v>42327.790405092594</v>
      </c>
      <c r="L2371" s="10">
        <f t="shared" ref="L2371:L2434" si="149">(J2371/86400)+DATE(1970,1,1)</f>
        <v>42297.748738425929</v>
      </c>
      <c r="M2371" s="15">
        <f t="shared" ref="M2371:M2434" si="150">+YEAR(K2371)</f>
        <v>2015</v>
      </c>
      <c r="N2371" t="b">
        <v>0</v>
      </c>
      <c r="O2371">
        <v>8</v>
      </c>
      <c r="P2371" t="b">
        <v>1</v>
      </c>
      <c r="Q2371" t="s">
        <v>8269</v>
      </c>
      <c r="R2371" t="s">
        <v>8323</v>
      </c>
      <c r="S2371" t="s">
        <v>8326</v>
      </c>
      <c r="T2371" s="9">
        <f t="shared" ref="T2371:T2434" si="151">ROUND(E2371/D2371*100,0)</f>
        <v>100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s="17" t="s">
        <v>8218</v>
      </c>
      <c r="G2372" t="s">
        <v>8224</v>
      </c>
      <c r="H2372" t="s">
        <v>8246</v>
      </c>
      <c r="I2372">
        <v>1429789992</v>
      </c>
      <c r="J2372" s="12">
        <v>1424609592</v>
      </c>
      <c r="K2372" s="10">
        <f t="shared" si="148"/>
        <v>42117.49527777778</v>
      </c>
      <c r="L2372" s="10">
        <f t="shared" si="149"/>
        <v>42057.536944444444</v>
      </c>
      <c r="M2372" s="15">
        <f t="shared" si="150"/>
        <v>2015</v>
      </c>
      <c r="N2372" t="b">
        <v>0</v>
      </c>
      <c r="O2372">
        <v>17</v>
      </c>
      <c r="P2372" t="b">
        <v>1</v>
      </c>
      <c r="Q2372" t="s">
        <v>8269</v>
      </c>
      <c r="R2372" t="s">
        <v>8323</v>
      </c>
      <c r="S2372" t="s">
        <v>8326</v>
      </c>
      <c r="T2372" s="9">
        <f t="shared" si="151"/>
        <v>100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s="17" t="s">
        <v>8218</v>
      </c>
      <c r="G2373" t="s">
        <v>8224</v>
      </c>
      <c r="H2373" t="s">
        <v>8246</v>
      </c>
      <c r="I2373">
        <v>1429955619</v>
      </c>
      <c r="J2373" s="12">
        <v>1424775219</v>
      </c>
      <c r="K2373" s="10">
        <f t="shared" si="148"/>
        <v>42119.412256944444</v>
      </c>
      <c r="L2373" s="10">
        <f t="shared" si="149"/>
        <v>42059.453923611116</v>
      </c>
      <c r="M2373" s="15">
        <f t="shared" si="150"/>
        <v>2015</v>
      </c>
      <c r="N2373" t="b">
        <v>0</v>
      </c>
      <c r="O2373">
        <v>24</v>
      </c>
      <c r="P2373" t="b">
        <v>1</v>
      </c>
      <c r="Q2373" t="s">
        <v>8269</v>
      </c>
      <c r="R2373" t="s">
        <v>8323</v>
      </c>
      <c r="S2373" t="s">
        <v>8326</v>
      </c>
      <c r="T2373" s="9">
        <f t="shared" si="151"/>
        <v>100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s="17" t="s">
        <v>8220</v>
      </c>
      <c r="G2374" t="s">
        <v>8223</v>
      </c>
      <c r="H2374" t="s">
        <v>8245</v>
      </c>
      <c r="I2374">
        <v>1448863449</v>
      </c>
      <c r="J2374" s="12">
        <v>1446267849</v>
      </c>
      <c r="K2374" s="10">
        <f t="shared" si="148"/>
        <v>42338.252881944441</v>
      </c>
      <c r="L2374" s="10">
        <f t="shared" si="149"/>
        <v>42308.211215277777</v>
      </c>
      <c r="M2374" s="15">
        <f t="shared" si="150"/>
        <v>2015</v>
      </c>
      <c r="N2374" t="b">
        <v>0</v>
      </c>
      <c r="O2374">
        <v>7</v>
      </c>
      <c r="P2374" t="b">
        <v>0</v>
      </c>
      <c r="Q2374" t="s">
        <v>8269</v>
      </c>
      <c r="R2374" t="s">
        <v>8323</v>
      </c>
      <c r="S2374" t="s">
        <v>8326</v>
      </c>
      <c r="T2374" s="9">
        <f t="shared" si="151"/>
        <v>10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s="17" t="s">
        <v>8220</v>
      </c>
      <c r="G2375" t="s">
        <v>8223</v>
      </c>
      <c r="H2375" t="s">
        <v>8245</v>
      </c>
      <c r="I2375">
        <v>1423660422</v>
      </c>
      <c r="J2375" s="12">
        <v>1420636422</v>
      </c>
      <c r="K2375" s="10">
        <f t="shared" si="148"/>
        <v>42046.551180555558</v>
      </c>
      <c r="L2375" s="10">
        <f t="shared" si="149"/>
        <v>42011.551180555558</v>
      </c>
      <c r="M2375" s="15">
        <f t="shared" si="150"/>
        <v>2015</v>
      </c>
      <c r="N2375" t="b">
        <v>1</v>
      </c>
      <c r="O2375">
        <v>18</v>
      </c>
      <c r="P2375" t="b">
        <v>0</v>
      </c>
      <c r="Q2375" t="s">
        <v>8283</v>
      </c>
      <c r="R2375" t="s">
        <v>8313</v>
      </c>
      <c r="S2375" t="s">
        <v>8314</v>
      </c>
      <c r="T2375" s="9">
        <f t="shared" si="151"/>
        <v>11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s="17" t="s">
        <v>8220</v>
      </c>
      <c r="G2376" t="s">
        <v>8223</v>
      </c>
      <c r="H2376" t="s">
        <v>8245</v>
      </c>
      <c r="I2376">
        <v>1427485395</v>
      </c>
      <c r="J2376" s="12">
        <v>1423600995</v>
      </c>
      <c r="K2376" s="10">
        <f t="shared" si="148"/>
        <v>42090.821701388893</v>
      </c>
      <c r="L2376" s="10">
        <f t="shared" si="149"/>
        <v>42045.86336805555</v>
      </c>
      <c r="M2376" s="15">
        <f t="shared" si="150"/>
        <v>2015</v>
      </c>
      <c r="N2376" t="b">
        <v>1</v>
      </c>
      <c r="O2376">
        <v>15</v>
      </c>
      <c r="P2376" t="b">
        <v>0</v>
      </c>
      <c r="Q2376" t="s">
        <v>8283</v>
      </c>
      <c r="R2376" t="s">
        <v>8313</v>
      </c>
      <c r="S2376" t="s">
        <v>8314</v>
      </c>
      <c r="T2376" s="9">
        <f t="shared" si="151"/>
        <v>2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s="17" t="s">
        <v>8219</v>
      </c>
      <c r="G2377" t="s">
        <v>8223</v>
      </c>
      <c r="H2377" t="s">
        <v>8245</v>
      </c>
      <c r="I2377">
        <v>1438543033</v>
      </c>
      <c r="J2377" s="12">
        <v>1435951033</v>
      </c>
      <c r="K2377" s="10">
        <f t="shared" si="148"/>
        <v>42218.803622685184</v>
      </c>
      <c r="L2377" s="10">
        <f t="shared" si="149"/>
        <v>42188.803622685184</v>
      </c>
      <c r="M2377" s="15">
        <f t="shared" si="150"/>
        <v>2015</v>
      </c>
      <c r="N2377" t="b">
        <v>0</v>
      </c>
      <c r="O2377">
        <v>15</v>
      </c>
      <c r="P2377" t="b">
        <v>0</v>
      </c>
      <c r="Q2377" t="s">
        <v>8271</v>
      </c>
      <c r="R2377" t="s">
        <v>8308</v>
      </c>
      <c r="S2377" t="s">
        <v>8310</v>
      </c>
      <c r="T2377" s="9">
        <f t="shared" si="151"/>
        <v>3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s="17" t="s">
        <v>8218</v>
      </c>
      <c r="G2378" t="s">
        <v>8223</v>
      </c>
      <c r="H2378" t="s">
        <v>8245</v>
      </c>
      <c r="I2378">
        <v>1475163921</v>
      </c>
      <c r="J2378" s="12">
        <v>1472571921</v>
      </c>
      <c r="K2378" s="10">
        <f t="shared" si="148"/>
        <v>42642.656493055554</v>
      </c>
      <c r="L2378" s="10">
        <f t="shared" si="149"/>
        <v>42612.656493055554</v>
      </c>
      <c r="M2378" s="15">
        <f t="shared" si="150"/>
        <v>2016</v>
      </c>
      <c r="N2378" t="b">
        <v>0</v>
      </c>
      <c r="O2378">
        <v>25</v>
      </c>
      <c r="P2378" t="b">
        <v>1</v>
      </c>
      <c r="Q2378" t="s">
        <v>8299</v>
      </c>
      <c r="R2378" t="s">
        <v>8308</v>
      </c>
      <c r="S2378" t="s">
        <v>8315</v>
      </c>
      <c r="T2378" s="9">
        <f t="shared" si="151"/>
        <v>106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s="17" t="s">
        <v>8218</v>
      </c>
      <c r="G2379" t="s">
        <v>8223</v>
      </c>
      <c r="H2379" t="s">
        <v>8245</v>
      </c>
      <c r="I2379">
        <v>1367902740</v>
      </c>
      <c r="J2379" s="12">
        <v>1366251510</v>
      </c>
      <c r="K2379" s="10">
        <f t="shared" si="148"/>
        <v>41401.207638888889</v>
      </c>
      <c r="L2379" s="10">
        <f t="shared" si="149"/>
        <v>41382.096180555556</v>
      </c>
      <c r="M2379" s="15">
        <f t="shared" si="150"/>
        <v>2013</v>
      </c>
      <c r="N2379" t="b">
        <v>0</v>
      </c>
      <c r="O2379">
        <v>13</v>
      </c>
      <c r="P2379" t="b">
        <v>1</v>
      </c>
      <c r="Q2379" t="s">
        <v>8274</v>
      </c>
      <c r="R2379" t="s">
        <v>8327</v>
      </c>
      <c r="S2379" t="s">
        <v>8331</v>
      </c>
      <c r="T2379" s="9">
        <f t="shared" si="151"/>
        <v>109</v>
      </c>
    </row>
    <row r="2380" spans="1:20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s="17" t="s">
        <v>8219</v>
      </c>
      <c r="G2380" t="s">
        <v>8224</v>
      </c>
      <c r="H2380" t="s">
        <v>8246</v>
      </c>
      <c r="I2380">
        <v>1406761200</v>
      </c>
      <c r="J2380" s="12">
        <v>1403724820</v>
      </c>
      <c r="K2380" s="10">
        <f t="shared" si="148"/>
        <v>41850.958333333336</v>
      </c>
      <c r="L2380" s="10">
        <f t="shared" si="149"/>
        <v>41815.815046296295</v>
      </c>
      <c r="M2380" s="15">
        <f t="shared" si="150"/>
        <v>2014</v>
      </c>
      <c r="N2380" t="b">
        <v>0</v>
      </c>
      <c r="O2380">
        <v>17</v>
      </c>
      <c r="P2380" t="b">
        <v>0</v>
      </c>
      <c r="Q2380" t="s">
        <v>8303</v>
      </c>
      <c r="R2380" t="s">
        <v>8323</v>
      </c>
      <c r="S2380" t="s">
        <v>8335</v>
      </c>
      <c r="T2380" s="9">
        <f t="shared" si="151"/>
        <v>13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s="17" t="s">
        <v>8220</v>
      </c>
      <c r="G2381" t="s">
        <v>8223</v>
      </c>
      <c r="H2381" t="s">
        <v>8245</v>
      </c>
      <c r="I2381">
        <v>1410543495</v>
      </c>
      <c r="J2381" s="12">
        <v>1407865095</v>
      </c>
      <c r="K2381" s="10">
        <f t="shared" si="148"/>
        <v>41894.734895833331</v>
      </c>
      <c r="L2381" s="10">
        <f t="shared" si="149"/>
        <v>41863.734895833331</v>
      </c>
      <c r="M2381" s="15">
        <f t="shared" si="150"/>
        <v>2014</v>
      </c>
      <c r="N2381" t="b">
        <v>0</v>
      </c>
      <c r="O2381">
        <v>16</v>
      </c>
      <c r="P2381" t="b">
        <v>0</v>
      </c>
      <c r="Q2381" t="s">
        <v>8282</v>
      </c>
      <c r="R2381" t="s">
        <v>8319</v>
      </c>
      <c r="S2381" t="s">
        <v>8345</v>
      </c>
      <c r="T2381" s="9">
        <f t="shared" si="151"/>
        <v>2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s="17" t="s">
        <v>8220</v>
      </c>
      <c r="G2382" t="s">
        <v>8232</v>
      </c>
      <c r="H2382" t="s">
        <v>8248</v>
      </c>
      <c r="I2382">
        <v>1484999278</v>
      </c>
      <c r="J2382" s="12">
        <v>1482407278</v>
      </c>
      <c r="K2382" s="10">
        <f t="shared" si="148"/>
        <v>42756.491643518515</v>
      </c>
      <c r="L2382" s="10">
        <f t="shared" si="149"/>
        <v>42726.491643518515</v>
      </c>
      <c r="M2382" s="15">
        <f t="shared" si="150"/>
        <v>2017</v>
      </c>
      <c r="N2382" t="b">
        <v>0</v>
      </c>
      <c r="O2382">
        <v>5</v>
      </c>
      <c r="P2382" t="b">
        <v>0</v>
      </c>
      <c r="Q2382" t="s">
        <v>8271</v>
      </c>
      <c r="R2382" t="s">
        <v>8308</v>
      </c>
      <c r="S2382" t="s">
        <v>8310</v>
      </c>
      <c r="T2382" s="9">
        <f t="shared" si="151"/>
        <v>1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s="17" t="s">
        <v>8218</v>
      </c>
      <c r="G2383" t="s">
        <v>8223</v>
      </c>
      <c r="H2383" t="s">
        <v>8245</v>
      </c>
      <c r="I2383">
        <v>1413784740</v>
      </c>
      <c r="J2383" s="12">
        <v>1412954547</v>
      </c>
      <c r="K2383" s="10">
        <f t="shared" si="148"/>
        <v>41932.249305555553</v>
      </c>
      <c r="L2383" s="10">
        <f t="shared" si="149"/>
        <v>41922.640590277777</v>
      </c>
      <c r="M2383" s="15">
        <f t="shared" si="150"/>
        <v>2014</v>
      </c>
      <c r="N2383" t="b">
        <v>0</v>
      </c>
      <c r="O2383">
        <v>16</v>
      </c>
      <c r="P2383" t="b">
        <v>1</v>
      </c>
      <c r="Q2383" t="s">
        <v>8269</v>
      </c>
      <c r="R2383" t="s">
        <v>8323</v>
      </c>
      <c r="S2383" t="s">
        <v>8326</v>
      </c>
      <c r="T2383" s="9">
        <f t="shared" si="151"/>
        <v>129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s="17" t="s">
        <v>8218</v>
      </c>
      <c r="G2384" t="s">
        <v>8223</v>
      </c>
      <c r="H2384" t="s">
        <v>8245</v>
      </c>
      <c r="I2384">
        <v>1448571261</v>
      </c>
      <c r="J2384" s="12">
        <v>1445975661</v>
      </c>
      <c r="K2384" s="10">
        <f t="shared" si="148"/>
        <v>42334.871076388888</v>
      </c>
      <c r="L2384" s="10">
        <f t="shared" si="149"/>
        <v>42304.829409722224</v>
      </c>
      <c r="M2384" s="15">
        <f t="shared" si="150"/>
        <v>2015</v>
      </c>
      <c r="N2384" t="b">
        <v>0</v>
      </c>
      <c r="O2384">
        <v>45</v>
      </c>
      <c r="P2384" t="b">
        <v>1</v>
      </c>
      <c r="Q2384" t="s">
        <v>8299</v>
      </c>
      <c r="R2384" t="s">
        <v>8308</v>
      </c>
      <c r="S2384" t="s">
        <v>8315</v>
      </c>
      <c r="T2384" s="9">
        <f t="shared" si="151"/>
        <v>647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s="17" t="s">
        <v>8218</v>
      </c>
      <c r="G2385" t="s">
        <v>8224</v>
      </c>
      <c r="H2385" t="s">
        <v>8246</v>
      </c>
      <c r="I2385">
        <v>1455408000</v>
      </c>
      <c r="J2385" s="12">
        <v>1454638202</v>
      </c>
      <c r="K2385" s="10">
        <f t="shared" si="148"/>
        <v>42414</v>
      </c>
      <c r="L2385" s="10">
        <f t="shared" si="149"/>
        <v>42405.090300925927</v>
      </c>
      <c r="M2385" s="15">
        <f t="shared" si="150"/>
        <v>2016</v>
      </c>
      <c r="N2385" t="b">
        <v>0</v>
      </c>
      <c r="O2385">
        <v>34</v>
      </c>
      <c r="P2385" t="b">
        <v>1</v>
      </c>
      <c r="Q2385" t="s">
        <v>8269</v>
      </c>
      <c r="R2385" t="s">
        <v>8323</v>
      </c>
      <c r="S2385" t="s">
        <v>8326</v>
      </c>
      <c r="T2385" s="9">
        <f t="shared" si="151"/>
        <v>138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s="17" t="s">
        <v>8220</v>
      </c>
      <c r="G2386" t="s">
        <v>8223</v>
      </c>
      <c r="H2386" t="s">
        <v>8245</v>
      </c>
      <c r="I2386">
        <v>1422473831</v>
      </c>
      <c r="J2386" s="12">
        <v>1419881831</v>
      </c>
      <c r="K2386" s="10">
        <f t="shared" si="148"/>
        <v>42032.817488425921</v>
      </c>
      <c r="L2386" s="10">
        <f t="shared" si="149"/>
        <v>42002.817488425921</v>
      </c>
      <c r="M2386" s="15">
        <f t="shared" si="150"/>
        <v>2015</v>
      </c>
      <c r="N2386" t="b">
        <v>0</v>
      </c>
      <c r="O2386">
        <v>8</v>
      </c>
      <c r="P2386" t="b">
        <v>0</v>
      </c>
      <c r="Q2386" t="s">
        <v>8269</v>
      </c>
      <c r="R2386" t="s">
        <v>8323</v>
      </c>
      <c r="S2386" t="s">
        <v>8326</v>
      </c>
      <c r="T2386" s="9">
        <f t="shared" si="151"/>
        <v>38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s="17" t="s">
        <v>8218</v>
      </c>
      <c r="G2387" t="s">
        <v>8224</v>
      </c>
      <c r="H2387" t="s">
        <v>8246</v>
      </c>
      <c r="I2387">
        <v>1408106352</v>
      </c>
      <c r="J2387" s="12">
        <v>1406896752</v>
      </c>
      <c r="K2387" s="10">
        <f t="shared" si="148"/>
        <v>41866.527222222227</v>
      </c>
      <c r="L2387" s="10">
        <f t="shared" si="149"/>
        <v>41852.527222222227</v>
      </c>
      <c r="M2387" s="15">
        <f t="shared" si="150"/>
        <v>2014</v>
      </c>
      <c r="N2387" t="b">
        <v>0</v>
      </c>
      <c r="O2387">
        <v>19</v>
      </c>
      <c r="P2387" t="b">
        <v>1</v>
      </c>
      <c r="Q2387" t="s">
        <v>8269</v>
      </c>
      <c r="R2387" t="s">
        <v>8323</v>
      </c>
      <c r="S2387" t="s">
        <v>8326</v>
      </c>
      <c r="T2387" s="9">
        <f t="shared" si="151"/>
        <v>190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s="17" t="s">
        <v>8220</v>
      </c>
      <c r="G2388" t="s">
        <v>8223</v>
      </c>
      <c r="H2388" t="s">
        <v>8245</v>
      </c>
      <c r="I2388">
        <v>1424635753</v>
      </c>
      <c r="J2388" s="12">
        <v>1422043753</v>
      </c>
      <c r="K2388" s="10">
        <f t="shared" si="148"/>
        <v>42057.839733796296</v>
      </c>
      <c r="L2388" s="10">
        <f t="shared" si="149"/>
        <v>42027.839733796296</v>
      </c>
      <c r="M2388" s="15">
        <f t="shared" si="150"/>
        <v>2015</v>
      </c>
      <c r="N2388" t="b">
        <v>0</v>
      </c>
      <c r="O2388">
        <v>12</v>
      </c>
      <c r="P2388" t="b">
        <v>0</v>
      </c>
      <c r="Q2388" t="s">
        <v>8297</v>
      </c>
      <c r="R2388" t="s">
        <v>8319</v>
      </c>
      <c r="S2388" t="s">
        <v>8357</v>
      </c>
      <c r="T2388" s="9">
        <f t="shared" si="151"/>
        <v>19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s="17" t="s">
        <v>8218</v>
      </c>
      <c r="G2389" t="s">
        <v>8223</v>
      </c>
      <c r="H2389" t="s">
        <v>8245</v>
      </c>
      <c r="I2389">
        <v>1417389067</v>
      </c>
      <c r="J2389" s="12">
        <v>1415661067</v>
      </c>
      <c r="K2389" s="10">
        <f t="shared" si="148"/>
        <v>41973.966053240743</v>
      </c>
      <c r="L2389" s="10">
        <f t="shared" si="149"/>
        <v>41953.966053240743</v>
      </c>
      <c r="M2389" s="15">
        <f t="shared" si="150"/>
        <v>2014</v>
      </c>
      <c r="N2389" t="b">
        <v>0</v>
      </c>
      <c r="O2389">
        <v>21</v>
      </c>
      <c r="P2389" t="b">
        <v>1</v>
      </c>
      <c r="Q2389" t="s">
        <v>8299</v>
      </c>
      <c r="R2389" t="s">
        <v>8308</v>
      </c>
      <c r="S2389" t="s">
        <v>8315</v>
      </c>
      <c r="T2389" s="9">
        <f t="shared" si="151"/>
        <v>110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s="17" t="s">
        <v>8220</v>
      </c>
      <c r="G2390" t="s">
        <v>8223</v>
      </c>
      <c r="H2390" t="s">
        <v>8245</v>
      </c>
      <c r="I2390">
        <v>1420130935</v>
      </c>
      <c r="J2390" s="12">
        <v>1417538935</v>
      </c>
      <c r="K2390" s="10">
        <f t="shared" si="148"/>
        <v>42005.700636574074</v>
      </c>
      <c r="L2390" s="10">
        <f t="shared" si="149"/>
        <v>41975.700636574074</v>
      </c>
      <c r="M2390" s="15">
        <f t="shared" si="150"/>
        <v>2015</v>
      </c>
      <c r="N2390" t="b">
        <v>0</v>
      </c>
      <c r="O2390">
        <v>14</v>
      </c>
      <c r="P2390" t="b">
        <v>0</v>
      </c>
      <c r="Q2390" t="s">
        <v>8303</v>
      </c>
      <c r="R2390" t="s">
        <v>8323</v>
      </c>
      <c r="S2390" t="s">
        <v>8335</v>
      </c>
      <c r="T2390" s="9">
        <f t="shared" si="151"/>
        <v>31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s="17" t="s">
        <v>8218</v>
      </c>
      <c r="G2391" t="s">
        <v>8224</v>
      </c>
      <c r="H2391" t="s">
        <v>8246</v>
      </c>
      <c r="I2391">
        <v>1404564028</v>
      </c>
      <c r="J2391" s="12">
        <v>1401972028</v>
      </c>
      <c r="K2391" s="10">
        <f t="shared" si="148"/>
        <v>41825.528101851851</v>
      </c>
      <c r="L2391" s="10">
        <f t="shared" si="149"/>
        <v>41795.528101851851</v>
      </c>
      <c r="M2391" s="15">
        <f t="shared" si="150"/>
        <v>2014</v>
      </c>
      <c r="N2391" t="b">
        <v>0</v>
      </c>
      <c r="O2391">
        <v>21</v>
      </c>
      <c r="P2391" t="b">
        <v>1</v>
      </c>
      <c r="Q2391" t="s">
        <v>8269</v>
      </c>
      <c r="R2391" t="s">
        <v>8323</v>
      </c>
      <c r="S2391" t="s">
        <v>8326</v>
      </c>
      <c r="T2391" s="9">
        <f t="shared" si="151"/>
        <v>116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s="17" t="s">
        <v>8218</v>
      </c>
      <c r="G2392" t="s">
        <v>8223</v>
      </c>
      <c r="H2392" t="s">
        <v>8245</v>
      </c>
      <c r="I2392">
        <v>1348545540</v>
      </c>
      <c r="J2392" s="12">
        <v>1346345999</v>
      </c>
      <c r="K2392" s="10">
        <f t="shared" si="148"/>
        <v>41177.165972222225</v>
      </c>
      <c r="L2392" s="10">
        <f t="shared" si="149"/>
        <v>41151.708321759259</v>
      </c>
      <c r="M2392" s="15">
        <f t="shared" si="150"/>
        <v>2012</v>
      </c>
      <c r="N2392" t="b">
        <v>0</v>
      </c>
      <c r="O2392">
        <v>27</v>
      </c>
      <c r="P2392" t="b">
        <v>1</v>
      </c>
      <c r="Q2392" t="s">
        <v>8274</v>
      </c>
      <c r="R2392" t="s">
        <v>8327</v>
      </c>
      <c r="S2392" t="s">
        <v>8331</v>
      </c>
      <c r="T2392" s="9">
        <f t="shared" si="151"/>
        <v>108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s="17" t="s">
        <v>8218</v>
      </c>
      <c r="G2393" t="s">
        <v>8224</v>
      </c>
      <c r="H2393" t="s">
        <v>8246</v>
      </c>
      <c r="I2393">
        <v>1433009400</v>
      </c>
      <c r="J2393" s="12">
        <v>1431795944</v>
      </c>
      <c r="K2393" s="10">
        <f t="shared" si="148"/>
        <v>42154.756944444445</v>
      </c>
      <c r="L2393" s="10">
        <f t="shared" si="149"/>
        <v>42140.712314814809</v>
      </c>
      <c r="M2393" s="15">
        <f t="shared" si="150"/>
        <v>2015</v>
      </c>
      <c r="N2393" t="b">
        <v>0</v>
      </c>
      <c r="O2393">
        <v>38</v>
      </c>
      <c r="P2393" t="b">
        <v>1</v>
      </c>
      <c r="Q2393" t="s">
        <v>8269</v>
      </c>
      <c r="R2393" t="s">
        <v>8323</v>
      </c>
      <c r="S2393" t="s">
        <v>8326</v>
      </c>
      <c r="T2393" s="9">
        <f t="shared" si="151"/>
        <v>184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s="17" t="s">
        <v>8218</v>
      </c>
      <c r="G2394" t="s">
        <v>8223</v>
      </c>
      <c r="H2394" t="s">
        <v>8245</v>
      </c>
      <c r="I2394">
        <v>1488337200</v>
      </c>
      <c r="J2394" s="12">
        <v>1484623726</v>
      </c>
      <c r="K2394" s="10">
        <f t="shared" si="148"/>
        <v>42795.125</v>
      </c>
      <c r="L2394" s="10">
        <f t="shared" si="149"/>
        <v>42752.144976851851</v>
      </c>
      <c r="M2394" s="15">
        <f t="shared" si="150"/>
        <v>2017</v>
      </c>
      <c r="N2394" t="b">
        <v>0</v>
      </c>
      <c r="O2394">
        <v>17</v>
      </c>
      <c r="P2394" t="b">
        <v>1</v>
      </c>
      <c r="Q2394" t="s">
        <v>8274</v>
      </c>
      <c r="R2394" t="s">
        <v>8327</v>
      </c>
      <c r="S2394" t="s">
        <v>8331</v>
      </c>
      <c r="T2394" s="9">
        <f t="shared" si="151"/>
        <v>122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s="17" t="s">
        <v>8218</v>
      </c>
      <c r="G2395" t="s">
        <v>8223</v>
      </c>
      <c r="H2395" t="s">
        <v>8245</v>
      </c>
      <c r="I2395">
        <v>1362146280</v>
      </c>
      <c r="J2395" s="12">
        <v>1357604752</v>
      </c>
      <c r="K2395" s="10">
        <f t="shared" si="148"/>
        <v>41334.581944444442</v>
      </c>
      <c r="L2395" s="10">
        <f t="shared" si="149"/>
        <v>41282.017962962964</v>
      </c>
      <c r="M2395" s="15">
        <f t="shared" si="150"/>
        <v>2013</v>
      </c>
      <c r="N2395" t="b">
        <v>0</v>
      </c>
      <c r="O2395">
        <v>33</v>
      </c>
      <c r="P2395" t="b">
        <v>1</v>
      </c>
      <c r="Q2395" t="s">
        <v>8274</v>
      </c>
      <c r="R2395" t="s">
        <v>8327</v>
      </c>
      <c r="S2395" t="s">
        <v>8331</v>
      </c>
      <c r="T2395" s="9">
        <f t="shared" si="151"/>
        <v>152</v>
      </c>
    </row>
    <row r="2396" spans="1:20" ht="15.75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s="17" t="s">
        <v>8220</v>
      </c>
      <c r="G2396" t="s">
        <v>8223</v>
      </c>
      <c r="H2396" t="s">
        <v>8245</v>
      </c>
      <c r="I2396">
        <v>1431709312</v>
      </c>
      <c r="J2396" s="12">
        <v>1429117312</v>
      </c>
      <c r="K2396" s="10">
        <f t="shared" si="148"/>
        <v>42139.709629629629</v>
      </c>
      <c r="L2396" s="10">
        <f t="shared" si="149"/>
        <v>42109.709629629629</v>
      </c>
      <c r="M2396" s="15">
        <f t="shared" si="150"/>
        <v>2015</v>
      </c>
      <c r="N2396" t="b">
        <v>0</v>
      </c>
      <c r="O2396">
        <v>15</v>
      </c>
      <c r="P2396" t="b">
        <v>0</v>
      </c>
      <c r="Q2396" t="s">
        <v>8282</v>
      </c>
      <c r="R2396" t="s">
        <v>8319</v>
      </c>
      <c r="S2396" t="s">
        <v>8345</v>
      </c>
      <c r="T2396" s="9">
        <f t="shared" si="151"/>
        <v>6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s="17" t="s">
        <v>8220</v>
      </c>
      <c r="G2397" t="s">
        <v>8228</v>
      </c>
      <c r="H2397" t="s">
        <v>8250</v>
      </c>
      <c r="I2397">
        <v>1401595140</v>
      </c>
      <c r="J2397" s="12">
        <v>1398980941</v>
      </c>
      <c r="K2397" s="10">
        <f t="shared" si="148"/>
        <v>41791.165972222225</v>
      </c>
      <c r="L2397" s="10">
        <f t="shared" si="149"/>
        <v>41760.909039351856</v>
      </c>
      <c r="M2397" s="15">
        <f t="shared" si="150"/>
        <v>2014</v>
      </c>
      <c r="N2397" t="b">
        <v>0</v>
      </c>
      <c r="O2397">
        <v>17</v>
      </c>
      <c r="P2397" t="b">
        <v>0</v>
      </c>
      <c r="Q2397" t="s">
        <v>8301</v>
      </c>
      <c r="R2397" t="s">
        <v>8323</v>
      </c>
      <c r="S2397" t="s">
        <v>8324</v>
      </c>
      <c r="T2397" s="9">
        <f t="shared" si="151"/>
        <v>23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s="17" t="s">
        <v>8220</v>
      </c>
      <c r="G2398" t="s">
        <v>8238</v>
      </c>
      <c r="H2398" t="s">
        <v>8248</v>
      </c>
      <c r="I2398">
        <v>1456094197</v>
      </c>
      <c r="J2398" s="12">
        <v>1453502197</v>
      </c>
      <c r="K2398" s="10">
        <f t="shared" si="148"/>
        <v>42421.942094907412</v>
      </c>
      <c r="L2398" s="10">
        <f t="shared" si="149"/>
        <v>42391.942094907412</v>
      </c>
      <c r="M2398" s="15">
        <f t="shared" si="150"/>
        <v>2016</v>
      </c>
      <c r="N2398" t="b">
        <v>0</v>
      </c>
      <c r="O2398">
        <v>12</v>
      </c>
      <c r="P2398" t="b">
        <v>0</v>
      </c>
      <c r="Q2398" t="s">
        <v>8271</v>
      </c>
      <c r="R2398" t="s">
        <v>8308</v>
      </c>
      <c r="S2398" t="s">
        <v>8310</v>
      </c>
      <c r="T2398" s="9">
        <f t="shared" si="151"/>
        <v>34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s="17" t="s">
        <v>8220</v>
      </c>
      <c r="G2399" t="s">
        <v>8224</v>
      </c>
      <c r="H2399" t="s">
        <v>8246</v>
      </c>
      <c r="I2399">
        <v>1431298740</v>
      </c>
      <c r="J2399" s="12">
        <v>1429558756</v>
      </c>
      <c r="K2399" s="10">
        <f t="shared" si="148"/>
        <v>42134.957638888889</v>
      </c>
      <c r="L2399" s="10">
        <f t="shared" si="149"/>
        <v>42114.818935185191</v>
      </c>
      <c r="M2399" s="15">
        <f t="shared" si="150"/>
        <v>2015</v>
      </c>
      <c r="N2399" t="b">
        <v>0</v>
      </c>
      <c r="O2399">
        <v>27</v>
      </c>
      <c r="P2399" t="b">
        <v>0</v>
      </c>
      <c r="Q2399" t="s">
        <v>8269</v>
      </c>
      <c r="R2399" t="s">
        <v>8323</v>
      </c>
      <c r="S2399" t="s">
        <v>8326</v>
      </c>
      <c r="T2399" s="9">
        <f t="shared" si="151"/>
        <v>36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s="17" t="s">
        <v>8220</v>
      </c>
      <c r="G2400" t="s">
        <v>8232</v>
      </c>
      <c r="H2400" t="s">
        <v>8248</v>
      </c>
      <c r="I2400">
        <v>1418649177</v>
      </c>
      <c r="J2400" s="12">
        <v>1416057177</v>
      </c>
      <c r="K2400" s="10">
        <f t="shared" si="148"/>
        <v>41988.550659722227</v>
      </c>
      <c r="L2400" s="10">
        <f t="shared" si="149"/>
        <v>41958.550659722227</v>
      </c>
      <c r="M2400" s="15">
        <f t="shared" si="150"/>
        <v>2014</v>
      </c>
      <c r="N2400" t="b">
        <v>1</v>
      </c>
      <c r="O2400">
        <v>29</v>
      </c>
      <c r="P2400" t="b">
        <v>0</v>
      </c>
      <c r="Q2400" t="s">
        <v>8283</v>
      </c>
      <c r="R2400" t="s">
        <v>8313</v>
      </c>
      <c r="S2400" t="s">
        <v>8314</v>
      </c>
      <c r="T2400" s="9">
        <f t="shared" si="151"/>
        <v>48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s="17" t="s">
        <v>8218</v>
      </c>
      <c r="G2401" t="s">
        <v>8223</v>
      </c>
      <c r="H2401" t="s">
        <v>8245</v>
      </c>
      <c r="I2401">
        <v>1404312846</v>
      </c>
      <c r="J2401" s="12">
        <v>1402584846</v>
      </c>
      <c r="K2401" s="10">
        <f t="shared" si="148"/>
        <v>41822.62090277778</v>
      </c>
      <c r="L2401" s="10">
        <f t="shared" si="149"/>
        <v>41802.62090277778</v>
      </c>
      <c r="M2401" s="15">
        <f t="shared" si="150"/>
        <v>2014</v>
      </c>
      <c r="N2401" t="b">
        <v>0</v>
      </c>
      <c r="O2401">
        <v>15</v>
      </c>
      <c r="P2401" t="b">
        <v>1</v>
      </c>
      <c r="Q2401" t="s">
        <v>8269</v>
      </c>
      <c r="R2401" t="s">
        <v>8323</v>
      </c>
      <c r="S2401" t="s">
        <v>8326</v>
      </c>
      <c r="T2401" s="9">
        <f t="shared" si="151"/>
        <v>101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s="17" t="s">
        <v>8220</v>
      </c>
      <c r="G2402" t="s">
        <v>8223</v>
      </c>
      <c r="H2402" t="s">
        <v>8245</v>
      </c>
      <c r="I2402">
        <v>1428940775</v>
      </c>
      <c r="J2402" s="12">
        <v>1426348775</v>
      </c>
      <c r="K2402" s="10">
        <f t="shared" si="148"/>
        <v>42107.666377314818</v>
      </c>
      <c r="L2402" s="10">
        <f t="shared" si="149"/>
        <v>42077.666377314818</v>
      </c>
      <c r="M2402" s="15">
        <f t="shared" si="150"/>
        <v>2015</v>
      </c>
      <c r="N2402" t="b">
        <v>0</v>
      </c>
      <c r="O2402">
        <v>29</v>
      </c>
      <c r="P2402" t="b">
        <v>0</v>
      </c>
      <c r="Q2402" t="s">
        <v>8271</v>
      </c>
      <c r="R2402" t="s">
        <v>8308</v>
      </c>
      <c r="S2402" t="s">
        <v>8310</v>
      </c>
      <c r="T2402" s="9">
        <f t="shared" si="151"/>
        <v>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s="17" t="s">
        <v>8218</v>
      </c>
      <c r="G2403" t="s">
        <v>8223</v>
      </c>
      <c r="H2403" t="s">
        <v>8245</v>
      </c>
      <c r="I2403">
        <v>1362060915</v>
      </c>
      <c r="J2403" s="12">
        <v>1359468915</v>
      </c>
      <c r="K2403" s="10">
        <f t="shared" si="148"/>
        <v>41333.593923611115</v>
      </c>
      <c r="L2403" s="10">
        <f t="shared" si="149"/>
        <v>41303.593923611115</v>
      </c>
      <c r="M2403" s="15">
        <f t="shared" si="150"/>
        <v>2013</v>
      </c>
      <c r="N2403" t="b">
        <v>0</v>
      </c>
      <c r="O2403">
        <v>29</v>
      </c>
      <c r="P2403" t="b">
        <v>1</v>
      </c>
      <c r="Q2403" t="s">
        <v>8274</v>
      </c>
      <c r="R2403" t="s">
        <v>8327</v>
      </c>
      <c r="S2403" t="s">
        <v>8331</v>
      </c>
      <c r="T2403" s="9">
        <f t="shared" si="151"/>
        <v>181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s="17" t="s">
        <v>8218</v>
      </c>
      <c r="G2404" t="s">
        <v>8223</v>
      </c>
      <c r="H2404" t="s">
        <v>8245</v>
      </c>
      <c r="I2404">
        <v>1304395140</v>
      </c>
      <c r="J2404" s="12">
        <v>1297620584</v>
      </c>
      <c r="K2404" s="10">
        <f t="shared" si="148"/>
        <v>40666.165972222225</v>
      </c>
      <c r="L2404" s="10">
        <f t="shared" si="149"/>
        <v>40587.75675925926</v>
      </c>
      <c r="M2404" s="15">
        <f t="shared" si="150"/>
        <v>2011</v>
      </c>
      <c r="N2404" t="b">
        <v>0</v>
      </c>
      <c r="O2404">
        <v>18</v>
      </c>
      <c r="P2404" t="b">
        <v>1</v>
      </c>
      <c r="Q2404" t="s">
        <v>8264</v>
      </c>
      <c r="R2404" t="s">
        <v>8321</v>
      </c>
      <c r="S2404" t="s">
        <v>8343</v>
      </c>
      <c r="T2404" s="9">
        <f t="shared" si="151"/>
        <v>100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s="17" t="s">
        <v>8218</v>
      </c>
      <c r="G2405" t="s">
        <v>8223</v>
      </c>
      <c r="H2405" t="s">
        <v>8245</v>
      </c>
      <c r="I2405">
        <v>1470197340</v>
      </c>
      <c r="J2405" s="12">
        <v>1467497652</v>
      </c>
      <c r="K2405" s="10">
        <f t="shared" si="148"/>
        <v>42585.172916666663</v>
      </c>
      <c r="L2405" s="10">
        <f t="shared" si="149"/>
        <v>42553.926527777774</v>
      </c>
      <c r="M2405" s="15">
        <f t="shared" si="150"/>
        <v>2016</v>
      </c>
      <c r="N2405" t="b">
        <v>0</v>
      </c>
      <c r="O2405">
        <v>14</v>
      </c>
      <c r="P2405" t="b">
        <v>1</v>
      </c>
      <c r="Q2405" t="s">
        <v>8269</v>
      </c>
      <c r="R2405" t="s">
        <v>8323</v>
      </c>
      <c r="S2405" t="s">
        <v>8326</v>
      </c>
      <c r="T2405" s="9">
        <f t="shared" si="151"/>
        <v>113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s="17" t="s">
        <v>8218</v>
      </c>
      <c r="G2406" t="s">
        <v>8224</v>
      </c>
      <c r="H2406" t="s">
        <v>8246</v>
      </c>
      <c r="I2406">
        <v>1487102427</v>
      </c>
      <c r="J2406" s="12">
        <v>1486065627</v>
      </c>
      <c r="K2406" s="10">
        <f t="shared" si="148"/>
        <v>42780.833645833336</v>
      </c>
      <c r="L2406" s="10">
        <f t="shared" si="149"/>
        <v>42768.833645833336</v>
      </c>
      <c r="M2406" s="15">
        <f t="shared" si="150"/>
        <v>2017</v>
      </c>
      <c r="N2406" t="b">
        <v>0</v>
      </c>
      <c r="O2406">
        <v>25</v>
      </c>
      <c r="P2406" t="b">
        <v>1</v>
      </c>
      <c r="Q2406" t="s">
        <v>8295</v>
      </c>
      <c r="R2406" t="s">
        <v>8316</v>
      </c>
      <c r="S2406" t="s">
        <v>8317</v>
      </c>
      <c r="T2406" s="9">
        <f t="shared" si="151"/>
        <v>120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s="17" t="s">
        <v>8220</v>
      </c>
      <c r="G2407" t="s">
        <v>8223</v>
      </c>
      <c r="H2407" t="s">
        <v>8245</v>
      </c>
      <c r="I2407">
        <v>1380720474</v>
      </c>
      <c r="J2407" s="12">
        <v>1378214874</v>
      </c>
      <c r="K2407" s="10">
        <f t="shared" si="148"/>
        <v>41549.561041666668</v>
      </c>
      <c r="L2407" s="10">
        <f t="shared" si="149"/>
        <v>41520.561041666668</v>
      </c>
      <c r="M2407" s="15">
        <f t="shared" si="150"/>
        <v>2013</v>
      </c>
      <c r="N2407" t="b">
        <v>0</v>
      </c>
      <c r="O2407">
        <v>19</v>
      </c>
      <c r="P2407" t="b">
        <v>0</v>
      </c>
      <c r="Q2407" t="s">
        <v>8273</v>
      </c>
      <c r="R2407" t="s">
        <v>8311</v>
      </c>
      <c r="S2407" t="s">
        <v>8352</v>
      </c>
      <c r="T2407" s="9">
        <f t="shared" si="151"/>
        <v>31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s="17" t="s">
        <v>8220</v>
      </c>
      <c r="G2408" t="s">
        <v>8224</v>
      </c>
      <c r="H2408" t="s">
        <v>8246</v>
      </c>
      <c r="I2408">
        <v>1414107040</v>
      </c>
      <c r="J2408" s="12">
        <v>1411515040</v>
      </c>
      <c r="K2408" s="10">
        <f t="shared" si="148"/>
        <v>41935.979629629626</v>
      </c>
      <c r="L2408" s="10">
        <f t="shared" si="149"/>
        <v>41905.979629629626</v>
      </c>
      <c r="M2408" s="15">
        <f t="shared" si="150"/>
        <v>2014</v>
      </c>
      <c r="N2408" t="b">
        <v>1</v>
      </c>
      <c r="O2408">
        <v>25</v>
      </c>
      <c r="P2408" t="b">
        <v>0</v>
      </c>
      <c r="Q2408" t="s">
        <v>8283</v>
      </c>
      <c r="R2408" t="s">
        <v>8313</v>
      </c>
      <c r="S2408" t="s">
        <v>8314</v>
      </c>
      <c r="T2408" s="9">
        <f t="shared" si="151"/>
        <v>21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s="17" t="s">
        <v>8220</v>
      </c>
      <c r="G2409" t="s">
        <v>8223</v>
      </c>
      <c r="H2409" t="s">
        <v>8245</v>
      </c>
      <c r="I2409">
        <v>1420095540</v>
      </c>
      <c r="J2409" s="12">
        <v>1417558804</v>
      </c>
      <c r="K2409" s="10">
        <f t="shared" si="148"/>
        <v>42005.290972222225</v>
      </c>
      <c r="L2409" s="10">
        <f t="shared" si="149"/>
        <v>41975.930601851855</v>
      </c>
      <c r="M2409" s="15">
        <f t="shared" si="150"/>
        <v>2015</v>
      </c>
      <c r="N2409" t="b">
        <v>0</v>
      </c>
      <c r="O2409">
        <v>26</v>
      </c>
      <c r="P2409" t="b">
        <v>0</v>
      </c>
      <c r="Q2409" t="s">
        <v>8271</v>
      </c>
      <c r="R2409" t="s">
        <v>8308</v>
      </c>
      <c r="S2409" t="s">
        <v>8310</v>
      </c>
      <c r="T2409" s="9">
        <f t="shared" si="151"/>
        <v>15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s="17" t="s">
        <v>8218</v>
      </c>
      <c r="G2410" t="s">
        <v>8223</v>
      </c>
      <c r="H2410" t="s">
        <v>8245</v>
      </c>
      <c r="I2410">
        <v>1321385820</v>
      </c>
      <c r="J2410" s="12">
        <v>1318539484</v>
      </c>
      <c r="K2410" s="10">
        <f t="shared" si="148"/>
        <v>40862.817361111112</v>
      </c>
      <c r="L2410" s="10">
        <f t="shared" si="149"/>
        <v>40829.873657407406</v>
      </c>
      <c r="M2410" s="15">
        <f t="shared" si="150"/>
        <v>2011</v>
      </c>
      <c r="N2410" t="b">
        <v>0</v>
      </c>
      <c r="O2410">
        <v>25</v>
      </c>
      <c r="P2410" t="b">
        <v>1</v>
      </c>
      <c r="Q2410" t="s">
        <v>8298</v>
      </c>
      <c r="R2410" t="s">
        <v>8327</v>
      </c>
      <c r="S2410" t="s">
        <v>8341</v>
      </c>
      <c r="T2410" s="9">
        <f t="shared" si="151"/>
        <v>111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s="17" t="s">
        <v>8218</v>
      </c>
      <c r="G2411" t="s">
        <v>8224</v>
      </c>
      <c r="H2411" t="s">
        <v>8246</v>
      </c>
      <c r="I2411">
        <v>1438467894</v>
      </c>
      <c r="J2411" s="12">
        <v>1436307894</v>
      </c>
      <c r="K2411" s="10">
        <f t="shared" si="148"/>
        <v>42217.933958333335</v>
      </c>
      <c r="L2411" s="10">
        <f t="shared" si="149"/>
        <v>42192.933958333335</v>
      </c>
      <c r="M2411" s="15">
        <f t="shared" si="150"/>
        <v>2015</v>
      </c>
      <c r="N2411" t="b">
        <v>0</v>
      </c>
      <c r="O2411">
        <v>30</v>
      </c>
      <c r="P2411" t="b">
        <v>1</v>
      </c>
      <c r="Q2411" t="s">
        <v>8269</v>
      </c>
      <c r="R2411" t="s">
        <v>8323</v>
      </c>
      <c r="S2411" t="s">
        <v>8326</v>
      </c>
      <c r="T2411" s="9">
        <f t="shared" si="151"/>
        <v>119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s="17" t="s">
        <v>8220</v>
      </c>
      <c r="G2412" t="s">
        <v>8223</v>
      </c>
      <c r="H2412" t="s">
        <v>8245</v>
      </c>
      <c r="I2412">
        <v>1462738327</v>
      </c>
      <c r="J2412" s="12">
        <v>1460146327</v>
      </c>
      <c r="K2412" s="10">
        <f t="shared" si="148"/>
        <v>42498.84174768519</v>
      </c>
      <c r="L2412" s="10">
        <f t="shared" si="149"/>
        <v>42468.84174768519</v>
      </c>
      <c r="M2412" s="15">
        <f t="shared" si="150"/>
        <v>2016</v>
      </c>
      <c r="N2412" t="b">
        <v>0</v>
      </c>
      <c r="O2412">
        <v>19</v>
      </c>
      <c r="P2412" t="b">
        <v>0</v>
      </c>
      <c r="Q2412" t="s">
        <v>8282</v>
      </c>
      <c r="R2412" t="s">
        <v>8319</v>
      </c>
      <c r="S2412" t="s">
        <v>8345</v>
      </c>
      <c r="T2412" s="9">
        <f t="shared" si="151"/>
        <v>6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s="17" t="s">
        <v>8218</v>
      </c>
      <c r="G2413" t="s">
        <v>8223</v>
      </c>
      <c r="H2413" t="s">
        <v>8245</v>
      </c>
      <c r="I2413">
        <v>1365367938</v>
      </c>
      <c r="J2413" s="12">
        <v>1361483538</v>
      </c>
      <c r="K2413" s="10">
        <f t="shared" si="148"/>
        <v>41371.869652777779</v>
      </c>
      <c r="L2413" s="10">
        <f t="shared" si="149"/>
        <v>41326.911319444444</v>
      </c>
      <c r="M2413" s="15">
        <f t="shared" si="150"/>
        <v>2013</v>
      </c>
      <c r="N2413" t="b">
        <v>1</v>
      </c>
      <c r="O2413">
        <v>25</v>
      </c>
      <c r="P2413" t="b">
        <v>1</v>
      </c>
      <c r="Q2413" t="s">
        <v>8286</v>
      </c>
      <c r="R2413" t="s">
        <v>8311</v>
      </c>
      <c r="S2413" t="s">
        <v>8312</v>
      </c>
      <c r="T2413" s="9">
        <f t="shared" si="151"/>
        <v>148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s="17" t="s">
        <v>8218</v>
      </c>
      <c r="G2414" t="s">
        <v>8223</v>
      </c>
      <c r="H2414" t="s">
        <v>8245</v>
      </c>
      <c r="I2414">
        <v>1457739245</v>
      </c>
      <c r="J2414" s="12">
        <v>1455147245</v>
      </c>
      <c r="K2414" s="10">
        <f t="shared" si="148"/>
        <v>42440.982002314813</v>
      </c>
      <c r="L2414" s="10">
        <f t="shared" si="149"/>
        <v>42410.982002314813</v>
      </c>
      <c r="M2414" s="15">
        <f t="shared" si="150"/>
        <v>2016</v>
      </c>
      <c r="N2414" t="b">
        <v>0</v>
      </c>
      <c r="O2414">
        <v>25</v>
      </c>
      <c r="P2414" t="b">
        <v>1</v>
      </c>
      <c r="Q2414" t="s">
        <v>8283</v>
      </c>
      <c r="R2414" t="s">
        <v>8313</v>
      </c>
      <c r="S2414" t="s">
        <v>8314</v>
      </c>
      <c r="T2414" s="9">
        <f t="shared" si="151"/>
        <v>885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s="17" t="s">
        <v>8219</v>
      </c>
      <c r="G2415" t="s">
        <v>8225</v>
      </c>
      <c r="H2415" t="s">
        <v>8247</v>
      </c>
      <c r="I2415">
        <v>1418183325</v>
      </c>
      <c r="J2415" s="12">
        <v>1415591325</v>
      </c>
      <c r="K2415" s="10">
        <f t="shared" si="148"/>
        <v>41983.158854166672</v>
      </c>
      <c r="L2415" s="10">
        <f t="shared" si="149"/>
        <v>41953.158854166672</v>
      </c>
      <c r="M2415" s="15">
        <f t="shared" si="150"/>
        <v>2014</v>
      </c>
      <c r="N2415" t="b">
        <v>0</v>
      </c>
      <c r="O2415">
        <v>11</v>
      </c>
      <c r="P2415" t="b">
        <v>0</v>
      </c>
      <c r="Q2415" t="s">
        <v>8299</v>
      </c>
      <c r="R2415" t="s">
        <v>8308</v>
      </c>
      <c r="S2415" t="s">
        <v>8315</v>
      </c>
      <c r="T2415" s="9">
        <f t="shared" si="151"/>
        <v>1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s="17" t="s">
        <v>8220</v>
      </c>
      <c r="G2416" t="s">
        <v>8223</v>
      </c>
      <c r="H2416" t="s">
        <v>8245</v>
      </c>
      <c r="I2416">
        <v>1428641940</v>
      </c>
      <c r="J2416" s="12">
        <v>1426792563</v>
      </c>
      <c r="K2416" s="10">
        <f t="shared" si="148"/>
        <v>42104.207638888889</v>
      </c>
      <c r="L2416" s="10">
        <f t="shared" si="149"/>
        <v>42082.802812499998</v>
      </c>
      <c r="M2416" s="15">
        <f t="shared" si="150"/>
        <v>2015</v>
      </c>
      <c r="N2416" t="b">
        <v>0</v>
      </c>
      <c r="O2416">
        <v>17</v>
      </c>
      <c r="P2416" t="b">
        <v>0</v>
      </c>
      <c r="Q2416" t="s">
        <v>8271</v>
      </c>
      <c r="R2416" t="s">
        <v>8308</v>
      </c>
      <c r="S2416" t="s">
        <v>8310</v>
      </c>
      <c r="T2416" s="9">
        <f t="shared" si="151"/>
        <v>11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s="17" t="s">
        <v>8220</v>
      </c>
      <c r="G2417" t="s">
        <v>8223</v>
      </c>
      <c r="H2417" t="s">
        <v>8245</v>
      </c>
      <c r="I2417">
        <v>1420952340</v>
      </c>
      <c r="J2417" s="12">
        <v>1418146883</v>
      </c>
      <c r="K2417" s="10">
        <f t="shared" si="148"/>
        <v>42015.207638888889</v>
      </c>
      <c r="L2417" s="10">
        <f t="shared" si="149"/>
        <v>41982.737071759257</v>
      </c>
      <c r="M2417" s="15">
        <f t="shared" si="150"/>
        <v>2015</v>
      </c>
      <c r="N2417" t="b">
        <v>0</v>
      </c>
      <c r="O2417">
        <v>16</v>
      </c>
      <c r="P2417" t="b">
        <v>0</v>
      </c>
      <c r="Q2417" t="s">
        <v>8303</v>
      </c>
      <c r="R2417" t="s">
        <v>8323</v>
      </c>
      <c r="S2417" t="s">
        <v>8335</v>
      </c>
      <c r="T2417" s="9">
        <f t="shared" si="151"/>
        <v>4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s="17" t="s">
        <v>8220</v>
      </c>
      <c r="G2418" t="s">
        <v>8224</v>
      </c>
      <c r="H2418" t="s">
        <v>8246</v>
      </c>
      <c r="I2418">
        <v>1403192031</v>
      </c>
      <c r="J2418" s="12">
        <v>1400600031</v>
      </c>
      <c r="K2418" s="10">
        <f t="shared" si="148"/>
        <v>41809.648506944446</v>
      </c>
      <c r="L2418" s="10">
        <f t="shared" si="149"/>
        <v>41779.648506944446</v>
      </c>
      <c r="M2418" s="15">
        <f t="shared" si="150"/>
        <v>2014</v>
      </c>
      <c r="N2418" t="b">
        <v>0</v>
      </c>
      <c r="O2418">
        <v>21</v>
      </c>
      <c r="P2418" t="b">
        <v>0</v>
      </c>
      <c r="Q2418" t="s">
        <v>8269</v>
      </c>
      <c r="R2418" t="s">
        <v>8323</v>
      </c>
      <c r="S2418" t="s">
        <v>8326</v>
      </c>
      <c r="T2418" s="9">
        <f t="shared" si="151"/>
        <v>18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s="17" t="s">
        <v>8218</v>
      </c>
      <c r="G2419" t="s">
        <v>8224</v>
      </c>
      <c r="H2419" t="s">
        <v>8246</v>
      </c>
      <c r="I2419">
        <v>1488240000</v>
      </c>
      <c r="J2419" s="12">
        <v>1486996729</v>
      </c>
      <c r="K2419" s="10">
        <f t="shared" si="148"/>
        <v>42794</v>
      </c>
      <c r="L2419" s="10">
        <f t="shared" si="149"/>
        <v>42779.610289351855</v>
      </c>
      <c r="M2419" s="15">
        <f t="shared" si="150"/>
        <v>2017</v>
      </c>
      <c r="N2419" t="b">
        <v>0</v>
      </c>
      <c r="O2419">
        <v>51</v>
      </c>
      <c r="P2419" t="b">
        <v>1</v>
      </c>
      <c r="Q2419" t="s">
        <v>8269</v>
      </c>
      <c r="R2419" t="s">
        <v>8323</v>
      </c>
      <c r="S2419" t="s">
        <v>8326</v>
      </c>
      <c r="T2419" s="9">
        <f t="shared" si="151"/>
        <v>119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s="17" t="s">
        <v>8220</v>
      </c>
      <c r="G2420" t="s">
        <v>8228</v>
      </c>
      <c r="H2420" t="s">
        <v>8250</v>
      </c>
      <c r="I2420">
        <v>1441119919</v>
      </c>
      <c r="J2420" s="12">
        <v>1437663919</v>
      </c>
      <c r="K2420" s="10">
        <f t="shared" si="148"/>
        <v>42248.628692129627</v>
      </c>
      <c r="L2420" s="10">
        <f t="shared" si="149"/>
        <v>42208.628692129627</v>
      </c>
      <c r="M2420" s="15">
        <f t="shared" si="150"/>
        <v>2015</v>
      </c>
      <c r="N2420" t="b">
        <v>0</v>
      </c>
      <c r="O2420">
        <v>29</v>
      </c>
      <c r="P2420" t="b">
        <v>0</v>
      </c>
      <c r="Q2420" t="s">
        <v>8271</v>
      </c>
      <c r="R2420" t="s">
        <v>8308</v>
      </c>
      <c r="S2420" t="s">
        <v>8310</v>
      </c>
      <c r="T2420" s="9">
        <f t="shared" si="151"/>
        <v>1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s="17" t="s">
        <v>8219</v>
      </c>
      <c r="G2421" t="s">
        <v>8224</v>
      </c>
      <c r="H2421" t="s">
        <v>8246</v>
      </c>
      <c r="I2421">
        <v>1405094400</v>
      </c>
      <c r="J2421" s="12">
        <v>1403810965</v>
      </c>
      <c r="K2421" s="10">
        <f t="shared" si="148"/>
        <v>41831.666666666664</v>
      </c>
      <c r="L2421" s="10">
        <f t="shared" si="149"/>
        <v>41816.812094907407</v>
      </c>
      <c r="M2421" s="15">
        <f t="shared" si="150"/>
        <v>2014</v>
      </c>
      <c r="N2421" t="b">
        <v>0</v>
      </c>
      <c r="O2421">
        <v>9</v>
      </c>
      <c r="P2421" t="b">
        <v>0</v>
      </c>
      <c r="Q2421" t="s">
        <v>8271</v>
      </c>
      <c r="R2421" t="s">
        <v>8308</v>
      </c>
      <c r="S2421" t="s">
        <v>8310</v>
      </c>
      <c r="T2421" s="9">
        <f t="shared" si="151"/>
        <v>15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s="17" t="s">
        <v>8218</v>
      </c>
      <c r="G2422" t="s">
        <v>8223</v>
      </c>
      <c r="H2422" t="s">
        <v>8245</v>
      </c>
      <c r="I2422">
        <v>1438183889</v>
      </c>
      <c r="J2422" s="12">
        <v>1435591889</v>
      </c>
      <c r="K2422" s="10">
        <f t="shared" si="148"/>
        <v>42214.646863425922</v>
      </c>
      <c r="L2422" s="10">
        <f t="shared" si="149"/>
        <v>42184.646863425922</v>
      </c>
      <c r="M2422" s="15">
        <f t="shared" si="150"/>
        <v>2015</v>
      </c>
      <c r="N2422" t="b">
        <v>0</v>
      </c>
      <c r="O2422">
        <v>14</v>
      </c>
      <c r="P2422" t="b">
        <v>1</v>
      </c>
      <c r="Q2422" t="s">
        <v>8274</v>
      </c>
      <c r="R2422" t="s">
        <v>8327</v>
      </c>
      <c r="S2422" t="s">
        <v>8331</v>
      </c>
      <c r="T2422" s="9">
        <f t="shared" si="151"/>
        <v>219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s="17" t="s">
        <v>8218</v>
      </c>
      <c r="G2423" t="s">
        <v>8223</v>
      </c>
      <c r="H2423" t="s">
        <v>8245</v>
      </c>
      <c r="I2423">
        <v>1466056689</v>
      </c>
      <c r="J2423" s="12">
        <v>1464847089</v>
      </c>
      <c r="K2423" s="10">
        <f t="shared" si="148"/>
        <v>42537.248715277776</v>
      </c>
      <c r="L2423" s="10">
        <f t="shared" si="149"/>
        <v>42523.248715277776</v>
      </c>
      <c r="M2423" s="15">
        <f t="shared" si="150"/>
        <v>2016</v>
      </c>
      <c r="N2423" t="b">
        <v>0</v>
      </c>
      <c r="O2423">
        <v>19</v>
      </c>
      <c r="P2423" t="b">
        <v>1</v>
      </c>
      <c r="Q2423" t="s">
        <v>8269</v>
      </c>
      <c r="R2423" t="s">
        <v>8323</v>
      </c>
      <c r="S2423" t="s">
        <v>8326</v>
      </c>
      <c r="T2423" s="9">
        <f t="shared" si="151"/>
        <v>109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s="17" t="s">
        <v>8220</v>
      </c>
      <c r="G2424" t="s">
        <v>8223</v>
      </c>
      <c r="H2424" t="s">
        <v>8245</v>
      </c>
      <c r="I2424">
        <v>1405882287</v>
      </c>
      <c r="J2424" s="12">
        <v>1400698287</v>
      </c>
      <c r="K2424" s="10">
        <f t="shared" si="148"/>
        <v>41840.785729166666</v>
      </c>
      <c r="L2424" s="10">
        <f t="shared" si="149"/>
        <v>41780.785729166666</v>
      </c>
      <c r="M2424" s="15">
        <f t="shared" si="150"/>
        <v>2014</v>
      </c>
      <c r="N2424" t="b">
        <v>1</v>
      </c>
      <c r="O2424">
        <v>34</v>
      </c>
      <c r="P2424" t="b">
        <v>0</v>
      </c>
      <c r="Q2424" t="s">
        <v>8269</v>
      </c>
      <c r="R2424" t="s">
        <v>8323</v>
      </c>
      <c r="S2424" t="s">
        <v>8326</v>
      </c>
      <c r="T2424" s="9">
        <f t="shared" si="151"/>
        <v>9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s="17" t="s">
        <v>8218</v>
      </c>
      <c r="G2425" t="s">
        <v>8225</v>
      </c>
      <c r="H2425" t="s">
        <v>8247</v>
      </c>
      <c r="I2425">
        <v>1465394340</v>
      </c>
      <c r="J2425" s="12">
        <v>1464677986</v>
      </c>
      <c r="K2425" s="10">
        <f t="shared" si="148"/>
        <v>42529.582638888889</v>
      </c>
      <c r="L2425" s="10">
        <f t="shared" si="149"/>
        <v>42521.291504629626</v>
      </c>
      <c r="M2425" s="15">
        <f t="shared" si="150"/>
        <v>2016</v>
      </c>
      <c r="N2425" t="b">
        <v>0</v>
      </c>
      <c r="O2425">
        <v>20</v>
      </c>
      <c r="P2425" t="b">
        <v>1</v>
      </c>
      <c r="Q2425" t="s">
        <v>8269</v>
      </c>
      <c r="R2425" t="s">
        <v>8323</v>
      </c>
      <c r="S2425" t="s">
        <v>8326</v>
      </c>
      <c r="T2425" s="9">
        <f t="shared" si="151"/>
        <v>289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s="17" t="s">
        <v>8220</v>
      </c>
      <c r="G2426" t="s">
        <v>8224</v>
      </c>
      <c r="H2426" t="s">
        <v>8246</v>
      </c>
      <c r="I2426">
        <v>1467531536</v>
      </c>
      <c r="J2426" s="12">
        <v>1464939536</v>
      </c>
      <c r="K2426" s="10">
        <f t="shared" si="148"/>
        <v>42554.318703703699</v>
      </c>
      <c r="L2426" s="10">
        <f t="shared" si="149"/>
        <v>42524.318703703699</v>
      </c>
      <c r="M2426" s="15">
        <f t="shared" si="150"/>
        <v>2016</v>
      </c>
      <c r="N2426" t="b">
        <v>0</v>
      </c>
      <c r="O2426">
        <v>23</v>
      </c>
      <c r="P2426" t="b">
        <v>0</v>
      </c>
      <c r="Q2426" t="s">
        <v>8283</v>
      </c>
      <c r="R2426" t="s">
        <v>8313</v>
      </c>
      <c r="S2426" t="s">
        <v>8314</v>
      </c>
      <c r="T2426" s="9">
        <f t="shared" si="151"/>
        <v>13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s="17" t="s">
        <v>8220</v>
      </c>
      <c r="G2427" t="s">
        <v>8223</v>
      </c>
      <c r="H2427" t="s">
        <v>8245</v>
      </c>
      <c r="I2427">
        <v>1410972319</v>
      </c>
      <c r="J2427" s="12">
        <v>1408380319</v>
      </c>
      <c r="K2427" s="10">
        <f t="shared" si="148"/>
        <v>41899.698136574072</v>
      </c>
      <c r="L2427" s="10">
        <f t="shared" si="149"/>
        <v>41869.698136574072</v>
      </c>
      <c r="M2427" s="15">
        <f t="shared" si="150"/>
        <v>2014</v>
      </c>
      <c r="N2427" t="b">
        <v>0</v>
      </c>
      <c r="O2427">
        <v>14</v>
      </c>
      <c r="P2427" t="b">
        <v>0</v>
      </c>
      <c r="Q2427" t="s">
        <v>8268</v>
      </c>
      <c r="R2427" t="s">
        <v>8321</v>
      </c>
      <c r="S2427" t="s">
        <v>8339</v>
      </c>
      <c r="T2427" s="9">
        <f t="shared" si="151"/>
        <v>3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s="17" t="s">
        <v>8220</v>
      </c>
      <c r="G2428" t="s">
        <v>8223</v>
      </c>
      <c r="H2428" t="s">
        <v>8245</v>
      </c>
      <c r="I2428">
        <v>1430081759</v>
      </c>
      <c r="J2428" s="12">
        <v>1424901359</v>
      </c>
      <c r="K2428" s="10">
        <f t="shared" si="148"/>
        <v>42120.872210648144</v>
      </c>
      <c r="L2428" s="10">
        <f t="shared" si="149"/>
        <v>42060.913877314815</v>
      </c>
      <c r="M2428" s="15">
        <f t="shared" si="150"/>
        <v>2015</v>
      </c>
      <c r="N2428" t="b">
        <v>0</v>
      </c>
      <c r="O2428">
        <v>17</v>
      </c>
      <c r="P2428" t="b">
        <v>0</v>
      </c>
      <c r="Q2428" t="s">
        <v>8271</v>
      </c>
      <c r="R2428" t="s">
        <v>8308</v>
      </c>
      <c r="S2428" t="s">
        <v>8310</v>
      </c>
      <c r="T2428" s="9">
        <f t="shared" si="151"/>
        <v>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s="17" t="s">
        <v>8218</v>
      </c>
      <c r="G2429" t="s">
        <v>8223</v>
      </c>
      <c r="H2429" t="s">
        <v>8245</v>
      </c>
      <c r="I2429">
        <v>1331621940</v>
      </c>
      <c r="J2429" s="12">
        <v>1329671572</v>
      </c>
      <c r="K2429" s="10">
        <f t="shared" si="148"/>
        <v>40981.290972222225</v>
      </c>
      <c r="L2429" s="10">
        <f t="shared" si="149"/>
        <v>40958.717268518521</v>
      </c>
      <c r="M2429" s="15">
        <f t="shared" si="150"/>
        <v>2012</v>
      </c>
      <c r="N2429" t="b">
        <v>0</v>
      </c>
      <c r="O2429">
        <v>33</v>
      </c>
      <c r="P2429" t="b">
        <v>1</v>
      </c>
      <c r="Q2429" t="s">
        <v>8278</v>
      </c>
      <c r="R2429" t="s">
        <v>8327</v>
      </c>
      <c r="S2429" t="s">
        <v>8329</v>
      </c>
      <c r="T2429" s="9">
        <f t="shared" si="151"/>
        <v>156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s="17" t="s">
        <v>8220</v>
      </c>
      <c r="G2430" t="s">
        <v>8224</v>
      </c>
      <c r="H2430" t="s">
        <v>8246</v>
      </c>
      <c r="I2430">
        <v>1404666836</v>
      </c>
      <c r="J2430" s="12">
        <v>1399482836</v>
      </c>
      <c r="K2430" s="10">
        <f t="shared" si="148"/>
        <v>41826.718009259261</v>
      </c>
      <c r="L2430" s="10">
        <f t="shared" si="149"/>
        <v>41766.718009259261</v>
      </c>
      <c r="M2430" s="15">
        <f t="shared" si="150"/>
        <v>2014</v>
      </c>
      <c r="N2430" t="b">
        <v>1</v>
      </c>
      <c r="O2430">
        <v>19</v>
      </c>
      <c r="P2430" t="b">
        <v>0</v>
      </c>
      <c r="Q2430" t="s">
        <v>8283</v>
      </c>
      <c r="R2430" t="s">
        <v>8313</v>
      </c>
      <c r="S2430" t="s">
        <v>8314</v>
      </c>
      <c r="T2430" s="9">
        <f t="shared" si="151"/>
        <v>16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s="17" t="s">
        <v>8220</v>
      </c>
      <c r="G2431" t="s">
        <v>8223</v>
      </c>
      <c r="H2431" t="s">
        <v>8245</v>
      </c>
      <c r="I2431">
        <v>1445439674</v>
      </c>
      <c r="J2431" s="12">
        <v>1442847674</v>
      </c>
      <c r="K2431" s="10">
        <f t="shared" si="148"/>
        <v>42298.625856481478</v>
      </c>
      <c r="L2431" s="10">
        <f t="shared" si="149"/>
        <v>42268.625856481478</v>
      </c>
      <c r="M2431" s="15">
        <f t="shared" si="150"/>
        <v>2015</v>
      </c>
      <c r="N2431" t="b">
        <v>0</v>
      </c>
      <c r="O2431">
        <v>7</v>
      </c>
      <c r="P2431" t="b">
        <v>0</v>
      </c>
      <c r="Q2431" t="s">
        <v>8291</v>
      </c>
      <c r="R2431" t="s">
        <v>8327</v>
      </c>
      <c r="S2431" t="s">
        <v>8330</v>
      </c>
      <c r="T2431" s="9">
        <f t="shared" si="151"/>
        <v>68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s="17" t="s">
        <v>8220</v>
      </c>
      <c r="G2432" t="s">
        <v>8223</v>
      </c>
      <c r="H2432" t="s">
        <v>8245</v>
      </c>
      <c r="I2432">
        <v>1438734833</v>
      </c>
      <c r="J2432" s="12">
        <v>1436142833</v>
      </c>
      <c r="K2432" s="10">
        <f t="shared" si="148"/>
        <v>42221.023530092592</v>
      </c>
      <c r="L2432" s="10">
        <f t="shared" si="149"/>
        <v>42191.023530092592</v>
      </c>
      <c r="M2432" s="15">
        <f t="shared" si="150"/>
        <v>2015</v>
      </c>
      <c r="N2432" t="b">
        <v>0</v>
      </c>
      <c r="O2432">
        <v>27</v>
      </c>
      <c r="P2432" t="b">
        <v>0</v>
      </c>
      <c r="Q2432" t="s">
        <v>8280</v>
      </c>
      <c r="R2432" t="s">
        <v>8316</v>
      </c>
      <c r="S2432" t="s">
        <v>8334</v>
      </c>
      <c r="T2432" s="9">
        <f t="shared" si="151"/>
        <v>1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s="17" t="s">
        <v>8220</v>
      </c>
      <c r="G2433" t="s">
        <v>8224</v>
      </c>
      <c r="H2433" t="s">
        <v>8246</v>
      </c>
      <c r="I2433">
        <v>1437129179</v>
      </c>
      <c r="J2433" s="12">
        <v>1434537179</v>
      </c>
      <c r="K2433" s="10">
        <f t="shared" si="148"/>
        <v>42202.439571759256</v>
      </c>
      <c r="L2433" s="10">
        <f t="shared" si="149"/>
        <v>42172.439571759256</v>
      </c>
      <c r="M2433" s="15">
        <f t="shared" si="150"/>
        <v>2015</v>
      </c>
      <c r="N2433" t="b">
        <v>1</v>
      </c>
      <c r="O2433">
        <v>24</v>
      </c>
      <c r="P2433" t="b">
        <v>0</v>
      </c>
      <c r="Q2433" t="s">
        <v>8269</v>
      </c>
      <c r="R2433" t="s">
        <v>8323</v>
      </c>
      <c r="S2433" t="s">
        <v>8326</v>
      </c>
      <c r="T2433" s="9">
        <f t="shared" si="151"/>
        <v>34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s="17" t="s">
        <v>8220</v>
      </c>
      <c r="G2434" t="s">
        <v>8223</v>
      </c>
      <c r="H2434" t="s">
        <v>8245</v>
      </c>
      <c r="I2434">
        <v>1417737781</v>
      </c>
      <c r="J2434" s="12">
        <v>1415145781</v>
      </c>
      <c r="K2434" s="10">
        <f t="shared" si="148"/>
        <v>41978.00209490741</v>
      </c>
      <c r="L2434" s="10">
        <f t="shared" si="149"/>
        <v>41948.00209490741</v>
      </c>
      <c r="M2434" s="15">
        <f t="shared" si="150"/>
        <v>2014</v>
      </c>
      <c r="N2434" t="b">
        <v>0</v>
      </c>
      <c r="O2434">
        <v>7</v>
      </c>
      <c r="P2434" t="b">
        <v>0</v>
      </c>
      <c r="Q2434" t="s">
        <v>8270</v>
      </c>
      <c r="R2434" t="s">
        <v>8308</v>
      </c>
      <c r="S2434" t="s">
        <v>8342</v>
      </c>
      <c r="T2434" s="9">
        <f t="shared" si="151"/>
        <v>34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s="17" t="s">
        <v>8220</v>
      </c>
      <c r="G2435" t="s">
        <v>8223</v>
      </c>
      <c r="H2435" t="s">
        <v>8245</v>
      </c>
      <c r="I2435">
        <v>1385447459</v>
      </c>
      <c r="J2435" s="12">
        <v>1382679059</v>
      </c>
      <c r="K2435" s="10">
        <f t="shared" ref="K2435:K2498" si="152">(I2435/86400)+DATE(1970,1,1)</f>
        <v>41604.271516203706</v>
      </c>
      <c r="L2435" s="10">
        <f t="shared" ref="L2435:L2498" si="153">(J2435/86400)+DATE(1970,1,1)</f>
        <v>41572.229849537034</v>
      </c>
      <c r="M2435" s="15">
        <f t="shared" ref="M2435:M2498" si="154">+YEAR(K2435)</f>
        <v>2013</v>
      </c>
      <c r="N2435" t="b">
        <v>0</v>
      </c>
      <c r="O2435">
        <v>21</v>
      </c>
      <c r="P2435" t="b">
        <v>0</v>
      </c>
      <c r="Q2435" t="s">
        <v>8280</v>
      </c>
      <c r="R2435" t="s">
        <v>8316</v>
      </c>
      <c r="S2435" t="s">
        <v>8334</v>
      </c>
      <c r="T2435" s="9">
        <f t="shared" ref="T2435:T2498" si="155">ROUND(E2435/D2435*100,0)</f>
        <v>39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s="17" t="s">
        <v>8220</v>
      </c>
      <c r="G2436" t="s">
        <v>8223</v>
      </c>
      <c r="H2436" t="s">
        <v>8245</v>
      </c>
      <c r="I2436">
        <v>1437432392</v>
      </c>
      <c r="J2436" s="12">
        <v>1434840392</v>
      </c>
      <c r="K2436" s="10">
        <f t="shared" si="152"/>
        <v>42205.948981481481</v>
      </c>
      <c r="L2436" s="10">
        <f t="shared" si="153"/>
        <v>42175.948981481481</v>
      </c>
      <c r="M2436" s="15">
        <f t="shared" si="154"/>
        <v>2015</v>
      </c>
      <c r="N2436" t="b">
        <v>0</v>
      </c>
      <c r="O2436">
        <v>15</v>
      </c>
      <c r="P2436" t="b">
        <v>0</v>
      </c>
      <c r="Q2436" t="s">
        <v>8291</v>
      </c>
      <c r="R2436" t="s">
        <v>8327</v>
      </c>
      <c r="S2436" t="s">
        <v>8330</v>
      </c>
      <c r="T2436" s="9">
        <f t="shared" si="155"/>
        <v>21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s="17" t="s">
        <v>8218</v>
      </c>
      <c r="G2437" t="s">
        <v>8223</v>
      </c>
      <c r="H2437" t="s">
        <v>8245</v>
      </c>
      <c r="I2437">
        <v>1338830395</v>
      </c>
      <c r="J2437" s="12">
        <v>1336238395</v>
      </c>
      <c r="K2437" s="10">
        <f t="shared" si="152"/>
        <v>41064.72216435185</v>
      </c>
      <c r="L2437" s="10">
        <f t="shared" si="153"/>
        <v>41034.72216435185</v>
      </c>
      <c r="M2437" s="15">
        <f t="shared" si="154"/>
        <v>2012</v>
      </c>
      <c r="N2437" t="b">
        <v>0</v>
      </c>
      <c r="O2437">
        <v>25</v>
      </c>
      <c r="P2437" t="b">
        <v>1</v>
      </c>
      <c r="Q2437" t="s">
        <v>8277</v>
      </c>
      <c r="R2437" t="s">
        <v>8327</v>
      </c>
      <c r="S2437" t="s">
        <v>8328</v>
      </c>
      <c r="T2437" s="9">
        <f t="shared" si="155"/>
        <v>113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s="17" t="s">
        <v>8218</v>
      </c>
      <c r="G2438" t="s">
        <v>8228</v>
      </c>
      <c r="H2438" t="s">
        <v>8250</v>
      </c>
      <c r="I2438">
        <v>1449701284</v>
      </c>
      <c r="J2438" s="12">
        <v>1446241684</v>
      </c>
      <c r="K2438" s="10">
        <f t="shared" si="152"/>
        <v>42347.950046296297</v>
      </c>
      <c r="L2438" s="10">
        <f t="shared" si="153"/>
        <v>42307.908379629633</v>
      </c>
      <c r="M2438" s="15">
        <f t="shared" si="154"/>
        <v>2015</v>
      </c>
      <c r="N2438" t="b">
        <v>0</v>
      </c>
      <c r="O2438">
        <v>21</v>
      </c>
      <c r="P2438" t="b">
        <v>1</v>
      </c>
      <c r="Q2438" t="s">
        <v>8269</v>
      </c>
      <c r="R2438" t="s">
        <v>8323</v>
      </c>
      <c r="S2438" t="s">
        <v>8326</v>
      </c>
      <c r="T2438" s="9">
        <f t="shared" si="155"/>
        <v>100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s="17" t="s">
        <v>8220</v>
      </c>
      <c r="G2439" t="s">
        <v>8223</v>
      </c>
      <c r="H2439" t="s">
        <v>8245</v>
      </c>
      <c r="I2439">
        <v>1443711774</v>
      </c>
      <c r="J2439" s="12">
        <v>1441119774</v>
      </c>
      <c r="K2439" s="10">
        <f t="shared" si="152"/>
        <v>42278.627013888894</v>
      </c>
      <c r="L2439" s="10">
        <f t="shared" si="153"/>
        <v>42248.627013888894</v>
      </c>
      <c r="M2439" s="15">
        <f t="shared" si="154"/>
        <v>2015</v>
      </c>
      <c r="N2439" t="b">
        <v>1</v>
      </c>
      <c r="O2439">
        <v>12</v>
      </c>
      <c r="P2439" t="b">
        <v>0</v>
      </c>
      <c r="Q2439" t="s">
        <v>8269</v>
      </c>
      <c r="R2439" t="s">
        <v>8323</v>
      </c>
      <c r="S2439" t="s">
        <v>8326</v>
      </c>
      <c r="T2439" s="9">
        <f t="shared" si="155"/>
        <v>2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s="17" t="s">
        <v>8218</v>
      </c>
      <c r="G2440" t="s">
        <v>8224</v>
      </c>
      <c r="H2440" t="s">
        <v>8246</v>
      </c>
      <c r="I2440">
        <v>1455138000</v>
      </c>
      <c r="J2440" s="12">
        <v>1452448298</v>
      </c>
      <c r="K2440" s="10">
        <f t="shared" si="152"/>
        <v>42410.875</v>
      </c>
      <c r="L2440" s="10">
        <f t="shared" si="153"/>
        <v>42379.74418981481</v>
      </c>
      <c r="M2440" s="15">
        <f t="shared" si="154"/>
        <v>2016</v>
      </c>
      <c r="N2440" t="b">
        <v>0</v>
      </c>
      <c r="O2440">
        <v>47</v>
      </c>
      <c r="P2440" t="b">
        <v>1</v>
      </c>
      <c r="Q2440" t="s">
        <v>8269</v>
      </c>
      <c r="R2440" t="s">
        <v>8323</v>
      </c>
      <c r="S2440" t="s">
        <v>8326</v>
      </c>
      <c r="T2440" s="9">
        <f t="shared" si="155"/>
        <v>105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s="17" t="s">
        <v>8220</v>
      </c>
      <c r="G2441" t="s">
        <v>8223</v>
      </c>
      <c r="H2441" t="s">
        <v>8245</v>
      </c>
      <c r="I2441">
        <v>1485905520</v>
      </c>
      <c r="J2441" s="12">
        <v>1481150949</v>
      </c>
      <c r="K2441" s="10">
        <f t="shared" si="152"/>
        <v>42766.98055555555</v>
      </c>
      <c r="L2441" s="10">
        <f t="shared" si="153"/>
        <v>42711.950798611113</v>
      </c>
      <c r="M2441" s="15">
        <f t="shared" si="154"/>
        <v>2017</v>
      </c>
      <c r="N2441" t="b">
        <v>0</v>
      </c>
      <c r="O2441">
        <v>7</v>
      </c>
      <c r="P2441" t="b">
        <v>0</v>
      </c>
      <c r="Q2441" t="s">
        <v>8271</v>
      </c>
      <c r="R2441" t="s">
        <v>8308</v>
      </c>
      <c r="S2441" t="s">
        <v>8310</v>
      </c>
      <c r="T2441" s="9">
        <f t="shared" si="155"/>
        <v>6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s="17" t="s">
        <v>8220</v>
      </c>
      <c r="G2442" t="s">
        <v>8223</v>
      </c>
      <c r="H2442" t="s">
        <v>8245</v>
      </c>
      <c r="I2442">
        <v>1330478998</v>
      </c>
      <c r="J2442" s="12">
        <v>1327886998</v>
      </c>
      <c r="K2442" s="10">
        <f t="shared" si="152"/>
        <v>40968.062476851854</v>
      </c>
      <c r="L2442" s="10">
        <f t="shared" si="153"/>
        <v>40938.062476851854</v>
      </c>
      <c r="M2442" s="15">
        <f t="shared" si="154"/>
        <v>2012</v>
      </c>
      <c r="N2442" t="b">
        <v>0</v>
      </c>
      <c r="O2442">
        <v>22</v>
      </c>
      <c r="P2442" t="b">
        <v>0</v>
      </c>
      <c r="Q2442" t="s">
        <v>8302</v>
      </c>
      <c r="R2442" t="s">
        <v>8311</v>
      </c>
      <c r="S2442" t="s">
        <v>8356</v>
      </c>
      <c r="T2442" s="9">
        <f t="shared" si="155"/>
        <v>5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s="17" t="s">
        <v>8218</v>
      </c>
      <c r="G2443" t="s">
        <v>8223</v>
      </c>
      <c r="H2443" t="s">
        <v>8245</v>
      </c>
      <c r="I2443">
        <v>1476277875</v>
      </c>
      <c r="J2443" s="12">
        <v>1474895475</v>
      </c>
      <c r="K2443" s="10">
        <f t="shared" si="152"/>
        <v>42655.549479166672</v>
      </c>
      <c r="L2443" s="10">
        <f t="shared" si="153"/>
        <v>42639.549479166672</v>
      </c>
      <c r="M2443" s="15">
        <f t="shared" si="154"/>
        <v>2016</v>
      </c>
      <c r="N2443" t="b">
        <v>0</v>
      </c>
      <c r="O2443">
        <v>26</v>
      </c>
      <c r="P2443" t="b">
        <v>1</v>
      </c>
      <c r="Q2443" t="s">
        <v>8299</v>
      </c>
      <c r="R2443" t="s">
        <v>8308</v>
      </c>
      <c r="S2443" t="s">
        <v>8315</v>
      </c>
      <c r="T2443" s="9">
        <f t="shared" si="155"/>
        <v>166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s="17" t="s">
        <v>8220</v>
      </c>
      <c r="G2444" t="s">
        <v>8224</v>
      </c>
      <c r="H2444" t="s">
        <v>8246</v>
      </c>
      <c r="I2444">
        <v>1486547945</v>
      </c>
      <c r="J2444" s="12">
        <v>1483955945</v>
      </c>
      <c r="K2444" s="10">
        <f t="shared" si="152"/>
        <v>42774.416030092594</v>
      </c>
      <c r="L2444" s="10">
        <f t="shared" si="153"/>
        <v>42744.416030092594</v>
      </c>
      <c r="M2444" s="15">
        <f t="shared" si="154"/>
        <v>2017</v>
      </c>
      <c r="N2444" t="b">
        <v>1</v>
      </c>
      <c r="O2444">
        <v>35</v>
      </c>
      <c r="P2444" t="b">
        <v>0</v>
      </c>
      <c r="Q2444" t="s">
        <v>8301</v>
      </c>
      <c r="R2444" t="s">
        <v>8323</v>
      </c>
      <c r="S2444" t="s">
        <v>8324</v>
      </c>
      <c r="T2444" s="9">
        <f t="shared" si="155"/>
        <v>24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s="17" t="s">
        <v>8218</v>
      </c>
      <c r="G2445" t="s">
        <v>8224</v>
      </c>
      <c r="H2445" t="s">
        <v>8246</v>
      </c>
      <c r="I2445">
        <v>1464692400</v>
      </c>
      <c r="J2445" s="12">
        <v>1461769373</v>
      </c>
      <c r="K2445" s="10">
        <f t="shared" si="152"/>
        <v>42521.458333333328</v>
      </c>
      <c r="L2445" s="10">
        <f t="shared" si="153"/>
        <v>42487.62700231481</v>
      </c>
      <c r="M2445" s="15">
        <f t="shared" si="154"/>
        <v>2016</v>
      </c>
      <c r="N2445" t="b">
        <v>0</v>
      </c>
      <c r="O2445">
        <v>19</v>
      </c>
      <c r="P2445" t="b">
        <v>1</v>
      </c>
      <c r="Q2445" t="s">
        <v>8269</v>
      </c>
      <c r="R2445" t="s">
        <v>8323</v>
      </c>
      <c r="S2445" t="s">
        <v>8326</v>
      </c>
      <c r="T2445" s="9">
        <f t="shared" si="155"/>
        <v>330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s="17" t="s">
        <v>8218</v>
      </c>
      <c r="G2446" t="s">
        <v>8223</v>
      </c>
      <c r="H2446" t="s">
        <v>8245</v>
      </c>
      <c r="I2446">
        <v>1303147459</v>
      </c>
      <c r="J2446" s="12">
        <v>1297880659</v>
      </c>
      <c r="K2446" s="10">
        <f t="shared" si="152"/>
        <v>40651.725219907406</v>
      </c>
      <c r="L2446" s="10">
        <f t="shared" si="153"/>
        <v>40590.766886574071</v>
      </c>
      <c r="M2446" s="15">
        <f t="shared" si="154"/>
        <v>2011</v>
      </c>
      <c r="N2446" t="b">
        <v>0</v>
      </c>
      <c r="O2446">
        <v>22</v>
      </c>
      <c r="P2446" t="b">
        <v>1</v>
      </c>
      <c r="Q2446" t="s">
        <v>8272</v>
      </c>
      <c r="R2446" t="s">
        <v>8311</v>
      </c>
      <c r="S2446" t="s">
        <v>8333</v>
      </c>
      <c r="T2446" s="9">
        <f t="shared" si="155"/>
        <v>118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s="17" t="s">
        <v>8220</v>
      </c>
      <c r="G2447" t="s">
        <v>8224</v>
      </c>
      <c r="H2447" t="s">
        <v>8246</v>
      </c>
      <c r="I2447">
        <v>1368550060</v>
      </c>
      <c r="J2447" s="12">
        <v>1365958060</v>
      </c>
      <c r="K2447" s="10">
        <f t="shared" si="152"/>
        <v>41408.69976851852</v>
      </c>
      <c r="L2447" s="10">
        <f t="shared" si="153"/>
        <v>41378.69976851852</v>
      </c>
      <c r="M2447" s="15">
        <f t="shared" si="154"/>
        <v>2013</v>
      </c>
      <c r="N2447" t="b">
        <v>0</v>
      </c>
      <c r="O2447">
        <v>49</v>
      </c>
      <c r="P2447" t="b">
        <v>0</v>
      </c>
      <c r="Q2447" t="s">
        <v>8268</v>
      </c>
      <c r="R2447" t="s">
        <v>8321</v>
      </c>
      <c r="S2447" t="s">
        <v>8339</v>
      </c>
      <c r="T2447" s="9">
        <f t="shared" si="155"/>
        <v>8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s="17" t="s">
        <v>8220</v>
      </c>
      <c r="G2448" t="s">
        <v>8223</v>
      </c>
      <c r="H2448" t="s">
        <v>8245</v>
      </c>
      <c r="I2448">
        <v>1457413140</v>
      </c>
      <c r="J2448" s="12">
        <v>1454996887</v>
      </c>
      <c r="K2448" s="10">
        <f t="shared" si="152"/>
        <v>42437.207638888889</v>
      </c>
      <c r="L2448" s="10">
        <f t="shared" si="153"/>
        <v>42409.241747685184</v>
      </c>
      <c r="M2448" s="15">
        <f t="shared" si="154"/>
        <v>2016</v>
      </c>
      <c r="N2448" t="b">
        <v>0</v>
      </c>
      <c r="O2448">
        <v>12</v>
      </c>
      <c r="P2448" t="b">
        <v>0</v>
      </c>
      <c r="Q2448" t="s">
        <v>8303</v>
      </c>
      <c r="R2448" t="s">
        <v>8323</v>
      </c>
      <c r="S2448" t="s">
        <v>8335</v>
      </c>
      <c r="T2448" s="9">
        <f t="shared" si="155"/>
        <v>16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s="17" t="s">
        <v>8218</v>
      </c>
      <c r="G2449" t="s">
        <v>8223</v>
      </c>
      <c r="H2449" t="s">
        <v>8245</v>
      </c>
      <c r="I2449">
        <v>1341028740</v>
      </c>
      <c r="J2449" s="12">
        <v>1339704141</v>
      </c>
      <c r="K2449" s="10">
        <f t="shared" si="152"/>
        <v>41090.165972222225</v>
      </c>
      <c r="L2449" s="10">
        <f t="shared" si="153"/>
        <v>41074.834965277776</v>
      </c>
      <c r="M2449" s="15">
        <f t="shared" si="154"/>
        <v>2012</v>
      </c>
      <c r="N2449" t="b">
        <v>0</v>
      </c>
      <c r="O2449">
        <v>27</v>
      </c>
      <c r="P2449" t="b">
        <v>1</v>
      </c>
      <c r="Q2449" t="s">
        <v>8277</v>
      </c>
      <c r="R2449" t="s">
        <v>8327</v>
      </c>
      <c r="S2449" t="s">
        <v>8328</v>
      </c>
      <c r="T2449" s="9">
        <f t="shared" si="155"/>
        <v>137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s="17" t="s">
        <v>8218</v>
      </c>
      <c r="G2450" t="s">
        <v>8223</v>
      </c>
      <c r="H2450" t="s">
        <v>8245</v>
      </c>
      <c r="I2450">
        <v>1352860017</v>
      </c>
      <c r="J2450" s="12">
        <v>1348536417</v>
      </c>
      <c r="K2450" s="10">
        <f t="shared" si="152"/>
        <v>41227.102048611108</v>
      </c>
      <c r="L2450" s="10">
        <f t="shared" si="153"/>
        <v>41177.060381944444</v>
      </c>
      <c r="M2450" s="15">
        <f t="shared" si="154"/>
        <v>2012</v>
      </c>
      <c r="N2450" t="b">
        <v>0</v>
      </c>
      <c r="O2450">
        <v>14</v>
      </c>
      <c r="P2450" t="b">
        <v>1</v>
      </c>
      <c r="Q2450" t="s">
        <v>8274</v>
      </c>
      <c r="R2450" t="s">
        <v>8327</v>
      </c>
      <c r="S2450" t="s">
        <v>8331</v>
      </c>
      <c r="T2450" s="9">
        <f t="shared" si="155"/>
        <v>102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s="17" t="s">
        <v>8218</v>
      </c>
      <c r="G2451" t="s">
        <v>8223</v>
      </c>
      <c r="H2451" t="s">
        <v>8245</v>
      </c>
      <c r="I2451">
        <v>1334610000</v>
      </c>
      <c r="J2451" s="12">
        <v>1332435685</v>
      </c>
      <c r="K2451" s="10">
        <f t="shared" si="152"/>
        <v>41015.875</v>
      </c>
      <c r="L2451" s="10">
        <f t="shared" si="153"/>
        <v>40990.709317129629</v>
      </c>
      <c r="M2451" s="15">
        <f t="shared" si="154"/>
        <v>2012</v>
      </c>
      <c r="N2451" t="b">
        <v>0</v>
      </c>
      <c r="O2451">
        <v>15</v>
      </c>
      <c r="P2451" t="b">
        <v>1</v>
      </c>
      <c r="Q2451" t="s">
        <v>8272</v>
      </c>
      <c r="R2451" t="s">
        <v>8311</v>
      </c>
      <c r="S2451" t="s">
        <v>8333</v>
      </c>
      <c r="T2451" s="9">
        <f t="shared" si="155"/>
        <v>148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s="17" t="s">
        <v>8220</v>
      </c>
      <c r="G2452" t="s">
        <v>8224</v>
      </c>
      <c r="H2452" t="s">
        <v>8246</v>
      </c>
      <c r="I2452">
        <v>1439827200</v>
      </c>
      <c r="J2452" s="12">
        <v>1436355270</v>
      </c>
      <c r="K2452" s="10">
        <f t="shared" si="152"/>
        <v>42233.666666666672</v>
      </c>
      <c r="L2452" s="10">
        <f t="shared" si="153"/>
        <v>42193.482291666667</v>
      </c>
      <c r="M2452" s="15">
        <f t="shared" si="154"/>
        <v>2015</v>
      </c>
      <c r="N2452" t="b">
        <v>0</v>
      </c>
      <c r="O2452">
        <v>16</v>
      </c>
      <c r="P2452" t="b">
        <v>0</v>
      </c>
      <c r="Q2452" t="s">
        <v>8269</v>
      </c>
      <c r="R2452" t="s">
        <v>8323</v>
      </c>
      <c r="S2452" t="s">
        <v>8326</v>
      </c>
      <c r="T2452" s="9">
        <f t="shared" si="155"/>
        <v>33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s="17" t="s">
        <v>8218</v>
      </c>
      <c r="G2453" t="s">
        <v>8223</v>
      </c>
      <c r="H2453" t="s">
        <v>8245</v>
      </c>
      <c r="I2453">
        <v>1327776847</v>
      </c>
      <c r="J2453" s="12">
        <v>1325184847</v>
      </c>
      <c r="K2453" s="10">
        <f t="shared" si="152"/>
        <v>40936.787581018521</v>
      </c>
      <c r="L2453" s="10">
        <f t="shared" si="153"/>
        <v>40906.787581018521</v>
      </c>
      <c r="M2453" s="15">
        <f t="shared" si="154"/>
        <v>2012</v>
      </c>
      <c r="N2453" t="b">
        <v>0</v>
      </c>
      <c r="O2453">
        <v>30</v>
      </c>
      <c r="P2453" t="b">
        <v>1</v>
      </c>
      <c r="Q2453" t="s">
        <v>8295</v>
      </c>
      <c r="R2453" t="s">
        <v>8316</v>
      </c>
      <c r="S2453" t="s">
        <v>8317</v>
      </c>
      <c r="T2453" s="9">
        <f t="shared" si="155"/>
        <v>163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s="17" t="s">
        <v>8218</v>
      </c>
      <c r="G2454" t="s">
        <v>8223</v>
      </c>
      <c r="H2454" t="s">
        <v>8245</v>
      </c>
      <c r="I2454">
        <v>1351095976</v>
      </c>
      <c r="J2454" s="12">
        <v>1348503976</v>
      </c>
      <c r="K2454" s="10">
        <f t="shared" si="152"/>
        <v>41206.684907407405</v>
      </c>
      <c r="L2454" s="10">
        <f t="shared" si="153"/>
        <v>41176.684907407405</v>
      </c>
      <c r="M2454" s="15">
        <f t="shared" si="154"/>
        <v>2012</v>
      </c>
      <c r="N2454" t="b">
        <v>0</v>
      </c>
      <c r="O2454">
        <v>33</v>
      </c>
      <c r="P2454" t="b">
        <v>1</v>
      </c>
      <c r="Q2454" t="s">
        <v>8274</v>
      </c>
      <c r="R2454" t="s">
        <v>8327</v>
      </c>
      <c r="S2454" t="s">
        <v>8331</v>
      </c>
      <c r="T2454" s="9">
        <f t="shared" si="155"/>
        <v>116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s="17" t="s">
        <v>8218</v>
      </c>
      <c r="G2455" t="s">
        <v>8223</v>
      </c>
      <c r="H2455" t="s">
        <v>8245</v>
      </c>
      <c r="I2455">
        <v>1340904416</v>
      </c>
      <c r="J2455" s="12">
        <v>1339694816</v>
      </c>
      <c r="K2455" s="10">
        <f t="shared" si="152"/>
        <v>41088.727037037039</v>
      </c>
      <c r="L2455" s="10">
        <f t="shared" si="153"/>
        <v>41074.727037037039</v>
      </c>
      <c r="M2455" s="15">
        <f t="shared" si="154"/>
        <v>2012</v>
      </c>
      <c r="N2455" t="b">
        <v>0</v>
      </c>
      <c r="O2455">
        <v>7</v>
      </c>
      <c r="P2455" t="b">
        <v>1</v>
      </c>
      <c r="Q2455" t="s">
        <v>8274</v>
      </c>
      <c r="R2455" t="s">
        <v>8327</v>
      </c>
      <c r="S2455" t="s">
        <v>8331</v>
      </c>
      <c r="T2455" s="9">
        <f t="shared" si="155"/>
        <v>101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s="17" t="s">
        <v>8218</v>
      </c>
      <c r="G2456" t="s">
        <v>8224</v>
      </c>
      <c r="H2456" t="s">
        <v>8246</v>
      </c>
      <c r="I2456">
        <v>1462697966</v>
      </c>
      <c r="J2456" s="12">
        <v>1460105966</v>
      </c>
      <c r="K2456" s="10">
        <f t="shared" si="152"/>
        <v>42498.374606481477</v>
      </c>
      <c r="L2456" s="10">
        <f t="shared" si="153"/>
        <v>42468.374606481477</v>
      </c>
      <c r="M2456" s="15">
        <f t="shared" si="154"/>
        <v>2016</v>
      </c>
      <c r="N2456" t="b">
        <v>0</v>
      </c>
      <c r="O2456">
        <v>33</v>
      </c>
      <c r="P2456" t="b">
        <v>1</v>
      </c>
      <c r="Q2456" t="s">
        <v>8269</v>
      </c>
      <c r="R2456" t="s">
        <v>8323</v>
      </c>
      <c r="S2456" t="s">
        <v>8326</v>
      </c>
      <c r="T2456" s="9">
        <f t="shared" si="155"/>
        <v>101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s="17" t="s">
        <v>8220</v>
      </c>
      <c r="G2457" t="s">
        <v>8223</v>
      </c>
      <c r="H2457" t="s">
        <v>8245</v>
      </c>
      <c r="I2457">
        <v>1405227540</v>
      </c>
      <c r="J2457" s="12">
        <v>1402058739</v>
      </c>
      <c r="K2457" s="10">
        <f t="shared" si="152"/>
        <v>41833.207638888889</v>
      </c>
      <c r="L2457" s="10">
        <f t="shared" si="153"/>
        <v>41796.531701388885</v>
      </c>
      <c r="M2457" s="15">
        <f t="shared" si="154"/>
        <v>2014</v>
      </c>
      <c r="N2457" t="b">
        <v>0</v>
      </c>
      <c r="O2457">
        <v>22</v>
      </c>
      <c r="P2457" t="b">
        <v>0</v>
      </c>
      <c r="Q2457" t="s">
        <v>8285</v>
      </c>
      <c r="R2457" t="s">
        <v>8311</v>
      </c>
      <c r="S2457" t="s">
        <v>8348</v>
      </c>
      <c r="T2457" s="9">
        <f t="shared" si="155"/>
        <v>27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s="17" t="s">
        <v>8218</v>
      </c>
      <c r="G2458" t="s">
        <v>8223</v>
      </c>
      <c r="H2458" t="s">
        <v>8245</v>
      </c>
      <c r="I2458">
        <v>1258955940</v>
      </c>
      <c r="J2458" s="12">
        <v>1255730520</v>
      </c>
      <c r="K2458" s="10">
        <f t="shared" si="152"/>
        <v>40140.249305555553</v>
      </c>
      <c r="L2458" s="10">
        <f t="shared" si="153"/>
        <v>40102.918055555558</v>
      </c>
      <c r="M2458" s="15">
        <f t="shared" si="154"/>
        <v>2009</v>
      </c>
      <c r="N2458" t="b">
        <v>1</v>
      </c>
      <c r="O2458">
        <v>23</v>
      </c>
      <c r="P2458" t="b">
        <v>1</v>
      </c>
      <c r="Q2458" t="s">
        <v>8293</v>
      </c>
      <c r="R2458" t="s">
        <v>8308</v>
      </c>
      <c r="S2458" t="s">
        <v>8309</v>
      </c>
      <c r="T2458" s="9">
        <f t="shared" si="155"/>
        <v>101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s="17" t="s">
        <v>8220</v>
      </c>
      <c r="G2459" t="s">
        <v>8236</v>
      </c>
      <c r="H2459" t="s">
        <v>8248</v>
      </c>
      <c r="I2459">
        <v>1481367600</v>
      </c>
      <c r="J2459" s="12">
        <v>1477839675</v>
      </c>
      <c r="K2459" s="10">
        <f t="shared" si="152"/>
        <v>42714.458333333328</v>
      </c>
      <c r="L2459" s="10">
        <f t="shared" si="153"/>
        <v>42673.625868055555</v>
      </c>
      <c r="M2459" s="15">
        <f t="shared" si="154"/>
        <v>2016</v>
      </c>
      <c r="N2459" t="b">
        <v>0</v>
      </c>
      <c r="O2459">
        <v>10</v>
      </c>
      <c r="P2459" t="b">
        <v>0</v>
      </c>
      <c r="Q2459" t="s">
        <v>8285</v>
      </c>
      <c r="R2459" t="s">
        <v>8311</v>
      </c>
      <c r="S2459" t="s">
        <v>8348</v>
      </c>
      <c r="T2459" s="9">
        <f t="shared" si="155"/>
        <v>7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s="17" t="s">
        <v>8220</v>
      </c>
      <c r="G2460" t="s">
        <v>8224</v>
      </c>
      <c r="H2460" t="s">
        <v>8246</v>
      </c>
      <c r="I2460">
        <v>1468752468</v>
      </c>
      <c r="J2460" s="12">
        <v>1467024468</v>
      </c>
      <c r="K2460" s="10">
        <f t="shared" si="152"/>
        <v>42568.449861111112</v>
      </c>
      <c r="L2460" s="10">
        <f t="shared" si="153"/>
        <v>42548.449861111112</v>
      </c>
      <c r="M2460" s="15">
        <f t="shared" si="154"/>
        <v>2016</v>
      </c>
      <c r="N2460" t="b">
        <v>0</v>
      </c>
      <c r="O2460">
        <v>8</v>
      </c>
      <c r="P2460" t="b">
        <v>0</v>
      </c>
      <c r="Q2460" t="s">
        <v>8269</v>
      </c>
      <c r="R2460" t="s">
        <v>8323</v>
      </c>
      <c r="S2460" t="s">
        <v>8326</v>
      </c>
      <c r="T2460" s="9">
        <f t="shared" si="155"/>
        <v>20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s="17" t="s">
        <v>8218</v>
      </c>
      <c r="G2461" t="s">
        <v>8223</v>
      </c>
      <c r="H2461" t="s">
        <v>8245</v>
      </c>
      <c r="I2461">
        <v>1451430000</v>
      </c>
      <c r="J2461" s="12">
        <v>1448914500</v>
      </c>
      <c r="K2461" s="10">
        <f t="shared" si="152"/>
        <v>42367.958333333328</v>
      </c>
      <c r="L2461" s="10">
        <f t="shared" si="153"/>
        <v>42338.84375</v>
      </c>
      <c r="M2461" s="15">
        <f t="shared" si="154"/>
        <v>2015</v>
      </c>
      <c r="N2461" t="b">
        <v>0</v>
      </c>
      <c r="O2461">
        <v>15</v>
      </c>
      <c r="P2461" t="b">
        <v>1</v>
      </c>
      <c r="Q2461" t="s">
        <v>8296</v>
      </c>
      <c r="R2461" t="s">
        <v>8319</v>
      </c>
      <c r="S2461" t="s">
        <v>8320</v>
      </c>
      <c r="T2461" s="9">
        <f t="shared" si="155"/>
        <v>134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s="17" t="s">
        <v>8220</v>
      </c>
      <c r="G2462" t="s">
        <v>8223</v>
      </c>
      <c r="H2462" t="s">
        <v>8245</v>
      </c>
      <c r="I2462">
        <v>1409337911</v>
      </c>
      <c r="J2462" s="12">
        <v>1406745911</v>
      </c>
      <c r="K2462" s="10">
        <f t="shared" si="152"/>
        <v>41880.781377314815</v>
      </c>
      <c r="L2462" s="10">
        <f t="shared" si="153"/>
        <v>41850.781377314815</v>
      </c>
      <c r="M2462" s="15">
        <f t="shared" si="154"/>
        <v>2014</v>
      </c>
      <c r="N2462" t="b">
        <v>0</v>
      </c>
      <c r="O2462">
        <v>19</v>
      </c>
      <c r="P2462" t="b">
        <v>0</v>
      </c>
      <c r="Q2462" t="s">
        <v>8302</v>
      </c>
      <c r="R2462" t="s">
        <v>8311</v>
      </c>
      <c r="S2462" t="s">
        <v>8356</v>
      </c>
      <c r="T2462" s="9">
        <f t="shared" si="155"/>
        <v>27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s="17" t="s">
        <v>8218</v>
      </c>
      <c r="G2463" t="s">
        <v>8223</v>
      </c>
      <c r="H2463" t="s">
        <v>8245</v>
      </c>
      <c r="I2463">
        <v>1452299761</v>
      </c>
      <c r="J2463" s="12">
        <v>1447115761</v>
      </c>
      <c r="K2463" s="10">
        <f t="shared" si="152"/>
        <v>42378.025011574078</v>
      </c>
      <c r="L2463" s="10">
        <f t="shared" si="153"/>
        <v>42318.025011574078</v>
      </c>
      <c r="M2463" s="15">
        <f t="shared" si="154"/>
        <v>2016</v>
      </c>
      <c r="N2463" t="b">
        <v>0</v>
      </c>
      <c r="O2463">
        <v>14</v>
      </c>
      <c r="P2463" t="b">
        <v>1</v>
      </c>
      <c r="Q2463" t="s">
        <v>8263</v>
      </c>
      <c r="R2463" t="s">
        <v>8321</v>
      </c>
      <c r="S2463" t="s">
        <v>8332</v>
      </c>
      <c r="T2463" s="9">
        <f t="shared" si="155"/>
        <v>133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s="17" t="s">
        <v>8220</v>
      </c>
      <c r="G2464" t="s">
        <v>8223</v>
      </c>
      <c r="H2464" t="s">
        <v>8245</v>
      </c>
      <c r="I2464">
        <v>1437461940</v>
      </c>
      <c r="J2464" s="12">
        <v>1435383457</v>
      </c>
      <c r="K2464" s="10">
        <f t="shared" si="152"/>
        <v>42206.290972222225</v>
      </c>
      <c r="L2464" s="10">
        <f t="shared" si="153"/>
        <v>42182.234456018516</v>
      </c>
      <c r="M2464" s="15">
        <f t="shared" si="154"/>
        <v>2015</v>
      </c>
      <c r="N2464" t="b">
        <v>0</v>
      </c>
      <c r="O2464">
        <v>5</v>
      </c>
      <c r="P2464" t="b">
        <v>0</v>
      </c>
      <c r="Q2464" t="s">
        <v>8266</v>
      </c>
      <c r="R2464" t="s">
        <v>8321</v>
      </c>
      <c r="S2464" t="s">
        <v>8325</v>
      </c>
      <c r="T2464" s="9">
        <f t="shared" si="155"/>
        <v>16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s="17" t="s">
        <v>8220</v>
      </c>
      <c r="G2465" t="s">
        <v>8223</v>
      </c>
      <c r="H2465" t="s">
        <v>8245</v>
      </c>
      <c r="I2465">
        <v>1439741591</v>
      </c>
      <c r="J2465" s="12">
        <v>1436285591</v>
      </c>
      <c r="K2465" s="10">
        <f t="shared" si="152"/>
        <v>42232.675821759258</v>
      </c>
      <c r="L2465" s="10">
        <f t="shared" si="153"/>
        <v>42192.675821759258</v>
      </c>
      <c r="M2465" s="15">
        <f t="shared" si="154"/>
        <v>2015</v>
      </c>
      <c r="N2465" t="b">
        <v>0</v>
      </c>
      <c r="O2465">
        <v>9</v>
      </c>
      <c r="P2465" t="b">
        <v>0</v>
      </c>
      <c r="Q2465" t="s">
        <v>8285</v>
      </c>
      <c r="R2465" t="s">
        <v>8311</v>
      </c>
      <c r="S2465" t="s">
        <v>8348</v>
      </c>
      <c r="T2465" s="9">
        <f t="shared" si="155"/>
        <v>18</v>
      </c>
    </row>
    <row r="2466" spans="1:20" ht="45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s="17" t="s">
        <v>8220</v>
      </c>
      <c r="G2466" t="s">
        <v>8223</v>
      </c>
      <c r="H2466" t="s">
        <v>8245</v>
      </c>
      <c r="I2466">
        <v>1407621425</v>
      </c>
      <c r="J2466" s="12">
        <v>1404165425</v>
      </c>
      <c r="K2466" s="10">
        <f t="shared" si="152"/>
        <v>41860.914641203708</v>
      </c>
      <c r="L2466" s="10">
        <f t="shared" si="153"/>
        <v>41820.914641203708</v>
      </c>
      <c r="M2466" s="15">
        <f t="shared" si="154"/>
        <v>2014</v>
      </c>
      <c r="N2466" t="b">
        <v>0</v>
      </c>
      <c r="O2466">
        <v>4</v>
      </c>
      <c r="P2466" t="b">
        <v>0</v>
      </c>
      <c r="Q2466" t="s">
        <v>8282</v>
      </c>
      <c r="R2466" t="s">
        <v>8319</v>
      </c>
      <c r="S2466" t="s">
        <v>8345</v>
      </c>
      <c r="T2466" s="9">
        <f t="shared" si="155"/>
        <v>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s="17" t="s">
        <v>8218</v>
      </c>
      <c r="G2467" t="s">
        <v>8224</v>
      </c>
      <c r="H2467" t="s">
        <v>8246</v>
      </c>
      <c r="I2467">
        <v>1466172000</v>
      </c>
      <c r="J2467" s="12">
        <v>1463418090</v>
      </c>
      <c r="K2467" s="10">
        <f t="shared" si="152"/>
        <v>42538.583333333328</v>
      </c>
      <c r="L2467" s="10">
        <f t="shared" si="153"/>
        <v>42506.709374999999</v>
      </c>
      <c r="M2467" s="15">
        <f t="shared" si="154"/>
        <v>2016</v>
      </c>
      <c r="N2467" t="b">
        <v>0</v>
      </c>
      <c r="O2467">
        <v>27</v>
      </c>
      <c r="P2467" t="b">
        <v>1</v>
      </c>
      <c r="Q2467" t="s">
        <v>8269</v>
      </c>
      <c r="R2467" t="s">
        <v>8323</v>
      </c>
      <c r="S2467" t="s">
        <v>8326</v>
      </c>
      <c r="T2467" s="9">
        <f t="shared" si="155"/>
        <v>100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s="17" t="s">
        <v>8220</v>
      </c>
      <c r="G2468" t="s">
        <v>8237</v>
      </c>
      <c r="H2468" t="s">
        <v>8255</v>
      </c>
      <c r="I2468">
        <v>1482108350</v>
      </c>
      <c r="J2468" s="12">
        <v>1479516350</v>
      </c>
      <c r="K2468" s="10">
        <f t="shared" si="152"/>
        <v>42723.031828703708</v>
      </c>
      <c r="L2468" s="10">
        <f t="shared" si="153"/>
        <v>42693.031828703708</v>
      </c>
      <c r="M2468" s="15">
        <f t="shared" si="154"/>
        <v>2016</v>
      </c>
      <c r="N2468" t="b">
        <v>0</v>
      </c>
      <c r="O2468">
        <v>1</v>
      </c>
      <c r="P2468" t="b">
        <v>0</v>
      </c>
      <c r="Q2468" t="s">
        <v>8269</v>
      </c>
      <c r="R2468" t="s">
        <v>8323</v>
      </c>
      <c r="S2468" t="s">
        <v>8326</v>
      </c>
      <c r="T2468" s="9">
        <f t="shared" si="155"/>
        <v>3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s="17" t="s">
        <v>8218</v>
      </c>
      <c r="G2469" t="s">
        <v>8223</v>
      </c>
      <c r="H2469" t="s">
        <v>8245</v>
      </c>
      <c r="I2469">
        <v>1335113976</v>
      </c>
      <c r="J2469" s="12">
        <v>1332521976</v>
      </c>
      <c r="K2469" s="10">
        <f t="shared" si="152"/>
        <v>41021.708055555559</v>
      </c>
      <c r="L2469" s="10">
        <f t="shared" si="153"/>
        <v>40991.708055555559</v>
      </c>
      <c r="M2469" s="15">
        <f t="shared" si="154"/>
        <v>2012</v>
      </c>
      <c r="N2469" t="b">
        <v>0</v>
      </c>
      <c r="O2469">
        <v>30</v>
      </c>
      <c r="P2469" t="b">
        <v>1</v>
      </c>
      <c r="Q2469" t="s">
        <v>8277</v>
      </c>
      <c r="R2469" t="s">
        <v>8327</v>
      </c>
      <c r="S2469" t="s">
        <v>8328</v>
      </c>
      <c r="T2469" s="9">
        <f t="shared" si="155"/>
        <v>266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s="17" t="s">
        <v>8220</v>
      </c>
      <c r="G2470" t="s">
        <v>8223</v>
      </c>
      <c r="H2470" t="s">
        <v>8245</v>
      </c>
      <c r="I2470">
        <v>1471214743</v>
      </c>
      <c r="J2470" s="12">
        <v>1468622743</v>
      </c>
      <c r="K2470" s="10">
        <f t="shared" si="152"/>
        <v>42596.948414351849</v>
      </c>
      <c r="L2470" s="10">
        <f t="shared" si="153"/>
        <v>42566.948414351849</v>
      </c>
      <c r="M2470" s="15">
        <f t="shared" si="154"/>
        <v>2016</v>
      </c>
      <c r="N2470" t="b">
        <v>0</v>
      </c>
      <c r="O2470">
        <v>9</v>
      </c>
      <c r="P2470" t="b">
        <v>0</v>
      </c>
      <c r="Q2470" t="s">
        <v>8301</v>
      </c>
      <c r="R2470" t="s">
        <v>8323</v>
      </c>
      <c r="S2470" t="s">
        <v>8324</v>
      </c>
      <c r="T2470" s="9">
        <f t="shared" si="155"/>
        <v>16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s="17" t="s">
        <v>8218</v>
      </c>
      <c r="G2471" t="s">
        <v>8228</v>
      </c>
      <c r="H2471" t="s">
        <v>8250</v>
      </c>
      <c r="I2471">
        <v>1410761280</v>
      </c>
      <c r="J2471" s="12">
        <v>1408604363</v>
      </c>
      <c r="K2471" s="10">
        <f t="shared" si="152"/>
        <v>41897.255555555559</v>
      </c>
      <c r="L2471" s="10">
        <f t="shared" si="153"/>
        <v>41872.291238425925</v>
      </c>
      <c r="M2471" s="15">
        <f t="shared" si="154"/>
        <v>2014</v>
      </c>
      <c r="N2471" t="b">
        <v>0</v>
      </c>
      <c r="O2471">
        <v>9</v>
      </c>
      <c r="P2471" t="b">
        <v>1</v>
      </c>
      <c r="Q2471" t="s">
        <v>8303</v>
      </c>
      <c r="R2471" t="s">
        <v>8323</v>
      </c>
      <c r="S2471" t="s">
        <v>8335</v>
      </c>
      <c r="T2471" s="9">
        <f t="shared" si="155"/>
        <v>106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s="17" t="s">
        <v>8220</v>
      </c>
      <c r="G2472" t="s">
        <v>8223</v>
      </c>
      <c r="H2472" t="s">
        <v>8245</v>
      </c>
      <c r="I2472">
        <v>1432151326</v>
      </c>
      <c r="J2472" s="12">
        <v>1429559326</v>
      </c>
      <c r="K2472" s="10">
        <f t="shared" si="152"/>
        <v>42144.825532407413</v>
      </c>
      <c r="L2472" s="10">
        <f t="shared" si="153"/>
        <v>42114.825532407413</v>
      </c>
      <c r="M2472" s="15">
        <f t="shared" si="154"/>
        <v>2015</v>
      </c>
      <c r="N2472" t="b">
        <v>0</v>
      </c>
      <c r="O2472">
        <v>14</v>
      </c>
      <c r="P2472" t="b">
        <v>0</v>
      </c>
      <c r="Q2472" t="s">
        <v>8301</v>
      </c>
      <c r="R2472" t="s">
        <v>8323</v>
      </c>
      <c r="S2472" t="s">
        <v>8324</v>
      </c>
      <c r="T2472" s="9">
        <f t="shared" si="155"/>
        <v>4</v>
      </c>
    </row>
    <row r="2473" spans="1:20" ht="45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s="17" t="s">
        <v>8220</v>
      </c>
      <c r="G2473" t="s">
        <v>8223</v>
      </c>
      <c r="H2473" t="s">
        <v>8245</v>
      </c>
      <c r="I2473">
        <v>1467575940</v>
      </c>
      <c r="J2473" s="12">
        <v>1465856639</v>
      </c>
      <c r="K2473" s="10">
        <f t="shared" si="152"/>
        <v>42554.832638888889</v>
      </c>
      <c r="L2473" s="10">
        <f t="shared" si="153"/>
        <v>42534.933321759258</v>
      </c>
      <c r="M2473" s="15">
        <f t="shared" si="154"/>
        <v>2016</v>
      </c>
      <c r="N2473" t="b">
        <v>0</v>
      </c>
      <c r="O2473">
        <v>9</v>
      </c>
      <c r="P2473" t="b">
        <v>0</v>
      </c>
      <c r="Q2473" t="s">
        <v>8269</v>
      </c>
      <c r="R2473" t="s">
        <v>8323</v>
      </c>
      <c r="S2473" t="s">
        <v>8326</v>
      </c>
      <c r="T2473" s="9">
        <f t="shared" si="155"/>
        <v>53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s="17" t="s">
        <v>8218</v>
      </c>
      <c r="G2474" t="s">
        <v>8223</v>
      </c>
      <c r="H2474" t="s">
        <v>8245</v>
      </c>
      <c r="I2474">
        <v>1431928784</v>
      </c>
      <c r="J2474" s="12">
        <v>1430114384</v>
      </c>
      <c r="K2474" s="10">
        <f t="shared" si="152"/>
        <v>42142.249814814815</v>
      </c>
      <c r="L2474" s="10">
        <f t="shared" si="153"/>
        <v>42121.249814814815</v>
      </c>
      <c r="M2474" s="15">
        <f t="shared" si="154"/>
        <v>2015</v>
      </c>
      <c r="N2474" t="b">
        <v>0</v>
      </c>
      <c r="O2474">
        <v>10</v>
      </c>
      <c r="P2474" t="b">
        <v>1</v>
      </c>
      <c r="Q2474" t="s">
        <v>8269</v>
      </c>
      <c r="R2474" t="s">
        <v>8323</v>
      </c>
      <c r="S2474" t="s">
        <v>8326</v>
      </c>
      <c r="T2474" s="9">
        <f t="shared" si="155"/>
        <v>158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s="17" t="s">
        <v>8219</v>
      </c>
      <c r="G2475" t="s">
        <v>8223</v>
      </c>
      <c r="H2475" t="s">
        <v>8245</v>
      </c>
      <c r="I2475">
        <v>1438793432</v>
      </c>
      <c r="J2475" s="12">
        <v>1436201432</v>
      </c>
      <c r="K2475" s="10">
        <f t="shared" si="152"/>
        <v>42221.70175925926</v>
      </c>
      <c r="L2475" s="10">
        <f t="shared" si="153"/>
        <v>42191.70175925926</v>
      </c>
      <c r="M2475" s="15">
        <f t="shared" si="154"/>
        <v>2015</v>
      </c>
      <c r="N2475" t="b">
        <v>0</v>
      </c>
      <c r="O2475">
        <v>7</v>
      </c>
      <c r="P2475" t="b">
        <v>0</v>
      </c>
      <c r="Q2475" t="s">
        <v>8270</v>
      </c>
      <c r="R2475" t="s">
        <v>8308</v>
      </c>
      <c r="S2475" t="s">
        <v>8342</v>
      </c>
      <c r="T2475" s="9">
        <f t="shared" si="155"/>
        <v>1</v>
      </c>
    </row>
    <row r="2476" spans="1:20" ht="45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s="17" t="s">
        <v>8218</v>
      </c>
      <c r="G2476" t="s">
        <v>8223</v>
      </c>
      <c r="H2476" t="s">
        <v>8245</v>
      </c>
      <c r="I2476">
        <v>1356392857</v>
      </c>
      <c r="J2476" s="12">
        <v>1352504857</v>
      </c>
      <c r="K2476" s="10">
        <f t="shared" si="152"/>
        <v>41267.991400462961</v>
      </c>
      <c r="L2476" s="10">
        <f t="shared" si="153"/>
        <v>41222.991400462961</v>
      </c>
      <c r="M2476" s="15">
        <f t="shared" si="154"/>
        <v>2012</v>
      </c>
      <c r="N2476" t="b">
        <v>0</v>
      </c>
      <c r="O2476">
        <v>34</v>
      </c>
      <c r="P2476" t="b">
        <v>1</v>
      </c>
      <c r="Q2476" t="s">
        <v>8298</v>
      </c>
      <c r="R2476" t="s">
        <v>8327</v>
      </c>
      <c r="S2476" t="s">
        <v>8341</v>
      </c>
      <c r="T2476" s="9">
        <f t="shared" si="155"/>
        <v>106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s="17" t="s">
        <v>8218</v>
      </c>
      <c r="G2477" t="s">
        <v>8224</v>
      </c>
      <c r="H2477" t="s">
        <v>8246</v>
      </c>
      <c r="I2477">
        <v>1406470645</v>
      </c>
      <c r="J2477" s="12">
        <v>1403878645</v>
      </c>
      <c r="K2477" s="10">
        <f t="shared" si="152"/>
        <v>41847.59542824074</v>
      </c>
      <c r="L2477" s="10">
        <f t="shared" si="153"/>
        <v>41817.59542824074</v>
      </c>
      <c r="M2477" s="15">
        <f t="shared" si="154"/>
        <v>2014</v>
      </c>
      <c r="N2477" t="b">
        <v>0</v>
      </c>
      <c r="O2477">
        <v>27</v>
      </c>
      <c r="P2477" t="b">
        <v>1</v>
      </c>
      <c r="Q2477" t="s">
        <v>8269</v>
      </c>
      <c r="R2477" t="s">
        <v>8323</v>
      </c>
      <c r="S2477" t="s">
        <v>8326</v>
      </c>
      <c r="T2477" s="9">
        <f t="shared" si="155"/>
        <v>142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s="17" t="s">
        <v>8218</v>
      </c>
      <c r="G2478" t="s">
        <v>8224</v>
      </c>
      <c r="H2478" t="s">
        <v>8246</v>
      </c>
      <c r="I2478">
        <v>1425136462</v>
      </c>
      <c r="J2478" s="12">
        <v>1421680462</v>
      </c>
      <c r="K2478" s="10">
        <f t="shared" si="152"/>
        <v>42063.634976851856</v>
      </c>
      <c r="L2478" s="10">
        <f t="shared" si="153"/>
        <v>42023.634976851856</v>
      </c>
      <c r="M2478" s="15">
        <f t="shared" si="154"/>
        <v>2015</v>
      </c>
      <c r="N2478" t="b">
        <v>0</v>
      </c>
      <c r="O2478">
        <v>33</v>
      </c>
      <c r="P2478" t="b">
        <v>1</v>
      </c>
      <c r="Q2478" t="s">
        <v>8269</v>
      </c>
      <c r="R2478" t="s">
        <v>8323</v>
      </c>
      <c r="S2478" t="s">
        <v>8326</v>
      </c>
      <c r="T2478" s="9">
        <f t="shared" si="155"/>
        <v>130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s="17" t="s">
        <v>8218</v>
      </c>
      <c r="G2479" t="s">
        <v>8223</v>
      </c>
      <c r="H2479" t="s">
        <v>8245</v>
      </c>
      <c r="I2479">
        <v>1430029680</v>
      </c>
      <c r="J2479" s="12">
        <v>1427741583</v>
      </c>
      <c r="K2479" s="10">
        <f t="shared" si="152"/>
        <v>42120.26944444445</v>
      </c>
      <c r="L2479" s="10">
        <f t="shared" si="153"/>
        <v>42093.786840277782</v>
      </c>
      <c r="M2479" s="15">
        <f t="shared" si="154"/>
        <v>2015</v>
      </c>
      <c r="N2479" t="b">
        <v>0</v>
      </c>
      <c r="O2479">
        <v>27</v>
      </c>
      <c r="P2479" t="b">
        <v>1</v>
      </c>
      <c r="Q2479" t="s">
        <v>8269</v>
      </c>
      <c r="R2479" t="s">
        <v>8323</v>
      </c>
      <c r="S2479" t="s">
        <v>8326</v>
      </c>
      <c r="T2479" s="9">
        <f t="shared" si="155"/>
        <v>130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s="17" t="s">
        <v>8218</v>
      </c>
      <c r="G2480" t="s">
        <v>8228</v>
      </c>
      <c r="H2480" t="s">
        <v>8250</v>
      </c>
      <c r="I2480">
        <v>1402938394</v>
      </c>
      <c r="J2480" s="12">
        <v>1400691994</v>
      </c>
      <c r="K2480" s="10">
        <f t="shared" si="152"/>
        <v>41806.712893518517</v>
      </c>
      <c r="L2480" s="10">
        <f t="shared" si="153"/>
        <v>41780.712893518517</v>
      </c>
      <c r="M2480" s="15">
        <f t="shared" si="154"/>
        <v>2014</v>
      </c>
      <c r="N2480" t="b">
        <v>0</v>
      </c>
      <c r="O2480">
        <v>8</v>
      </c>
      <c r="P2480" t="b">
        <v>1</v>
      </c>
      <c r="Q2480" t="s">
        <v>8269</v>
      </c>
      <c r="R2480" t="s">
        <v>8323</v>
      </c>
      <c r="S2480" t="s">
        <v>8326</v>
      </c>
      <c r="T2480" s="9">
        <f t="shared" si="155"/>
        <v>104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s="17" t="s">
        <v>8220</v>
      </c>
      <c r="G2481" t="s">
        <v>8224</v>
      </c>
      <c r="H2481" t="s">
        <v>8246</v>
      </c>
      <c r="I2481">
        <v>1448492400</v>
      </c>
      <c r="J2481" s="12">
        <v>1446506080</v>
      </c>
      <c r="K2481" s="10">
        <f t="shared" si="152"/>
        <v>42333.958333333328</v>
      </c>
      <c r="L2481" s="10">
        <f t="shared" si="153"/>
        <v>42310.968518518523</v>
      </c>
      <c r="M2481" s="15">
        <f t="shared" si="154"/>
        <v>2015</v>
      </c>
      <c r="N2481" t="b">
        <v>0</v>
      </c>
      <c r="O2481">
        <v>6</v>
      </c>
      <c r="P2481" t="b">
        <v>0</v>
      </c>
      <c r="Q2481" t="s">
        <v>8269</v>
      </c>
      <c r="R2481" t="s">
        <v>8323</v>
      </c>
      <c r="S2481" t="s">
        <v>8326</v>
      </c>
      <c r="T2481" s="9">
        <f t="shared" si="155"/>
        <v>22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s="17" t="s">
        <v>8218</v>
      </c>
      <c r="G2482" t="s">
        <v>8224</v>
      </c>
      <c r="H2482" t="s">
        <v>8246</v>
      </c>
      <c r="I2482">
        <v>1403964324</v>
      </c>
      <c r="J2482" s="12">
        <v>1401372324</v>
      </c>
      <c r="K2482" s="10">
        <f t="shared" si="152"/>
        <v>41818.587083333332</v>
      </c>
      <c r="L2482" s="10">
        <f t="shared" si="153"/>
        <v>41788.587083333332</v>
      </c>
      <c r="M2482" s="15">
        <f t="shared" si="154"/>
        <v>2014</v>
      </c>
      <c r="N2482" t="b">
        <v>0</v>
      </c>
      <c r="O2482">
        <v>20</v>
      </c>
      <c r="P2482" t="b">
        <v>1</v>
      </c>
      <c r="Q2482" t="s">
        <v>8269</v>
      </c>
      <c r="R2482" t="s">
        <v>8323</v>
      </c>
      <c r="S2482" t="s">
        <v>8326</v>
      </c>
      <c r="T2482" s="9">
        <f t="shared" si="155"/>
        <v>100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s="17" t="s">
        <v>8220</v>
      </c>
      <c r="G2483" t="s">
        <v>8223</v>
      </c>
      <c r="H2483" t="s">
        <v>8245</v>
      </c>
      <c r="I2483">
        <v>1425434420</v>
      </c>
      <c r="J2483" s="12">
        <v>1422842420</v>
      </c>
      <c r="K2483" s="10">
        <f t="shared" si="152"/>
        <v>42067.083564814813</v>
      </c>
      <c r="L2483" s="10">
        <f t="shared" si="153"/>
        <v>42037.083564814813</v>
      </c>
      <c r="M2483" s="15">
        <f t="shared" si="154"/>
        <v>2015</v>
      </c>
      <c r="N2483" t="b">
        <v>0</v>
      </c>
      <c r="O2483">
        <v>16</v>
      </c>
      <c r="P2483" t="b">
        <v>0</v>
      </c>
      <c r="Q2483" t="s">
        <v>8268</v>
      </c>
      <c r="R2483" t="s">
        <v>8321</v>
      </c>
      <c r="S2483" t="s">
        <v>8339</v>
      </c>
      <c r="T2483" s="9">
        <f t="shared" si="155"/>
        <v>7</v>
      </c>
    </row>
    <row r="2484" spans="1:20" ht="45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s="17" t="s">
        <v>8218</v>
      </c>
      <c r="G2484" t="s">
        <v>8223</v>
      </c>
      <c r="H2484" t="s">
        <v>8245</v>
      </c>
      <c r="I2484">
        <v>1309980790</v>
      </c>
      <c r="J2484" s="12">
        <v>1304623990</v>
      </c>
      <c r="K2484" s="10">
        <f t="shared" si="152"/>
        <v>40730.814699074072</v>
      </c>
      <c r="L2484" s="10">
        <f t="shared" si="153"/>
        <v>40668.814699074072</v>
      </c>
      <c r="M2484" s="15">
        <f t="shared" si="154"/>
        <v>2011</v>
      </c>
      <c r="N2484" t="b">
        <v>0</v>
      </c>
      <c r="O2484">
        <v>19</v>
      </c>
      <c r="P2484" t="b">
        <v>1</v>
      </c>
      <c r="Q2484" t="s">
        <v>8272</v>
      </c>
      <c r="R2484" t="s">
        <v>8311</v>
      </c>
      <c r="S2484" t="s">
        <v>8333</v>
      </c>
      <c r="T2484" s="9">
        <f t="shared" si="155"/>
        <v>116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s="17" t="s">
        <v>8218</v>
      </c>
      <c r="G2485" t="s">
        <v>8224</v>
      </c>
      <c r="H2485" t="s">
        <v>8246</v>
      </c>
      <c r="I2485">
        <v>1393162791</v>
      </c>
      <c r="J2485" s="12">
        <v>1390570791</v>
      </c>
      <c r="K2485" s="10">
        <f t="shared" si="152"/>
        <v>41693.569340277776</v>
      </c>
      <c r="L2485" s="10">
        <f t="shared" si="153"/>
        <v>41663.569340277776</v>
      </c>
      <c r="M2485" s="15">
        <f t="shared" si="154"/>
        <v>2014</v>
      </c>
      <c r="N2485" t="b">
        <v>0</v>
      </c>
      <c r="O2485">
        <v>36</v>
      </c>
      <c r="P2485" t="b">
        <v>1</v>
      </c>
      <c r="Q2485" t="s">
        <v>8264</v>
      </c>
      <c r="R2485" t="s">
        <v>8321</v>
      </c>
      <c r="S2485" t="s">
        <v>8343</v>
      </c>
      <c r="T2485" s="9">
        <f t="shared" si="155"/>
        <v>127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s="17" t="s">
        <v>8221</v>
      </c>
      <c r="G2486" t="s">
        <v>8229</v>
      </c>
      <c r="H2486" t="s">
        <v>8248</v>
      </c>
      <c r="I2486">
        <v>1491590738</v>
      </c>
      <c r="J2486" s="12">
        <v>1489517138</v>
      </c>
      <c r="K2486" s="10">
        <f t="shared" si="152"/>
        <v>42832.781689814816</v>
      </c>
      <c r="L2486" s="10">
        <f t="shared" si="153"/>
        <v>42808.781689814816</v>
      </c>
      <c r="M2486" s="15">
        <f t="shared" si="154"/>
        <v>2017</v>
      </c>
      <c r="N2486" t="b">
        <v>0</v>
      </c>
      <c r="O2486">
        <v>10</v>
      </c>
      <c r="P2486" t="b">
        <v>0</v>
      </c>
      <c r="Q2486" t="s">
        <v>8291</v>
      </c>
      <c r="R2486" t="s">
        <v>8327</v>
      </c>
      <c r="S2486" t="s">
        <v>8330</v>
      </c>
      <c r="T2486" s="9">
        <f t="shared" si="155"/>
        <v>22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s="17" t="s">
        <v>8218</v>
      </c>
      <c r="G2487" t="s">
        <v>8223</v>
      </c>
      <c r="H2487" t="s">
        <v>8245</v>
      </c>
      <c r="I2487">
        <v>1434159780</v>
      </c>
      <c r="J2487" s="12">
        <v>1431412196</v>
      </c>
      <c r="K2487" s="10">
        <f t="shared" si="152"/>
        <v>42168.071527777778</v>
      </c>
      <c r="L2487" s="10">
        <f t="shared" si="153"/>
        <v>42136.270787037036</v>
      </c>
      <c r="M2487" s="15">
        <f t="shared" si="154"/>
        <v>2015</v>
      </c>
      <c r="N2487" t="b">
        <v>0</v>
      </c>
      <c r="O2487">
        <v>15</v>
      </c>
      <c r="P2487" t="b">
        <v>1</v>
      </c>
      <c r="Q2487" t="s">
        <v>8269</v>
      </c>
      <c r="R2487" t="s">
        <v>8323</v>
      </c>
      <c r="S2487" t="s">
        <v>8326</v>
      </c>
      <c r="T2487" s="9">
        <f t="shared" si="155"/>
        <v>117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s="17" t="s">
        <v>8218</v>
      </c>
      <c r="G2488" t="s">
        <v>8224</v>
      </c>
      <c r="H2488" t="s">
        <v>8246</v>
      </c>
      <c r="I2488">
        <v>1427990071</v>
      </c>
      <c r="J2488" s="12">
        <v>1422809671</v>
      </c>
      <c r="K2488" s="10">
        <f t="shared" si="152"/>
        <v>42096.662858796291</v>
      </c>
      <c r="L2488" s="10">
        <f t="shared" si="153"/>
        <v>42036.704525462963</v>
      </c>
      <c r="M2488" s="15">
        <f t="shared" si="154"/>
        <v>2015</v>
      </c>
      <c r="N2488" t="b">
        <v>0</v>
      </c>
      <c r="O2488">
        <v>39</v>
      </c>
      <c r="P2488" t="b">
        <v>1</v>
      </c>
      <c r="Q2488" t="s">
        <v>8269</v>
      </c>
      <c r="R2488" t="s">
        <v>8323</v>
      </c>
      <c r="S2488" t="s">
        <v>8326</v>
      </c>
      <c r="T2488" s="9">
        <f t="shared" si="155"/>
        <v>152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s="17" t="s">
        <v>8220</v>
      </c>
      <c r="G2489" t="s">
        <v>8223</v>
      </c>
      <c r="H2489" t="s">
        <v>8245</v>
      </c>
      <c r="I2489">
        <v>1452795416</v>
      </c>
      <c r="J2489" s="12">
        <v>1450203416</v>
      </c>
      <c r="K2489" s="10">
        <f t="shared" si="152"/>
        <v>42383.761759259258</v>
      </c>
      <c r="L2489" s="10">
        <f t="shared" si="153"/>
        <v>42353.761759259258</v>
      </c>
      <c r="M2489" s="15">
        <f t="shared" si="154"/>
        <v>2016</v>
      </c>
      <c r="N2489" t="b">
        <v>0</v>
      </c>
      <c r="O2489">
        <v>6</v>
      </c>
      <c r="P2489" t="b">
        <v>0</v>
      </c>
      <c r="Q2489" t="s">
        <v>8269</v>
      </c>
      <c r="R2489" t="s">
        <v>8323</v>
      </c>
      <c r="S2489" t="s">
        <v>8326</v>
      </c>
      <c r="T2489" s="9">
        <f t="shared" si="155"/>
        <v>22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s="17" t="s">
        <v>8218</v>
      </c>
      <c r="G2490" t="s">
        <v>8224</v>
      </c>
      <c r="H2490" t="s">
        <v>8246</v>
      </c>
      <c r="I2490">
        <v>1377621089</v>
      </c>
      <c r="J2490" s="12">
        <v>1372437089</v>
      </c>
      <c r="K2490" s="10">
        <f t="shared" si="152"/>
        <v>41513.688530092593</v>
      </c>
      <c r="L2490" s="10">
        <f t="shared" si="153"/>
        <v>41453.688530092593</v>
      </c>
      <c r="M2490" s="15">
        <f t="shared" si="154"/>
        <v>2013</v>
      </c>
      <c r="N2490" t="b">
        <v>0</v>
      </c>
      <c r="O2490">
        <v>18</v>
      </c>
      <c r="P2490" t="b">
        <v>1</v>
      </c>
      <c r="Q2490" t="s">
        <v>8274</v>
      </c>
      <c r="R2490" t="s">
        <v>8327</v>
      </c>
      <c r="S2490" t="s">
        <v>8331</v>
      </c>
      <c r="T2490" s="9">
        <f t="shared" si="155"/>
        <v>101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s="17" t="s">
        <v>8218</v>
      </c>
      <c r="G2491" t="s">
        <v>8224</v>
      </c>
      <c r="H2491" t="s">
        <v>8246</v>
      </c>
      <c r="I2491">
        <v>1397516400</v>
      </c>
      <c r="J2491" s="12">
        <v>1396524644</v>
      </c>
      <c r="K2491" s="10">
        <f t="shared" si="152"/>
        <v>41743.958333333336</v>
      </c>
      <c r="L2491" s="10">
        <f t="shared" si="153"/>
        <v>41732.479675925926</v>
      </c>
      <c r="M2491" s="15">
        <f t="shared" si="154"/>
        <v>2014</v>
      </c>
      <c r="N2491" t="b">
        <v>0</v>
      </c>
      <c r="O2491">
        <v>15</v>
      </c>
      <c r="P2491" t="b">
        <v>1</v>
      </c>
      <c r="Q2491" t="s">
        <v>8278</v>
      </c>
      <c r="R2491" t="s">
        <v>8327</v>
      </c>
      <c r="S2491" t="s">
        <v>8329</v>
      </c>
      <c r="T2491" s="9">
        <f t="shared" si="155"/>
        <v>151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s="17" t="s">
        <v>8218</v>
      </c>
      <c r="G2492" t="s">
        <v>8228</v>
      </c>
      <c r="H2492" t="s">
        <v>8250</v>
      </c>
      <c r="I2492">
        <v>1472097540</v>
      </c>
      <c r="J2492" s="12">
        <v>1471188502</v>
      </c>
      <c r="K2492" s="10">
        <f t="shared" si="152"/>
        <v>42607.165972222225</v>
      </c>
      <c r="L2492" s="10">
        <f t="shared" si="153"/>
        <v>42596.644699074073</v>
      </c>
      <c r="M2492" s="15">
        <f t="shared" si="154"/>
        <v>2016</v>
      </c>
      <c r="N2492" t="b">
        <v>0</v>
      </c>
      <c r="O2492">
        <v>17</v>
      </c>
      <c r="P2492" t="b">
        <v>1</v>
      </c>
      <c r="Q2492" t="s">
        <v>8269</v>
      </c>
      <c r="R2492" t="s">
        <v>8323</v>
      </c>
      <c r="S2492" t="s">
        <v>8326</v>
      </c>
      <c r="T2492" s="9">
        <f t="shared" si="155"/>
        <v>251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s="17" t="s">
        <v>8220</v>
      </c>
      <c r="G2493" t="s">
        <v>8223</v>
      </c>
      <c r="H2493" t="s">
        <v>8245</v>
      </c>
      <c r="I2493">
        <v>1483137311</v>
      </c>
      <c r="J2493" s="12">
        <v>1481322911</v>
      </c>
      <c r="K2493" s="10">
        <f t="shared" si="152"/>
        <v>42734.941099537042</v>
      </c>
      <c r="L2493" s="10">
        <f t="shared" si="153"/>
        <v>42713.941099537042</v>
      </c>
      <c r="M2493" s="15">
        <f t="shared" si="154"/>
        <v>2016</v>
      </c>
      <c r="N2493" t="b">
        <v>0</v>
      </c>
      <c r="O2493">
        <v>21</v>
      </c>
      <c r="P2493" t="b">
        <v>0</v>
      </c>
      <c r="Q2493" t="s">
        <v>8277</v>
      </c>
      <c r="R2493" t="s">
        <v>8327</v>
      </c>
      <c r="S2493" t="s">
        <v>8328</v>
      </c>
      <c r="T2493" s="9">
        <f t="shared" si="155"/>
        <v>75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7" t="s">
        <v>8218</v>
      </c>
      <c r="G2494" t="s">
        <v>8223</v>
      </c>
      <c r="H2494" t="s">
        <v>8245</v>
      </c>
      <c r="I2494">
        <v>1339840740</v>
      </c>
      <c r="J2494" s="12">
        <v>1335397188</v>
      </c>
      <c r="K2494" s="10">
        <f t="shared" si="152"/>
        <v>41076.415972222225</v>
      </c>
      <c r="L2494" s="10">
        <f t="shared" si="153"/>
        <v>41024.985972222225</v>
      </c>
      <c r="M2494" s="15">
        <f t="shared" si="154"/>
        <v>2012</v>
      </c>
      <c r="N2494" t="b">
        <v>0</v>
      </c>
      <c r="O2494">
        <v>27</v>
      </c>
      <c r="P2494" t="b">
        <v>1</v>
      </c>
      <c r="Q2494" t="s">
        <v>8277</v>
      </c>
      <c r="R2494" t="s">
        <v>8327</v>
      </c>
      <c r="S2494" t="s">
        <v>8328</v>
      </c>
      <c r="T2494" s="9">
        <f t="shared" si="155"/>
        <v>125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s="17" t="s">
        <v>8220</v>
      </c>
      <c r="G2495" t="s">
        <v>8223</v>
      </c>
      <c r="H2495" t="s">
        <v>8245</v>
      </c>
      <c r="I2495">
        <v>1400301165</v>
      </c>
      <c r="J2495" s="12">
        <v>1397709165</v>
      </c>
      <c r="K2495" s="10">
        <f t="shared" si="152"/>
        <v>41776.189409722225</v>
      </c>
      <c r="L2495" s="10">
        <f t="shared" si="153"/>
        <v>41746.189409722225</v>
      </c>
      <c r="M2495" s="15">
        <f t="shared" si="154"/>
        <v>2014</v>
      </c>
      <c r="N2495" t="b">
        <v>0</v>
      </c>
      <c r="O2495">
        <v>9</v>
      </c>
      <c r="P2495" t="b">
        <v>0</v>
      </c>
      <c r="Q2495" t="s">
        <v>8269</v>
      </c>
      <c r="R2495" t="s">
        <v>8323</v>
      </c>
      <c r="S2495" t="s">
        <v>8326</v>
      </c>
      <c r="T2495" s="9">
        <f t="shared" si="155"/>
        <v>15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s="17" t="s">
        <v>8220</v>
      </c>
      <c r="G2496" t="s">
        <v>8224</v>
      </c>
      <c r="H2496" t="s">
        <v>8246</v>
      </c>
      <c r="I2496">
        <v>1422562864</v>
      </c>
      <c r="J2496" s="12">
        <v>1417378864</v>
      </c>
      <c r="K2496" s="10">
        <f t="shared" si="152"/>
        <v>42033.847962962958</v>
      </c>
      <c r="L2496" s="10">
        <f t="shared" si="153"/>
        <v>41973.847962962958</v>
      </c>
      <c r="M2496" s="15">
        <f t="shared" si="154"/>
        <v>2015</v>
      </c>
      <c r="N2496" t="b">
        <v>0</v>
      </c>
      <c r="O2496">
        <v>8</v>
      </c>
      <c r="P2496" t="b">
        <v>0</v>
      </c>
      <c r="Q2496" t="s">
        <v>8266</v>
      </c>
      <c r="R2496" t="s">
        <v>8321</v>
      </c>
      <c r="S2496" t="s">
        <v>8325</v>
      </c>
      <c r="T2496" s="9">
        <f t="shared" si="155"/>
        <v>30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s="17" t="s">
        <v>8218</v>
      </c>
      <c r="G2497" t="s">
        <v>8223</v>
      </c>
      <c r="H2497" t="s">
        <v>8245</v>
      </c>
      <c r="I2497">
        <v>1461762960</v>
      </c>
      <c r="J2497" s="12">
        <v>1457999054</v>
      </c>
      <c r="K2497" s="10">
        <f t="shared" si="152"/>
        <v>42487.552777777775</v>
      </c>
      <c r="L2497" s="10">
        <f t="shared" si="153"/>
        <v>42443.989050925928</v>
      </c>
      <c r="M2497" s="15">
        <f t="shared" si="154"/>
        <v>2016</v>
      </c>
      <c r="N2497" t="b">
        <v>0</v>
      </c>
      <c r="O2497">
        <v>20</v>
      </c>
      <c r="P2497" t="b">
        <v>1</v>
      </c>
      <c r="Q2497" t="s">
        <v>8301</v>
      </c>
      <c r="R2497" t="s">
        <v>8323</v>
      </c>
      <c r="S2497" t="s">
        <v>8324</v>
      </c>
      <c r="T2497" s="9">
        <f t="shared" si="155"/>
        <v>149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s="17" t="s">
        <v>8220</v>
      </c>
      <c r="G2498" t="s">
        <v>8224</v>
      </c>
      <c r="H2498" t="s">
        <v>8246</v>
      </c>
      <c r="I2498">
        <v>1446732975</v>
      </c>
      <c r="J2498" s="12">
        <v>1444137375</v>
      </c>
      <c r="K2498" s="10">
        <f t="shared" si="152"/>
        <v>42313.594618055555</v>
      </c>
      <c r="L2498" s="10">
        <f t="shared" si="153"/>
        <v>42283.552951388891</v>
      </c>
      <c r="M2498" s="15">
        <f t="shared" si="154"/>
        <v>2015</v>
      </c>
      <c r="N2498" t="b">
        <v>0</v>
      </c>
      <c r="O2498">
        <v>21</v>
      </c>
      <c r="P2498" t="b">
        <v>0</v>
      </c>
      <c r="Q2498" t="s">
        <v>8269</v>
      </c>
      <c r="R2498" t="s">
        <v>8323</v>
      </c>
      <c r="S2498" t="s">
        <v>8326</v>
      </c>
      <c r="T2498" s="9">
        <f t="shared" si="155"/>
        <v>27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s="17" t="s">
        <v>8220</v>
      </c>
      <c r="G2499" t="s">
        <v>8223</v>
      </c>
      <c r="H2499" t="s">
        <v>8245</v>
      </c>
      <c r="I2499">
        <v>1334326635</v>
      </c>
      <c r="J2499" s="12">
        <v>1329146235</v>
      </c>
      <c r="K2499" s="10">
        <f t="shared" ref="K2499:K2562" si="156">(I2499/86400)+DATE(1970,1,1)</f>
        <v>41012.595312500001</v>
      </c>
      <c r="L2499" s="10">
        <f t="shared" ref="L2499:L2562" si="157">(J2499/86400)+DATE(1970,1,1)</f>
        <v>40952.636979166666</v>
      </c>
      <c r="M2499" s="15">
        <f t="shared" ref="M2499:M2562" si="158">+YEAR(K2499)</f>
        <v>2012</v>
      </c>
      <c r="N2499" t="b">
        <v>0</v>
      </c>
      <c r="O2499">
        <v>21</v>
      </c>
      <c r="P2499" t="b">
        <v>0</v>
      </c>
      <c r="Q2499" t="s">
        <v>8280</v>
      </c>
      <c r="R2499" t="s">
        <v>8316</v>
      </c>
      <c r="S2499" t="s">
        <v>8334</v>
      </c>
      <c r="T2499" s="9">
        <f t="shared" ref="T2499:T2562" si="159">ROUND(E2499/D2499*100,0)</f>
        <v>3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s="17" t="s">
        <v>8220</v>
      </c>
      <c r="G2500" t="s">
        <v>8223</v>
      </c>
      <c r="H2500" t="s">
        <v>8245</v>
      </c>
      <c r="I2500">
        <v>1337102187</v>
      </c>
      <c r="J2500" s="12">
        <v>1335892587</v>
      </c>
      <c r="K2500" s="10">
        <f t="shared" si="156"/>
        <v>41044.719756944447</v>
      </c>
      <c r="L2500" s="10">
        <f t="shared" si="157"/>
        <v>41030.719756944447</v>
      </c>
      <c r="M2500" s="15">
        <f t="shared" si="158"/>
        <v>2012</v>
      </c>
      <c r="N2500" t="b">
        <v>0</v>
      </c>
      <c r="O2500">
        <v>18</v>
      </c>
      <c r="P2500" t="b">
        <v>0</v>
      </c>
      <c r="Q2500" t="s">
        <v>8302</v>
      </c>
      <c r="R2500" t="s">
        <v>8311</v>
      </c>
      <c r="S2500" t="s">
        <v>8356</v>
      </c>
      <c r="T2500" s="9">
        <f t="shared" si="159"/>
        <v>29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s="17" t="s">
        <v>8220</v>
      </c>
      <c r="G2501" t="s">
        <v>8223</v>
      </c>
      <c r="H2501" t="s">
        <v>8245</v>
      </c>
      <c r="I2501">
        <v>1367676034</v>
      </c>
      <c r="J2501" s="12">
        <v>1365084034</v>
      </c>
      <c r="K2501" s="10">
        <f t="shared" si="156"/>
        <v>41398.583726851852</v>
      </c>
      <c r="L2501" s="10">
        <f t="shared" si="157"/>
        <v>41368.583726851852</v>
      </c>
      <c r="M2501" s="15">
        <f t="shared" si="158"/>
        <v>2013</v>
      </c>
      <c r="N2501" t="b">
        <v>0</v>
      </c>
      <c r="O2501">
        <v>21</v>
      </c>
      <c r="P2501" t="b">
        <v>0</v>
      </c>
      <c r="Q2501" t="s">
        <v>8276</v>
      </c>
      <c r="R2501" t="s">
        <v>8327</v>
      </c>
      <c r="S2501" t="s">
        <v>8350</v>
      </c>
      <c r="T2501" s="9">
        <f t="shared" si="159"/>
        <v>24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s="17" t="s">
        <v>8218</v>
      </c>
      <c r="G2502" t="s">
        <v>8223</v>
      </c>
      <c r="H2502" t="s">
        <v>8245</v>
      </c>
      <c r="I2502">
        <v>1402095600</v>
      </c>
      <c r="J2502" s="12">
        <v>1400675841</v>
      </c>
      <c r="K2502" s="10">
        <f t="shared" si="156"/>
        <v>41796.958333333336</v>
      </c>
      <c r="L2502" s="10">
        <f t="shared" si="157"/>
        <v>41780.525937500002</v>
      </c>
      <c r="M2502" s="15">
        <f t="shared" si="158"/>
        <v>2014</v>
      </c>
      <c r="N2502" t="b">
        <v>0</v>
      </c>
      <c r="O2502">
        <v>20</v>
      </c>
      <c r="P2502" t="b">
        <v>1</v>
      </c>
      <c r="Q2502" t="s">
        <v>8269</v>
      </c>
      <c r="R2502" t="s">
        <v>8323</v>
      </c>
      <c r="S2502" t="s">
        <v>8326</v>
      </c>
      <c r="T2502" s="9">
        <f t="shared" si="159"/>
        <v>104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s="17" t="s">
        <v>8220</v>
      </c>
      <c r="G2503" t="s">
        <v>8223</v>
      </c>
      <c r="H2503" t="s">
        <v>8245</v>
      </c>
      <c r="I2503">
        <v>1413953940</v>
      </c>
      <c r="J2503" s="12">
        <v>1410141900</v>
      </c>
      <c r="K2503" s="10">
        <f t="shared" si="156"/>
        <v>41934.207638888889</v>
      </c>
      <c r="L2503" s="10">
        <f t="shared" si="157"/>
        <v>41890.086805555555</v>
      </c>
      <c r="M2503" s="15">
        <f t="shared" si="158"/>
        <v>2014</v>
      </c>
      <c r="N2503" t="b">
        <v>0</v>
      </c>
      <c r="O2503">
        <v>8</v>
      </c>
      <c r="P2503" t="b">
        <v>0</v>
      </c>
      <c r="Q2503" t="s">
        <v>8269</v>
      </c>
      <c r="R2503" t="s">
        <v>8323</v>
      </c>
      <c r="S2503" t="s">
        <v>8326</v>
      </c>
      <c r="T2503" s="9">
        <f t="shared" si="159"/>
        <v>37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s="17" t="s">
        <v>8218</v>
      </c>
      <c r="G2504" t="s">
        <v>8224</v>
      </c>
      <c r="H2504" t="s">
        <v>8246</v>
      </c>
      <c r="I2504">
        <v>1471087957</v>
      </c>
      <c r="J2504" s="12">
        <v>1468495957</v>
      </c>
      <c r="K2504" s="10">
        <f t="shared" si="156"/>
        <v>42595.480983796297</v>
      </c>
      <c r="L2504" s="10">
        <f t="shared" si="157"/>
        <v>42565.480983796297</v>
      </c>
      <c r="M2504" s="15">
        <f t="shared" si="158"/>
        <v>2016</v>
      </c>
      <c r="N2504" t="b">
        <v>0</v>
      </c>
      <c r="O2504">
        <v>34</v>
      </c>
      <c r="P2504" t="b">
        <v>1</v>
      </c>
      <c r="Q2504" t="s">
        <v>8274</v>
      </c>
      <c r="R2504" t="s">
        <v>8327</v>
      </c>
      <c r="S2504" t="s">
        <v>8331</v>
      </c>
      <c r="T2504" s="9">
        <f t="shared" si="159"/>
        <v>145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s="17" t="s">
        <v>8220</v>
      </c>
      <c r="G2505" t="s">
        <v>8223</v>
      </c>
      <c r="H2505" t="s">
        <v>8245</v>
      </c>
      <c r="I2505">
        <v>1417276800</v>
      </c>
      <c r="J2505" s="12">
        <v>1415140480</v>
      </c>
      <c r="K2505" s="10">
        <f t="shared" si="156"/>
        <v>41972.666666666672</v>
      </c>
      <c r="L2505" s="10">
        <f t="shared" si="157"/>
        <v>41947.940740740742</v>
      </c>
      <c r="M2505" s="15">
        <f t="shared" si="158"/>
        <v>2014</v>
      </c>
      <c r="N2505" t="b">
        <v>0</v>
      </c>
      <c r="O2505">
        <v>9</v>
      </c>
      <c r="P2505" t="b">
        <v>0</v>
      </c>
      <c r="Q2505" t="s">
        <v>8271</v>
      </c>
      <c r="R2505" t="s">
        <v>8308</v>
      </c>
      <c r="S2505" t="s">
        <v>8310</v>
      </c>
      <c r="T2505" s="9">
        <f t="shared" si="159"/>
        <v>7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s="17" t="s">
        <v>8218</v>
      </c>
      <c r="G2506" t="s">
        <v>8223</v>
      </c>
      <c r="H2506" t="s">
        <v>8245</v>
      </c>
      <c r="I2506">
        <v>1380599940</v>
      </c>
      <c r="J2506" s="12">
        <v>1377252857</v>
      </c>
      <c r="K2506" s="10">
        <f t="shared" si="156"/>
        <v>41548.165972222225</v>
      </c>
      <c r="L2506" s="10">
        <f t="shared" si="157"/>
        <v>41509.426585648151</v>
      </c>
      <c r="M2506" s="15">
        <f t="shared" si="158"/>
        <v>2013</v>
      </c>
      <c r="N2506" t="b">
        <v>0</v>
      </c>
      <c r="O2506">
        <v>13</v>
      </c>
      <c r="P2506" t="b">
        <v>1</v>
      </c>
      <c r="Q2506" t="s">
        <v>8298</v>
      </c>
      <c r="R2506" t="s">
        <v>8327</v>
      </c>
      <c r="S2506" t="s">
        <v>8341</v>
      </c>
      <c r="T2506" s="9">
        <f t="shared" si="159"/>
        <v>104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s="17" t="s">
        <v>8220</v>
      </c>
      <c r="G2507" t="s">
        <v>8224</v>
      </c>
      <c r="H2507" t="s">
        <v>8246</v>
      </c>
      <c r="I2507">
        <v>1434995295</v>
      </c>
      <c r="J2507" s="12">
        <v>1432403295</v>
      </c>
      <c r="K2507" s="10">
        <f t="shared" si="156"/>
        <v>42177.741840277777</v>
      </c>
      <c r="L2507" s="10">
        <f t="shared" si="157"/>
        <v>42147.741840277777</v>
      </c>
      <c r="M2507" s="15">
        <f t="shared" si="158"/>
        <v>2015</v>
      </c>
      <c r="N2507" t="b">
        <v>0</v>
      </c>
      <c r="O2507">
        <v>4</v>
      </c>
      <c r="P2507" t="b">
        <v>0</v>
      </c>
      <c r="Q2507" t="s">
        <v>8266</v>
      </c>
      <c r="R2507" t="s">
        <v>8321</v>
      </c>
      <c r="S2507" t="s">
        <v>8325</v>
      </c>
      <c r="T2507" s="9">
        <f t="shared" si="159"/>
        <v>21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s="17" t="s">
        <v>8218</v>
      </c>
      <c r="G2508" t="s">
        <v>8224</v>
      </c>
      <c r="H2508" t="s">
        <v>8246</v>
      </c>
      <c r="I2508">
        <v>1434039186</v>
      </c>
      <c r="J2508" s="12">
        <v>1430151186</v>
      </c>
      <c r="K2508" s="10">
        <f t="shared" si="156"/>
        <v>42166.675763888888</v>
      </c>
      <c r="L2508" s="10">
        <f t="shared" si="157"/>
        <v>42121.675763888888</v>
      </c>
      <c r="M2508" s="15">
        <f t="shared" si="158"/>
        <v>2015</v>
      </c>
      <c r="N2508" t="b">
        <v>0</v>
      </c>
      <c r="O2508">
        <v>6</v>
      </c>
      <c r="P2508" t="b">
        <v>1</v>
      </c>
      <c r="Q2508" t="s">
        <v>8301</v>
      </c>
      <c r="R2508" t="s">
        <v>8323</v>
      </c>
      <c r="S2508" t="s">
        <v>8324</v>
      </c>
      <c r="T2508" s="9">
        <f t="shared" si="159"/>
        <v>103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s="17" t="s">
        <v>8218</v>
      </c>
      <c r="G2509" t="s">
        <v>8224</v>
      </c>
      <c r="H2509" t="s">
        <v>8246</v>
      </c>
      <c r="I2509">
        <v>1474886229</v>
      </c>
      <c r="J2509" s="12">
        <v>1472294229</v>
      </c>
      <c r="K2509" s="10">
        <f t="shared" si="156"/>
        <v>42639.442465277782</v>
      </c>
      <c r="L2509" s="10">
        <f t="shared" si="157"/>
        <v>42609.442465277782</v>
      </c>
      <c r="M2509" s="15">
        <f t="shared" si="158"/>
        <v>2016</v>
      </c>
      <c r="N2509" t="b">
        <v>0</v>
      </c>
      <c r="O2509">
        <v>27</v>
      </c>
      <c r="P2509" t="b">
        <v>1</v>
      </c>
      <c r="Q2509" t="s">
        <v>8269</v>
      </c>
      <c r="R2509" t="s">
        <v>8323</v>
      </c>
      <c r="S2509" t="s">
        <v>8326</v>
      </c>
      <c r="T2509" s="9">
        <f t="shared" si="159"/>
        <v>103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s="17" t="s">
        <v>8218</v>
      </c>
      <c r="G2510" t="s">
        <v>8223</v>
      </c>
      <c r="H2510" t="s">
        <v>8245</v>
      </c>
      <c r="I2510">
        <v>1473358122</v>
      </c>
      <c r="J2510" s="12">
        <v>1471543722</v>
      </c>
      <c r="K2510" s="10">
        <f t="shared" si="156"/>
        <v>42621.756041666667</v>
      </c>
      <c r="L2510" s="10">
        <f t="shared" si="157"/>
        <v>42600.756041666667</v>
      </c>
      <c r="M2510" s="15">
        <f t="shared" si="158"/>
        <v>2016</v>
      </c>
      <c r="N2510" t="b">
        <v>0</v>
      </c>
      <c r="O2510">
        <v>13</v>
      </c>
      <c r="P2510" t="b">
        <v>1</v>
      </c>
      <c r="Q2510" t="s">
        <v>8269</v>
      </c>
      <c r="R2510" t="s">
        <v>8323</v>
      </c>
      <c r="S2510" t="s">
        <v>8326</v>
      </c>
      <c r="T2510" s="9">
        <f t="shared" si="159"/>
        <v>120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s="17" t="s">
        <v>8220</v>
      </c>
      <c r="G2511" t="s">
        <v>8223</v>
      </c>
      <c r="H2511" t="s">
        <v>8245</v>
      </c>
      <c r="I2511">
        <v>1417392000</v>
      </c>
      <c r="J2511" s="12">
        <v>1414511307</v>
      </c>
      <c r="K2511" s="10">
        <f t="shared" si="156"/>
        <v>41974</v>
      </c>
      <c r="L2511" s="10">
        <f t="shared" si="157"/>
        <v>41940.658645833333</v>
      </c>
      <c r="M2511" s="15">
        <f t="shared" si="158"/>
        <v>2014</v>
      </c>
      <c r="N2511" t="b">
        <v>0</v>
      </c>
      <c r="O2511">
        <v>16</v>
      </c>
      <c r="P2511" t="b">
        <v>0</v>
      </c>
      <c r="Q2511" t="s">
        <v>8271</v>
      </c>
      <c r="R2511" t="s">
        <v>8308</v>
      </c>
      <c r="S2511" t="s">
        <v>8310</v>
      </c>
      <c r="T2511" s="9">
        <f t="shared" si="159"/>
        <v>10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s="17" t="s">
        <v>8219</v>
      </c>
      <c r="G2512" t="s">
        <v>8223</v>
      </c>
      <c r="H2512" t="s">
        <v>8245</v>
      </c>
      <c r="I2512">
        <v>1434476849</v>
      </c>
      <c r="J2512" s="12">
        <v>1431884849</v>
      </c>
      <c r="K2512" s="10">
        <f t="shared" si="156"/>
        <v>42171.741307870368</v>
      </c>
      <c r="L2512" s="10">
        <f t="shared" si="157"/>
        <v>42141.741307870368</v>
      </c>
      <c r="M2512" s="15">
        <f t="shared" si="158"/>
        <v>2015</v>
      </c>
      <c r="N2512" t="b">
        <v>0</v>
      </c>
      <c r="O2512">
        <v>11</v>
      </c>
      <c r="P2512" t="b">
        <v>0</v>
      </c>
      <c r="Q2512" t="s">
        <v>8301</v>
      </c>
      <c r="R2512" t="s">
        <v>8323</v>
      </c>
      <c r="S2512" t="s">
        <v>8324</v>
      </c>
      <c r="T2512" s="9">
        <f t="shared" si="159"/>
        <v>60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s="17" t="s">
        <v>8218</v>
      </c>
      <c r="G2513" t="s">
        <v>8224</v>
      </c>
      <c r="H2513" t="s">
        <v>8246</v>
      </c>
      <c r="I2513">
        <v>1430993394</v>
      </c>
      <c r="J2513" s="12">
        <v>1428401394</v>
      </c>
      <c r="K2513" s="10">
        <f t="shared" si="156"/>
        <v>42131.423541666663</v>
      </c>
      <c r="L2513" s="10">
        <f t="shared" si="157"/>
        <v>42101.423541666663</v>
      </c>
      <c r="M2513" s="15">
        <f t="shared" si="158"/>
        <v>2015</v>
      </c>
      <c r="N2513" t="b">
        <v>0</v>
      </c>
      <c r="O2513">
        <v>26</v>
      </c>
      <c r="P2513" t="b">
        <v>1</v>
      </c>
      <c r="Q2513" t="s">
        <v>8269</v>
      </c>
      <c r="R2513" t="s">
        <v>8323</v>
      </c>
      <c r="S2513" t="s">
        <v>8326</v>
      </c>
      <c r="T2513" s="9">
        <f t="shared" si="159"/>
        <v>119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s="17" t="s">
        <v>8220</v>
      </c>
      <c r="G2514" t="s">
        <v>8223</v>
      </c>
      <c r="H2514" t="s">
        <v>8245</v>
      </c>
      <c r="I2514">
        <v>1427580426</v>
      </c>
      <c r="J2514" s="12">
        <v>1424992026</v>
      </c>
      <c r="K2514" s="10">
        <f t="shared" si="156"/>
        <v>42091.921597222223</v>
      </c>
      <c r="L2514" s="10">
        <f t="shared" si="157"/>
        <v>42061.963263888887</v>
      </c>
      <c r="M2514" s="15">
        <f t="shared" si="158"/>
        <v>2015</v>
      </c>
      <c r="N2514" t="b">
        <v>0</v>
      </c>
      <c r="O2514">
        <v>12</v>
      </c>
      <c r="P2514" t="b">
        <v>0</v>
      </c>
      <c r="Q2514" t="s">
        <v>8269</v>
      </c>
      <c r="R2514" t="s">
        <v>8323</v>
      </c>
      <c r="S2514" t="s">
        <v>8326</v>
      </c>
      <c r="T2514" s="9">
        <f t="shared" si="159"/>
        <v>57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s="17" t="s">
        <v>8218</v>
      </c>
      <c r="G2515" t="s">
        <v>8229</v>
      </c>
      <c r="H2515" t="s">
        <v>8248</v>
      </c>
      <c r="I2515">
        <v>1446062040</v>
      </c>
      <c r="J2515" s="12">
        <v>1445109822</v>
      </c>
      <c r="K2515" s="10">
        <f t="shared" si="156"/>
        <v>42305.829166666663</v>
      </c>
      <c r="L2515" s="10">
        <f t="shared" si="157"/>
        <v>42294.808124999996</v>
      </c>
      <c r="M2515" s="15">
        <f t="shared" si="158"/>
        <v>2015</v>
      </c>
      <c r="N2515" t="b">
        <v>0</v>
      </c>
      <c r="O2515">
        <v>14</v>
      </c>
      <c r="P2515" t="b">
        <v>1</v>
      </c>
      <c r="Q2515" t="s">
        <v>8269</v>
      </c>
      <c r="R2515" t="s">
        <v>8323</v>
      </c>
      <c r="S2515" t="s">
        <v>8326</v>
      </c>
      <c r="T2515" s="9">
        <f t="shared" si="159"/>
        <v>115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s="17" t="s">
        <v>8218</v>
      </c>
      <c r="G2516" t="s">
        <v>8224</v>
      </c>
      <c r="H2516" t="s">
        <v>8246</v>
      </c>
      <c r="I2516">
        <v>1460753307</v>
      </c>
      <c r="J2516" s="12">
        <v>1458161307</v>
      </c>
      <c r="K2516" s="10">
        <f t="shared" si="156"/>
        <v>42475.866979166662</v>
      </c>
      <c r="L2516" s="10">
        <f t="shared" si="157"/>
        <v>42445.866979166662</v>
      </c>
      <c r="M2516" s="15">
        <f t="shared" si="158"/>
        <v>2016</v>
      </c>
      <c r="N2516" t="b">
        <v>0</v>
      </c>
      <c r="O2516">
        <v>28</v>
      </c>
      <c r="P2516" t="b">
        <v>1</v>
      </c>
      <c r="Q2516" t="s">
        <v>8303</v>
      </c>
      <c r="R2516" t="s">
        <v>8323</v>
      </c>
      <c r="S2516" t="s">
        <v>8335</v>
      </c>
      <c r="T2516" s="9">
        <f t="shared" si="159"/>
        <v>130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s="17" t="s">
        <v>8220</v>
      </c>
      <c r="G2517" t="s">
        <v>8223</v>
      </c>
      <c r="H2517" t="s">
        <v>8245</v>
      </c>
      <c r="I2517">
        <v>1455210353</v>
      </c>
      <c r="J2517" s="12">
        <v>1451927153</v>
      </c>
      <c r="K2517" s="10">
        <f t="shared" si="156"/>
        <v>42411.712418981479</v>
      </c>
      <c r="L2517" s="10">
        <f t="shared" si="157"/>
        <v>42373.712418981479</v>
      </c>
      <c r="M2517" s="15">
        <f t="shared" si="158"/>
        <v>2016</v>
      </c>
      <c r="N2517" t="b">
        <v>0</v>
      </c>
      <c r="O2517">
        <v>37</v>
      </c>
      <c r="P2517" t="b">
        <v>0</v>
      </c>
      <c r="Q2517" t="s">
        <v>8271</v>
      </c>
      <c r="R2517" t="s">
        <v>8308</v>
      </c>
      <c r="S2517" t="s">
        <v>8310</v>
      </c>
      <c r="T2517" s="9">
        <f t="shared" si="159"/>
        <v>28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s="17" t="s">
        <v>8218</v>
      </c>
      <c r="G2518" t="s">
        <v>8224</v>
      </c>
      <c r="H2518" t="s">
        <v>8246</v>
      </c>
      <c r="I2518">
        <v>1434459554</v>
      </c>
      <c r="J2518" s="12">
        <v>1431867554</v>
      </c>
      <c r="K2518" s="10">
        <f t="shared" si="156"/>
        <v>42171.541134259256</v>
      </c>
      <c r="L2518" s="10">
        <f t="shared" si="157"/>
        <v>42141.541134259256</v>
      </c>
      <c r="M2518" s="15">
        <f t="shared" si="158"/>
        <v>2015</v>
      </c>
      <c r="N2518" t="b">
        <v>0</v>
      </c>
      <c r="O2518">
        <v>24</v>
      </c>
      <c r="P2518" t="b">
        <v>1</v>
      </c>
      <c r="Q2518" t="s">
        <v>8269</v>
      </c>
      <c r="R2518" t="s">
        <v>8323</v>
      </c>
      <c r="S2518" t="s">
        <v>8326</v>
      </c>
      <c r="T2518" s="9">
        <f t="shared" si="159"/>
        <v>118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s="17" t="s">
        <v>8218</v>
      </c>
      <c r="G2519" t="s">
        <v>8224</v>
      </c>
      <c r="H2519" t="s">
        <v>8246</v>
      </c>
      <c r="I2519">
        <v>1406825159</v>
      </c>
      <c r="J2519" s="12">
        <v>1404233159</v>
      </c>
      <c r="K2519" s="10">
        <f t="shared" si="156"/>
        <v>41851.698599537034</v>
      </c>
      <c r="L2519" s="10">
        <f t="shared" si="157"/>
        <v>41821.698599537034</v>
      </c>
      <c r="M2519" s="15">
        <f t="shared" si="158"/>
        <v>2014</v>
      </c>
      <c r="N2519" t="b">
        <v>0</v>
      </c>
      <c r="O2519">
        <v>21</v>
      </c>
      <c r="P2519" t="b">
        <v>1</v>
      </c>
      <c r="Q2519" t="s">
        <v>8269</v>
      </c>
      <c r="R2519" t="s">
        <v>8323</v>
      </c>
      <c r="S2519" t="s">
        <v>8326</v>
      </c>
      <c r="T2519" s="9">
        <f t="shared" si="159"/>
        <v>101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s="17" t="s">
        <v>8220</v>
      </c>
      <c r="G2520" t="s">
        <v>8223</v>
      </c>
      <c r="H2520" t="s">
        <v>8245</v>
      </c>
      <c r="I2520">
        <v>1367444557</v>
      </c>
      <c r="J2520" s="12">
        <v>1364852557</v>
      </c>
      <c r="K2520" s="10">
        <f t="shared" si="156"/>
        <v>41395.904594907406</v>
      </c>
      <c r="L2520" s="10">
        <f t="shared" si="157"/>
        <v>41365.904594907406</v>
      </c>
      <c r="M2520" s="15">
        <f t="shared" si="158"/>
        <v>2013</v>
      </c>
      <c r="N2520" t="b">
        <v>0</v>
      </c>
      <c r="O2520">
        <v>15</v>
      </c>
      <c r="P2520" t="b">
        <v>0</v>
      </c>
      <c r="Q2520" t="s">
        <v>8273</v>
      </c>
      <c r="R2520" t="s">
        <v>8311</v>
      </c>
      <c r="S2520" t="s">
        <v>8352</v>
      </c>
      <c r="T2520" s="9">
        <f t="shared" si="159"/>
        <v>25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s="17" t="s">
        <v>8220</v>
      </c>
      <c r="G2521" t="s">
        <v>8231</v>
      </c>
      <c r="H2521" t="s">
        <v>8252</v>
      </c>
      <c r="I2521">
        <v>1437250456</v>
      </c>
      <c r="J2521" s="12">
        <v>1434658456</v>
      </c>
      <c r="K2521" s="10">
        <f t="shared" si="156"/>
        <v>42203.843240740738</v>
      </c>
      <c r="L2521" s="10">
        <f t="shared" si="157"/>
        <v>42173.843240740738</v>
      </c>
      <c r="M2521" s="15">
        <f t="shared" si="158"/>
        <v>2015</v>
      </c>
      <c r="N2521" t="b">
        <v>0</v>
      </c>
      <c r="O2521">
        <v>7</v>
      </c>
      <c r="P2521" t="b">
        <v>0</v>
      </c>
      <c r="Q2521" t="s">
        <v>8271</v>
      </c>
      <c r="R2521" t="s">
        <v>8308</v>
      </c>
      <c r="S2521" t="s">
        <v>8310</v>
      </c>
      <c r="T2521" s="9">
        <f t="shared" si="159"/>
        <v>0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s="17" t="s">
        <v>8218</v>
      </c>
      <c r="G2522" t="s">
        <v>8223</v>
      </c>
      <c r="H2522" t="s">
        <v>8245</v>
      </c>
      <c r="I2522">
        <v>1345918302</v>
      </c>
      <c r="J2522" s="12">
        <v>1343326302</v>
      </c>
      <c r="K2522" s="10">
        <f t="shared" si="156"/>
        <v>41146.758125</v>
      </c>
      <c r="L2522" s="10">
        <f t="shared" si="157"/>
        <v>41116.758125</v>
      </c>
      <c r="M2522" s="15">
        <f t="shared" si="158"/>
        <v>2012</v>
      </c>
      <c r="N2522" t="b">
        <v>0</v>
      </c>
      <c r="O2522">
        <v>14</v>
      </c>
      <c r="P2522" t="b">
        <v>1</v>
      </c>
      <c r="Q2522" t="s">
        <v>8274</v>
      </c>
      <c r="R2522" t="s">
        <v>8327</v>
      </c>
      <c r="S2522" t="s">
        <v>8331</v>
      </c>
      <c r="T2522" s="9">
        <f t="shared" si="159"/>
        <v>100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s="17" t="s">
        <v>8218</v>
      </c>
      <c r="G2523" t="s">
        <v>8223</v>
      </c>
      <c r="H2523" t="s">
        <v>8245</v>
      </c>
      <c r="I2523">
        <v>1477710000</v>
      </c>
      <c r="J2523" s="12">
        <v>1475248279</v>
      </c>
      <c r="K2523" s="10">
        <f t="shared" si="156"/>
        <v>42672.125</v>
      </c>
      <c r="L2523" s="10">
        <f t="shared" si="157"/>
        <v>42643.632858796293</v>
      </c>
      <c r="M2523" s="15">
        <f t="shared" si="158"/>
        <v>2016</v>
      </c>
      <c r="N2523" t="b">
        <v>0</v>
      </c>
      <c r="O2523">
        <v>12</v>
      </c>
      <c r="P2523" t="b">
        <v>1</v>
      </c>
      <c r="Q2523" t="s">
        <v>8269</v>
      </c>
      <c r="R2523" t="s">
        <v>8323</v>
      </c>
      <c r="S2523" t="s">
        <v>8326</v>
      </c>
      <c r="T2523" s="9">
        <f t="shared" si="159"/>
        <v>139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s="17" t="s">
        <v>8219</v>
      </c>
      <c r="G2524" t="s">
        <v>8228</v>
      </c>
      <c r="H2524" t="s">
        <v>8250</v>
      </c>
      <c r="I2524">
        <v>1464460329</v>
      </c>
      <c r="J2524" s="12">
        <v>1461954729</v>
      </c>
      <c r="K2524" s="10">
        <f t="shared" si="156"/>
        <v>42518.772326388891</v>
      </c>
      <c r="L2524" s="10">
        <f t="shared" si="157"/>
        <v>42489.772326388891</v>
      </c>
      <c r="M2524" s="15">
        <f t="shared" si="158"/>
        <v>2016</v>
      </c>
      <c r="N2524" t="b">
        <v>0</v>
      </c>
      <c r="O2524">
        <v>9</v>
      </c>
      <c r="P2524" t="b">
        <v>0</v>
      </c>
      <c r="Q2524" t="s">
        <v>8270</v>
      </c>
      <c r="R2524" t="s">
        <v>8308</v>
      </c>
      <c r="S2524" t="s">
        <v>8342</v>
      </c>
      <c r="T2524" s="9">
        <f t="shared" si="159"/>
        <v>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s="17" t="s">
        <v>8218</v>
      </c>
      <c r="G2525" t="s">
        <v>8224</v>
      </c>
      <c r="H2525" t="s">
        <v>8246</v>
      </c>
      <c r="I2525">
        <v>1469220144</v>
      </c>
      <c r="J2525" s="12">
        <v>1466628144</v>
      </c>
      <c r="K2525" s="10">
        <f t="shared" si="156"/>
        <v>42573.862777777773</v>
      </c>
      <c r="L2525" s="10">
        <f t="shared" si="157"/>
        <v>42543.862777777773</v>
      </c>
      <c r="M2525" s="15">
        <f t="shared" si="158"/>
        <v>2016</v>
      </c>
      <c r="N2525" t="b">
        <v>0</v>
      </c>
      <c r="O2525">
        <v>15</v>
      </c>
      <c r="P2525" t="b">
        <v>1</v>
      </c>
      <c r="Q2525" t="s">
        <v>8267</v>
      </c>
      <c r="R2525" t="s">
        <v>8321</v>
      </c>
      <c r="S2525" t="s">
        <v>8322</v>
      </c>
      <c r="T2525" s="9">
        <f t="shared" si="159"/>
        <v>137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s="17" t="s">
        <v>8220</v>
      </c>
      <c r="G2526" t="s">
        <v>8223</v>
      </c>
      <c r="H2526" t="s">
        <v>8245</v>
      </c>
      <c r="I2526">
        <v>1431374222</v>
      </c>
      <c r="J2526" s="12">
        <v>1427486222</v>
      </c>
      <c r="K2526" s="10">
        <f t="shared" si="156"/>
        <v>42135.831273148149</v>
      </c>
      <c r="L2526" s="10">
        <f t="shared" si="157"/>
        <v>42090.831273148149</v>
      </c>
      <c r="M2526" s="15">
        <f t="shared" si="158"/>
        <v>2015</v>
      </c>
      <c r="N2526" t="b">
        <v>0</v>
      </c>
      <c r="O2526">
        <v>25</v>
      </c>
      <c r="P2526" t="b">
        <v>0</v>
      </c>
      <c r="Q2526" t="s">
        <v>8271</v>
      </c>
      <c r="R2526" t="s">
        <v>8308</v>
      </c>
      <c r="S2526" t="s">
        <v>8310</v>
      </c>
      <c r="T2526" s="9">
        <f t="shared" si="159"/>
        <v>5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s="17" t="s">
        <v>8218</v>
      </c>
      <c r="G2527" t="s">
        <v>8223</v>
      </c>
      <c r="H2527" t="s">
        <v>8245</v>
      </c>
      <c r="I2527">
        <v>1307459881</v>
      </c>
      <c r="J2527" s="12">
        <v>1304867881</v>
      </c>
      <c r="K2527" s="10">
        <f t="shared" si="156"/>
        <v>40701.637511574074</v>
      </c>
      <c r="L2527" s="10">
        <f t="shared" si="157"/>
        <v>40671.637511574074</v>
      </c>
      <c r="M2527" s="15">
        <f t="shared" si="158"/>
        <v>2011</v>
      </c>
      <c r="N2527" t="b">
        <v>0</v>
      </c>
      <c r="O2527">
        <v>26</v>
      </c>
      <c r="P2527" t="b">
        <v>1</v>
      </c>
      <c r="Q2527" t="s">
        <v>8277</v>
      </c>
      <c r="R2527" t="s">
        <v>8327</v>
      </c>
      <c r="S2527" t="s">
        <v>8328</v>
      </c>
      <c r="T2527" s="9">
        <f t="shared" si="159"/>
        <v>137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s="17" t="s">
        <v>8218</v>
      </c>
      <c r="G2528" t="s">
        <v>8223</v>
      </c>
      <c r="H2528" t="s">
        <v>8245</v>
      </c>
      <c r="I2528">
        <v>1340476375</v>
      </c>
      <c r="J2528" s="12">
        <v>1337884375</v>
      </c>
      <c r="K2528" s="10">
        <f t="shared" si="156"/>
        <v>41083.772858796292</v>
      </c>
      <c r="L2528" s="10">
        <f t="shared" si="157"/>
        <v>41053.772858796292</v>
      </c>
      <c r="M2528" s="15">
        <f t="shared" si="158"/>
        <v>2012</v>
      </c>
      <c r="N2528" t="b">
        <v>0</v>
      </c>
      <c r="O2528">
        <v>29</v>
      </c>
      <c r="P2528" t="b">
        <v>1</v>
      </c>
      <c r="Q2528" t="s">
        <v>8277</v>
      </c>
      <c r="R2528" t="s">
        <v>8327</v>
      </c>
      <c r="S2528" t="s">
        <v>8328</v>
      </c>
      <c r="T2528" s="9">
        <f t="shared" si="159"/>
        <v>113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s="17" t="s">
        <v>8218</v>
      </c>
      <c r="G2529" t="s">
        <v>8223</v>
      </c>
      <c r="H2529" t="s">
        <v>8245</v>
      </c>
      <c r="I2529">
        <v>1280800740</v>
      </c>
      <c r="J2529" s="12">
        <v>1279603955</v>
      </c>
      <c r="K2529" s="10">
        <f t="shared" si="156"/>
        <v>40393.082638888889</v>
      </c>
      <c r="L2529" s="10">
        <f t="shared" si="157"/>
        <v>40379.23096064815</v>
      </c>
      <c r="M2529" s="15">
        <f t="shared" si="158"/>
        <v>2010</v>
      </c>
      <c r="N2529" t="b">
        <v>0</v>
      </c>
      <c r="O2529">
        <v>17</v>
      </c>
      <c r="P2529" t="b">
        <v>1</v>
      </c>
      <c r="Q2529" t="s">
        <v>8274</v>
      </c>
      <c r="R2529" t="s">
        <v>8327</v>
      </c>
      <c r="S2529" t="s">
        <v>8331</v>
      </c>
      <c r="T2529" s="9">
        <f t="shared" si="159"/>
        <v>170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s="17" t="s">
        <v>8220</v>
      </c>
      <c r="G2530" t="s">
        <v>8235</v>
      </c>
      <c r="H2530" t="s">
        <v>8248</v>
      </c>
      <c r="I2530">
        <v>1463232936</v>
      </c>
      <c r="J2530" s="12">
        <v>1461072936</v>
      </c>
      <c r="K2530" s="10">
        <f t="shared" si="156"/>
        <v>42504.566388888888</v>
      </c>
      <c r="L2530" s="10">
        <f t="shared" si="157"/>
        <v>42479.566388888888</v>
      </c>
      <c r="M2530" s="15">
        <f t="shared" si="158"/>
        <v>2016</v>
      </c>
      <c r="N2530" t="b">
        <v>0</v>
      </c>
      <c r="O2530">
        <v>18</v>
      </c>
      <c r="P2530" t="b">
        <v>0</v>
      </c>
      <c r="Q2530" t="s">
        <v>8280</v>
      </c>
      <c r="R2530" t="s">
        <v>8316</v>
      </c>
      <c r="S2530" t="s">
        <v>8334</v>
      </c>
      <c r="T2530" s="9">
        <f t="shared" si="159"/>
        <v>3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s="17" t="s">
        <v>8220</v>
      </c>
      <c r="G2531" t="s">
        <v>8228</v>
      </c>
      <c r="H2531" t="s">
        <v>8250</v>
      </c>
      <c r="I2531">
        <v>1467603624</v>
      </c>
      <c r="J2531" s="12">
        <v>1465011624</v>
      </c>
      <c r="K2531" s="10">
        <f t="shared" si="156"/>
        <v>42555.153055555551</v>
      </c>
      <c r="L2531" s="10">
        <f t="shared" si="157"/>
        <v>42525.153055555551</v>
      </c>
      <c r="M2531" s="15">
        <f t="shared" si="158"/>
        <v>2016</v>
      </c>
      <c r="N2531" t="b">
        <v>0</v>
      </c>
      <c r="O2531">
        <v>12</v>
      </c>
      <c r="P2531" t="b">
        <v>0</v>
      </c>
      <c r="Q2531" t="s">
        <v>8287</v>
      </c>
      <c r="R2531" t="s">
        <v>8313</v>
      </c>
      <c r="S2531" t="s">
        <v>8355</v>
      </c>
      <c r="T2531" s="9">
        <f t="shared" si="159"/>
        <v>45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s="17" t="s">
        <v>8220</v>
      </c>
      <c r="G2532" t="s">
        <v>8223</v>
      </c>
      <c r="H2532" t="s">
        <v>8245</v>
      </c>
      <c r="I2532">
        <v>1402956000</v>
      </c>
      <c r="J2532" s="12">
        <v>1400523845</v>
      </c>
      <c r="K2532" s="10">
        <f t="shared" si="156"/>
        <v>41806.916666666664</v>
      </c>
      <c r="L2532" s="10">
        <f t="shared" si="157"/>
        <v>41778.766724537039</v>
      </c>
      <c r="M2532" s="15">
        <f t="shared" si="158"/>
        <v>2014</v>
      </c>
      <c r="N2532" t="b">
        <v>0</v>
      </c>
      <c r="O2532">
        <v>13</v>
      </c>
      <c r="P2532" t="b">
        <v>0</v>
      </c>
      <c r="Q2532" t="s">
        <v>8268</v>
      </c>
      <c r="R2532" t="s">
        <v>8321</v>
      </c>
      <c r="S2532" t="s">
        <v>8339</v>
      </c>
      <c r="T2532" s="9">
        <f t="shared" si="159"/>
        <v>6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s="17" t="s">
        <v>8218</v>
      </c>
      <c r="G2533" t="s">
        <v>8223</v>
      </c>
      <c r="H2533" t="s">
        <v>8245</v>
      </c>
      <c r="I2533">
        <v>1409500725</v>
      </c>
      <c r="J2533" s="12">
        <v>1406908725</v>
      </c>
      <c r="K2533" s="10">
        <f t="shared" si="156"/>
        <v>41882.665798611109</v>
      </c>
      <c r="L2533" s="10">
        <f t="shared" si="157"/>
        <v>41852.665798611109</v>
      </c>
      <c r="M2533" s="15">
        <f t="shared" si="158"/>
        <v>2014</v>
      </c>
      <c r="N2533" t="b">
        <v>0</v>
      </c>
      <c r="O2533">
        <v>13</v>
      </c>
      <c r="P2533" t="b">
        <v>1</v>
      </c>
      <c r="Q2533" t="s">
        <v>8283</v>
      </c>
      <c r="R2533" t="s">
        <v>8313</v>
      </c>
      <c r="S2533" t="s">
        <v>8314</v>
      </c>
      <c r="T2533" s="9">
        <f t="shared" si="159"/>
        <v>135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s="17" t="s">
        <v>8220</v>
      </c>
      <c r="G2534" t="s">
        <v>8228</v>
      </c>
      <c r="H2534" t="s">
        <v>8250</v>
      </c>
      <c r="I2534">
        <v>1427306470</v>
      </c>
      <c r="J2534" s="12">
        <v>1424718070</v>
      </c>
      <c r="K2534" s="10">
        <f t="shared" si="156"/>
        <v>42088.750810185185</v>
      </c>
      <c r="L2534" s="10">
        <f t="shared" si="157"/>
        <v>42058.792476851857</v>
      </c>
      <c r="M2534" s="15">
        <f t="shared" si="158"/>
        <v>2015</v>
      </c>
      <c r="N2534" t="b">
        <v>0</v>
      </c>
      <c r="O2534">
        <v>13</v>
      </c>
      <c r="P2534" t="b">
        <v>0</v>
      </c>
      <c r="Q2534" t="s">
        <v>8269</v>
      </c>
      <c r="R2534" t="s">
        <v>8323</v>
      </c>
      <c r="S2534" t="s">
        <v>8326</v>
      </c>
      <c r="T2534" s="9">
        <f t="shared" si="159"/>
        <v>27</v>
      </c>
    </row>
    <row r="2535" spans="1:20" ht="45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s="17" t="s">
        <v>8219</v>
      </c>
      <c r="G2535" t="s">
        <v>8223</v>
      </c>
      <c r="H2535" t="s">
        <v>8245</v>
      </c>
      <c r="I2535">
        <v>1461622616</v>
      </c>
      <c r="J2535" s="12">
        <v>1456442216</v>
      </c>
      <c r="K2535" s="10">
        <f t="shared" si="156"/>
        <v>42485.928425925929</v>
      </c>
      <c r="L2535" s="10">
        <f t="shared" si="157"/>
        <v>42425.970092592594</v>
      </c>
      <c r="M2535" s="15">
        <f t="shared" si="158"/>
        <v>2016</v>
      </c>
      <c r="N2535" t="b">
        <v>0</v>
      </c>
      <c r="O2535">
        <v>14</v>
      </c>
      <c r="P2535" t="b">
        <v>0</v>
      </c>
      <c r="Q2535" t="s">
        <v>8270</v>
      </c>
      <c r="R2535" t="s">
        <v>8308</v>
      </c>
      <c r="S2535" t="s">
        <v>8342</v>
      </c>
      <c r="T2535" s="9">
        <f t="shared" si="159"/>
        <v>1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s="17" t="s">
        <v>8220</v>
      </c>
      <c r="G2536" t="s">
        <v>8223</v>
      </c>
      <c r="H2536" t="s">
        <v>8245</v>
      </c>
      <c r="I2536">
        <v>1455826460</v>
      </c>
      <c r="J2536" s="12">
        <v>1452716060</v>
      </c>
      <c r="K2536" s="10">
        <f t="shared" si="156"/>
        <v>42418.843287037038</v>
      </c>
      <c r="L2536" s="10">
        <f t="shared" si="157"/>
        <v>42382.843287037038</v>
      </c>
      <c r="M2536" s="15">
        <f t="shared" si="158"/>
        <v>2016</v>
      </c>
      <c r="N2536" t="b">
        <v>0</v>
      </c>
      <c r="O2536">
        <v>16</v>
      </c>
      <c r="P2536" t="b">
        <v>0</v>
      </c>
      <c r="Q2536" t="s">
        <v>8271</v>
      </c>
      <c r="R2536" t="s">
        <v>8308</v>
      </c>
      <c r="S2536" t="s">
        <v>8310</v>
      </c>
      <c r="T2536" s="9">
        <f t="shared" si="159"/>
        <v>9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s="17" t="s">
        <v>8218</v>
      </c>
      <c r="G2537" t="s">
        <v>8225</v>
      </c>
      <c r="H2537" t="s">
        <v>8247</v>
      </c>
      <c r="I2537">
        <v>1412938800</v>
      </c>
      <c r="J2537" s="12">
        <v>1411019409</v>
      </c>
      <c r="K2537" s="10">
        <f t="shared" si="156"/>
        <v>41922.458333333336</v>
      </c>
      <c r="L2537" s="10">
        <f t="shared" si="157"/>
        <v>41900.243159722224</v>
      </c>
      <c r="M2537" s="15">
        <f t="shared" si="158"/>
        <v>2014</v>
      </c>
      <c r="N2537" t="b">
        <v>0</v>
      </c>
      <c r="O2537">
        <v>13</v>
      </c>
      <c r="P2537" t="b">
        <v>1</v>
      </c>
      <c r="Q2537" t="s">
        <v>8269</v>
      </c>
      <c r="R2537" t="s">
        <v>8323</v>
      </c>
      <c r="S2537" t="s">
        <v>8326</v>
      </c>
      <c r="T2537" s="9">
        <f t="shared" si="159"/>
        <v>133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s="17" t="s">
        <v>8218</v>
      </c>
      <c r="G2538" t="s">
        <v>8224</v>
      </c>
      <c r="H2538" t="s">
        <v>8246</v>
      </c>
      <c r="I2538">
        <v>1487580602</v>
      </c>
      <c r="J2538" s="12">
        <v>1485161402</v>
      </c>
      <c r="K2538" s="10">
        <f t="shared" si="156"/>
        <v>42786.368078703701</v>
      </c>
      <c r="L2538" s="10">
        <f t="shared" si="157"/>
        <v>42758.368078703701</v>
      </c>
      <c r="M2538" s="15">
        <f t="shared" si="158"/>
        <v>2017</v>
      </c>
      <c r="N2538" t="b">
        <v>0</v>
      </c>
      <c r="O2538">
        <v>25</v>
      </c>
      <c r="P2538" t="b">
        <v>1</v>
      </c>
      <c r="Q2538" t="s">
        <v>8269</v>
      </c>
      <c r="R2538" t="s">
        <v>8323</v>
      </c>
      <c r="S2538" t="s">
        <v>8326</v>
      </c>
      <c r="T2538" s="9">
        <f t="shared" si="159"/>
        <v>133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s="17" t="s">
        <v>8218</v>
      </c>
      <c r="G2539" t="s">
        <v>8223</v>
      </c>
      <c r="H2539" t="s">
        <v>8245</v>
      </c>
      <c r="I2539">
        <v>1436749200</v>
      </c>
      <c r="J2539" s="12">
        <v>1434997018</v>
      </c>
      <c r="K2539" s="10">
        <f t="shared" si="156"/>
        <v>42198.041666666672</v>
      </c>
      <c r="L2539" s="10">
        <f t="shared" si="157"/>
        <v>42177.761782407411</v>
      </c>
      <c r="M2539" s="15">
        <f t="shared" si="158"/>
        <v>2015</v>
      </c>
      <c r="N2539" t="b">
        <v>0</v>
      </c>
      <c r="O2539">
        <v>18</v>
      </c>
      <c r="P2539" t="b">
        <v>1</v>
      </c>
      <c r="Q2539" t="s">
        <v>8269</v>
      </c>
      <c r="R2539" t="s">
        <v>8323</v>
      </c>
      <c r="S2539" t="s">
        <v>8326</v>
      </c>
      <c r="T2539" s="9">
        <f t="shared" si="159"/>
        <v>132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s="17" t="s">
        <v>8218</v>
      </c>
      <c r="G2540" t="s">
        <v>8223</v>
      </c>
      <c r="H2540" t="s">
        <v>8245</v>
      </c>
      <c r="I2540">
        <v>1429636927</v>
      </c>
      <c r="J2540" s="12">
        <v>1427304127</v>
      </c>
      <c r="K2540" s="10">
        <f t="shared" si="156"/>
        <v>42115.723692129628</v>
      </c>
      <c r="L2540" s="10">
        <f t="shared" si="157"/>
        <v>42088.723692129628</v>
      </c>
      <c r="M2540" s="15">
        <f t="shared" si="158"/>
        <v>2015</v>
      </c>
      <c r="N2540" t="b">
        <v>0</v>
      </c>
      <c r="O2540">
        <v>16</v>
      </c>
      <c r="P2540" t="b">
        <v>1</v>
      </c>
      <c r="Q2540" t="s">
        <v>8269</v>
      </c>
      <c r="R2540" t="s">
        <v>8323</v>
      </c>
      <c r="S2540" t="s">
        <v>8326</v>
      </c>
      <c r="T2540" s="9">
        <f t="shared" si="159"/>
        <v>101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s="17" t="s">
        <v>8220</v>
      </c>
      <c r="G2541" t="s">
        <v>8223</v>
      </c>
      <c r="H2541" t="s">
        <v>8245</v>
      </c>
      <c r="I2541">
        <v>1435429626</v>
      </c>
      <c r="J2541" s="12">
        <v>1431973626</v>
      </c>
      <c r="K2541" s="10">
        <f t="shared" si="156"/>
        <v>42182.768819444449</v>
      </c>
      <c r="L2541" s="10">
        <f t="shared" si="157"/>
        <v>42142.768819444449</v>
      </c>
      <c r="M2541" s="15">
        <f t="shared" si="158"/>
        <v>2015</v>
      </c>
      <c r="N2541" t="b">
        <v>0</v>
      </c>
      <c r="O2541">
        <v>14</v>
      </c>
      <c r="P2541" t="b">
        <v>0</v>
      </c>
      <c r="Q2541" t="s">
        <v>8269</v>
      </c>
      <c r="R2541" t="s">
        <v>8323</v>
      </c>
      <c r="S2541" t="s">
        <v>8326</v>
      </c>
      <c r="T2541" s="9">
        <f t="shared" si="159"/>
        <v>37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s="17" t="s">
        <v>8220</v>
      </c>
      <c r="G2542" t="s">
        <v>8223</v>
      </c>
      <c r="H2542" t="s">
        <v>8245</v>
      </c>
      <c r="I2542">
        <v>1406861438</v>
      </c>
      <c r="J2542" s="12">
        <v>1402973438</v>
      </c>
      <c r="K2542" s="10">
        <f t="shared" si="156"/>
        <v>41852.118495370371</v>
      </c>
      <c r="L2542" s="10">
        <f t="shared" si="157"/>
        <v>41807.118495370371</v>
      </c>
      <c r="M2542" s="15">
        <f t="shared" si="158"/>
        <v>2014</v>
      </c>
      <c r="N2542" t="b">
        <v>0</v>
      </c>
      <c r="O2542">
        <v>3</v>
      </c>
      <c r="P2542" t="b">
        <v>0</v>
      </c>
      <c r="Q2542" t="s">
        <v>8294</v>
      </c>
      <c r="R2542" t="s">
        <v>8313</v>
      </c>
      <c r="S2542" t="s">
        <v>8353</v>
      </c>
      <c r="T2542" s="9">
        <f t="shared" si="159"/>
        <v>26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s="17" t="s">
        <v>8220</v>
      </c>
      <c r="G2543" t="s">
        <v>8232</v>
      </c>
      <c r="H2543" t="s">
        <v>8248</v>
      </c>
      <c r="I2543">
        <v>1424421253</v>
      </c>
      <c r="J2543" s="12">
        <v>1421829253</v>
      </c>
      <c r="K2543" s="10">
        <f t="shared" si="156"/>
        <v>42055.357094907406</v>
      </c>
      <c r="L2543" s="10">
        <f t="shared" si="157"/>
        <v>42025.357094907406</v>
      </c>
      <c r="M2543" s="15">
        <f t="shared" si="158"/>
        <v>2015</v>
      </c>
      <c r="N2543" t="b">
        <v>1</v>
      </c>
      <c r="O2543">
        <v>10</v>
      </c>
      <c r="P2543" t="b">
        <v>0</v>
      </c>
      <c r="Q2543" t="s">
        <v>8283</v>
      </c>
      <c r="R2543" t="s">
        <v>8313</v>
      </c>
      <c r="S2543" t="s">
        <v>8314</v>
      </c>
      <c r="T2543" s="9">
        <f t="shared" si="159"/>
        <v>14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s="17" t="s">
        <v>8220</v>
      </c>
      <c r="G2544" t="s">
        <v>8223</v>
      </c>
      <c r="H2544" t="s">
        <v>8245</v>
      </c>
      <c r="I2544">
        <v>1444971540</v>
      </c>
      <c r="J2544" s="12">
        <v>1442593427</v>
      </c>
      <c r="K2544" s="10">
        <f t="shared" si="156"/>
        <v>42293.207638888889</v>
      </c>
      <c r="L2544" s="10">
        <f t="shared" si="157"/>
        <v>42265.683182870373</v>
      </c>
      <c r="M2544" s="15">
        <f t="shared" si="158"/>
        <v>2015</v>
      </c>
      <c r="N2544" t="b">
        <v>0</v>
      </c>
      <c r="O2544">
        <v>7</v>
      </c>
      <c r="P2544" t="b">
        <v>0</v>
      </c>
      <c r="Q2544" t="s">
        <v>8269</v>
      </c>
      <c r="R2544" t="s">
        <v>8323</v>
      </c>
      <c r="S2544" t="s">
        <v>8326</v>
      </c>
      <c r="T2544" s="9">
        <f t="shared" si="159"/>
        <v>13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s="17" t="s">
        <v>8219</v>
      </c>
      <c r="G2545" t="s">
        <v>8223</v>
      </c>
      <c r="H2545" t="s">
        <v>8245</v>
      </c>
      <c r="I2545">
        <v>1435698368</v>
      </c>
      <c r="J2545" s="12">
        <v>1431810368</v>
      </c>
      <c r="K2545" s="10">
        <f t="shared" si="156"/>
        <v>42185.879259259258</v>
      </c>
      <c r="L2545" s="10">
        <f t="shared" si="157"/>
        <v>42140.879259259258</v>
      </c>
      <c r="M2545" s="15">
        <f t="shared" si="158"/>
        <v>2015</v>
      </c>
      <c r="N2545" t="b">
        <v>0</v>
      </c>
      <c r="O2545">
        <v>10</v>
      </c>
      <c r="P2545" t="b">
        <v>0</v>
      </c>
      <c r="Q2545" t="s">
        <v>8288</v>
      </c>
      <c r="R2545" t="s">
        <v>8311</v>
      </c>
      <c r="S2545" t="s">
        <v>8349</v>
      </c>
      <c r="T2545" s="9">
        <f t="shared" si="159"/>
        <v>13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s="17" t="s">
        <v>8220</v>
      </c>
      <c r="G2546" t="s">
        <v>8223</v>
      </c>
      <c r="H2546" t="s">
        <v>8245</v>
      </c>
      <c r="I2546">
        <v>1435730400</v>
      </c>
      <c r="J2546" s="12">
        <v>1430855315</v>
      </c>
      <c r="K2546" s="10">
        <f t="shared" si="156"/>
        <v>42186.25</v>
      </c>
      <c r="L2546" s="10">
        <f t="shared" si="157"/>
        <v>42129.82540509259</v>
      </c>
      <c r="M2546" s="15">
        <f t="shared" si="158"/>
        <v>2015</v>
      </c>
      <c r="N2546" t="b">
        <v>0</v>
      </c>
      <c r="O2546">
        <v>3</v>
      </c>
      <c r="P2546" t="b">
        <v>0</v>
      </c>
      <c r="Q2546" t="s">
        <v>8291</v>
      </c>
      <c r="R2546" t="s">
        <v>8327</v>
      </c>
      <c r="S2546" t="s">
        <v>8330</v>
      </c>
      <c r="T2546" s="9">
        <f t="shared" si="159"/>
        <v>7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s="17" t="s">
        <v>8220</v>
      </c>
      <c r="G2547" t="s">
        <v>8223</v>
      </c>
      <c r="H2547" t="s">
        <v>8245</v>
      </c>
      <c r="I2547">
        <v>1480525200</v>
      </c>
      <c r="J2547" s="12">
        <v>1477781724</v>
      </c>
      <c r="K2547" s="10">
        <f t="shared" si="156"/>
        <v>42704.708333333328</v>
      </c>
      <c r="L2547" s="10">
        <f t="shared" si="157"/>
        <v>42672.955138888894</v>
      </c>
      <c r="M2547" s="15">
        <f t="shared" si="158"/>
        <v>2016</v>
      </c>
      <c r="N2547" t="b">
        <v>0</v>
      </c>
      <c r="O2547">
        <v>6</v>
      </c>
      <c r="P2547" t="b">
        <v>0</v>
      </c>
      <c r="Q2547" t="s">
        <v>8269</v>
      </c>
      <c r="R2547" t="s">
        <v>8323</v>
      </c>
      <c r="S2547" t="s">
        <v>8326</v>
      </c>
      <c r="T2547" s="9">
        <f t="shared" si="159"/>
        <v>11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s="17" t="s">
        <v>8218</v>
      </c>
      <c r="G2548" t="s">
        <v>8223</v>
      </c>
      <c r="H2548" t="s">
        <v>8245</v>
      </c>
      <c r="I2548">
        <v>1429317420</v>
      </c>
      <c r="J2548" s="12">
        <v>1424226768</v>
      </c>
      <c r="K2548" s="10">
        <f t="shared" si="156"/>
        <v>42112.025694444441</v>
      </c>
      <c r="L2548" s="10">
        <f t="shared" si="157"/>
        <v>42053.106111111112</v>
      </c>
      <c r="M2548" s="15">
        <f t="shared" si="158"/>
        <v>2015</v>
      </c>
      <c r="N2548" t="b">
        <v>0</v>
      </c>
      <c r="O2548">
        <v>13</v>
      </c>
      <c r="P2548" t="b">
        <v>1</v>
      </c>
      <c r="Q2548" t="s">
        <v>8269</v>
      </c>
      <c r="R2548" t="s">
        <v>8323</v>
      </c>
      <c r="S2548" t="s">
        <v>8326</v>
      </c>
      <c r="T2548" s="9">
        <f t="shared" si="159"/>
        <v>130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s="17" t="s">
        <v>8218</v>
      </c>
      <c r="G2549" t="s">
        <v>8223</v>
      </c>
      <c r="H2549" t="s">
        <v>8245</v>
      </c>
      <c r="I2549">
        <v>1425099540</v>
      </c>
      <c r="J2549" s="12">
        <v>1424280938</v>
      </c>
      <c r="K2549" s="10">
        <f t="shared" si="156"/>
        <v>42063.207638888889</v>
      </c>
      <c r="L2549" s="10">
        <f t="shared" si="157"/>
        <v>42053.733078703706</v>
      </c>
      <c r="M2549" s="15">
        <f t="shared" si="158"/>
        <v>2015</v>
      </c>
      <c r="N2549" t="b">
        <v>0</v>
      </c>
      <c r="O2549">
        <v>14</v>
      </c>
      <c r="P2549" t="b">
        <v>1</v>
      </c>
      <c r="Q2549" t="s">
        <v>8269</v>
      </c>
      <c r="R2549" t="s">
        <v>8323</v>
      </c>
      <c r="S2549" t="s">
        <v>8326</v>
      </c>
      <c r="T2549" s="9">
        <f t="shared" si="159"/>
        <v>130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s="17" t="s">
        <v>8220</v>
      </c>
      <c r="G2550" t="s">
        <v>8228</v>
      </c>
      <c r="H2550" t="s">
        <v>8250</v>
      </c>
      <c r="I2550">
        <v>1409376600</v>
      </c>
      <c r="J2550" s="12">
        <v>1405957098</v>
      </c>
      <c r="K2550" s="10">
        <f t="shared" si="156"/>
        <v>41881.229166666664</v>
      </c>
      <c r="L2550" s="10">
        <f t="shared" si="157"/>
        <v>41841.651597222226</v>
      </c>
      <c r="M2550" s="15">
        <f t="shared" si="158"/>
        <v>2014</v>
      </c>
      <c r="N2550" t="b">
        <v>0</v>
      </c>
      <c r="O2550">
        <v>14</v>
      </c>
      <c r="P2550" t="b">
        <v>0</v>
      </c>
      <c r="Q2550" t="s">
        <v>8269</v>
      </c>
      <c r="R2550" t="s">
        <v>8323</v>
      </c>
      <c r="S2550" t="s">
        <v>8326</v>
      </c>
      <c r="T2550" s="9">
        <f t="shared" si="159"/>
        <v>27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s="17" t="s">
        <v>8220</v>
      </c>
      <c r="G2551" t="s">
        <v>8223</v>
      </c>
      <c r="H2551" t="s">
        <v>8245</v>
      </c>
      <c r="I2551">
        <v>1434309540</v>
      </c>
      <c r="J2551" s="12">
        <v>1429287900</v>
      </c>
      <c r="K2551" s="10">
        <f t="shared" si="156"/>
        <v>42169.804861111115</v>
      </c>
      <c r="L2551" s="10">
        <f t="shared" si="157"/>
        <v>42111.684027777781</v>
      </c>
      <c r="M2551" s="15">
        <f t="shared" si="158"/>
        <v>2015</v>
      </c>
      <c r="N2551" t="b">
        <v>0</v>
      </c>
      <c r="O2551">
        <v>7</v>
      </c>
      <c r="P2551" t="b">
        <v>0</v>
      </c>
      <c r="Q2551" t="s">
        <v>8301</v>
      </c>
      <c r="R2551" t="s">
        <v>8323</v>
      </c>
      <c r="S2551" t="s">
        <v>8324</v>
      </c>
      <c r="T2551" s="9">
        <f t="shared" si="159"/>
        <v>0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s="17" t="s">
        <v>8221</v>
      </c>
      <c r="G2552" t="s">
        <v>8223</v>
      </c>
      <c r="H2552" t="s">
        <v>8245</v>
      </c>
      <c r="I2552">
        <v>1491656045</v>
      </c>
      <c r="J2552" s="12">
        <v>1489067645</v>
      </c>
      <c r="K2552" s="10">
        <f t="shared" si="156"/>
        <v>42833.537557870368</v>
      </c>
      <c r="L2552" s="10">
        <f t="shared" si="157"/>
        <v>42803.579224537039</v>
      </c>
      <c r="M2552" s="15">
        <f t="shared" si="158"/>
        <v>2017</v>
      </c>
      <c r="N2552" t="b">
        <v>0</v>
      </c>
      <c r="O2552">
        <v>12</v>
      </c>
      <c r="P2552" t="b">
        <v>0</v>
      </c>
      <c r="Q2552" t="s">
        <v>8269</v>
      </c>
      <c r="R2552" t="s">
        <v>8323</v>
      </c>
      <c r="S2552" t="s">
        <v>8326</v>
      </c>
      <c r="T2552" s="9">
        <f t="shared" si="159"/>
        <v>16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s="17" t="s">
        <v>8220</v>
      </c>
      <c r="G2553" t="s">
        <v>8223</v>
      </c>
      <c r="H2553" t="s">
        <v>8245</v>
      </c>
      <c r="I2553">
        <v>1338321305</v>
      </c>
      <c r="J2553" s="12">
        <v>1336506905</v>
      </c>
      <c r="K2553" s="10">
        <f t="shared" si="156"/>
        <v>41058.829918981479</v>
      </c>
      <c r="L2553" s="10">
        <f t="shared" si="157"/>
        <v>41037.829918981479</v>
      </c>
      <c r="M2553" s="15">
        <f t="shared" si="158"/>
        <v>2012</v>
      </c>
      <c r="N2553" t="b">
        <v>0</v>
      </c>
      <c r="O2553">
        <v>30</v>
      </c>
      <c r="P2553" t="b">
        <v>0</v>
      </c>
      <c r="Q2553" t="s">
        <v>8276</v>
      </c>
      <c r="R2553" t="s">
        <v>8327</v>
      </c>
      <c r="S2553" t="s">
        <v>8350</v>
      </c>
      <c r="T2553" s="9">
        <f t="shared" si="159"/>
        <v>31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s="17" t="s">
        <v>8218</v>
      </c>
      <c r="G2554" t="s">
        <v>8223</v>
      </c>
      <c r="H2554" t="s">
        <v>8245</v>
      </c>
      <c r="I2554">
        <v>1481615940</v>
      </c>
      <c r="J2554" s="12">
        <v>1479436646</v>
      </c>
      <c r="K2554" s="10">
        <f t="shared" si="156"/>
        <v>42717.332638888889</v>
      </c>
      <c r="L2554" s="10">
        <f t="shared" si="157"/>
        <v>42692.109328703707</v>
      </c>
      <c r="M2554" s="15">
        <f t="shared" si="158"/>
        <v>2016</v>
      </c>
      <c r="N2554" t="b">
        <v>0</v>
      </c>
      <c r="O2554">
        <v>30</v>
      </c>
      <c r="P2554" t="b">
        <v>1</v>
      </c>
      <c r="Q2554" t="s">
        <v>8278</v>
      </c>
      <c r="R2554" t="s">
        <v>8327</v>
      </c>
      <c r="S2554" t="s">
        <v>8329</v>
      </c>
      <c r="T2554" s="9">
        <f t="shared" si="159"/>
        <v>128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s="17" t="s">
        <v>8220</v>
      </c>
      <c r="G2555" t="s">
        <v>8223</v>
      </c>
      <c r="H2555" t="s">
        <v>8245</v>
      </c>
      <c r="I2555">
        <v>1406988000</v>
      </c>
      <c r="J2555" s="12">
        <v>1403822912</v>
      </c>
      <c r="K2555" s="10">
        <f t="shared" si="156"/>
        <v>41853.583333333336</v>
      </c>
      <c r="L2555" s="10">
        <f t="shared" si="157"/>
        <v>41816.950370370367</v>
      </c>
      <c r="M2555" s="15">
        <f t="shared" si="158"/>
        <v>2014</v>
      </c>
      <c r="N2555" t="b">
        <v>0</v>
      </c>
      <c r="O2555">
        <v>16</v>
      </c>
      <c r="P2555" t="b">
        <v>0</v>
      </c>
      <c r="Q2555" t="s">
        <v>8269</v>
      </c>
      <c r="R2555" t="s">
        <v>8323</v>
      </c>
      <c r="S2555" t="s">
        <v>8326</v>
      </c>
      <c r="T2555" s="9">
        <f t="shared" si="159"/>
        <v>32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s="17" t="s">
        <v>8220</v>
      </c>
      <c r="G2556" t="s">
        <v>8223</v>
      </c>
      <c r="H2556" t="s">
        <v>8245</v>
      </c>
      <c r="I2556">
        <v>1456002300</v>
      </c>
      <c r="J2556" s="12">
        <v>1454173120</v>
      </c>
      <c r="K2556" s="10">
        <f t="shared" si="156"/>
        <v>42420.878472222219</v>
      </c>
      <c r="L2556" s="10">
        <f t="shared" si="157"/>
        <v>42399.707407407404</v>
      </c>
      <c r="M2556" s="15">
        <f t="shared" si="158"/>
        <v>2016</v>
      </c>
      <c r="N2556" t="b">
        <v>0</v>
      </c>
      <c r="O2556">
        <v>19</v>
      </c>
      <c r="P2556" t="b">
        <v>0</v>
      </c>
      <c r="Q2556" t="s">
        <v>8269</v>
      </c>
      <c r="R2556" t="s">
        <v>8323</v>
      </c>
      <c r="S2556" t="s">
        <v>8326</v>
      </c>
      <c r="T2556" s="9">
        <f t="shared" si="159"/>
        <v>32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s="17" t="s">
        <v>8220</v>
      </c>
      <c r="G2557" t="s">
        <v>8225</v>
      </c>
      <c r="H2557" t="s">
        <v>8247</v>
      </c>
      <c r="I2557">
        <v>1477550434</v>
      </c>
      <c r="J2557" s="12">
        <v>1474958434</v>
      </c>
      <c r="K2557" s="10">
        <f t="shared" si="156"/>
        <v>42670.278171296297</v>
      </c>
      <c r="L2557" s="10">
        <f t="shared" si="157"/>
        <v>42640.278171296297</v>
      </c>
      <c r="M2557" s="15">
        <f t="shared" si="158"/>
        <v>2016</v>
      </c>
      <c r="N2557" t="b">
        <v>0</v>
      </c>
      <c r="O2557">
        <v>14</v>
      </c>
      <c r="P2557" t="b">
        <v>0</v>
      </c>
      <c r="Q2557" t="s">
        <v>8269</v>
      </c>
      <c r="R2557" t="s">
        <v>8323</v>
      </c>
      <c r="S2557" t="s">
        <v>8326</v>
      </c>
      <c r="T2557" s="9">
        <f t="shared" si="159"/>
        <v>21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s="17" t="s">
        <v>8220</v>
      </c>
      <c r="G2558" t="s">
        <v>8223</v>
      </c>
      <c r="H2558" t="s">
        <v>8245</v>
      </c>
      <c r="I2558">
        <v>1411150701</v>
      </c>
      <c r="J2558" s="12">
        <v>1405966701</v>
      </c>
      <c r="K2558" s="10">
        <f t="shared" si="156"/>
        <v>41901.762743055559</v>
      </c>
      <c r="L2558" s="10">
        <f t="shared" si="157"/>
        <v>41841.762743055559</v>
      </c>
      <c r="M2558" s="15">
        <f t="shared" si="158"/>
        <v>2014</v>
      </c>
      <c r="N2558" t="b">
        <v>0</v>
      </c>
      <c r="O2558">
        <v>7</v>
      </c>
      <c r="P2558" t="b">
        <v>0</v>
      </c>
      <c r="Q2558" t="s">
        <v>8266</v>
      </c>
      <c r="R2558" t="s">
        <v>8321</v>
      </c>
      <c r="S2558" t="s">
        <v>8325</v>
      </c>
      <c r="T2558" s="9">
        <f t="shared" si="159"/>
        <v>1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s="17" t="s">
        <v>8220</v>
      </c>
      <c r="G2559" t="s">
        <v>8223</v>
      </c>
      <c r="H2559" t="s">
        <v>8245</v>
      </c>
      <c r="I2559">
        <v>1350687657</v>
      </c>
      <c r="J2559" s="12">
        <v>1346799657</v>
      </c>
      <c r="K2559" s="10">
        <f t="shared" si="156"/>
        <v>41201.958993055552</v>
      </c>
      <c r="L2559" s="10">
        <f t="shared" si="157"/>
        <v>41156.958993055552</v>
      </c>
      <c r="M2559" s="15">
        <f t="shared" si="158"/>
        <v>2012</v>
      </c>
      <c r="N2559" t="b">
        <v>0</v>
      </c>
      <c r="O2559">
        <v>10</v>
      </c>
      <c r="P2559" t="b">
        <v>0</v>
      </c>
      <c r="Q2559" t="s">
        <v>8268</v>
      </c>
      <c r="R2559" t="s">
        <v>8321</v>
      </c>
      <c r="S2559" t="s">
        <v>8339</v>
      </c>
      <c r="T2559" s="9">
        <f t="shared" si="159"/>
        <v>3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s="17" t="s">
        <v>8220</v>
      </c>
      <c r="G2560" t="s">
        <v>8223</v>
      </c>
      <c r="H2560" t="s">
        <v>8245</v>
      </c>
      <c r="I2560">
        <v>1425136200</v>
      </c>
      <c r="J2560" s="12">
        <v>1421853518</v>
      </c>
      <c r="K2560" s="10">
        <f t="shared" si="156"/>
        <v>42063.631944444445</v>
      </c>
      <c r="L2560" s="10">
        <f t="shared" si="157"/>
        <v>42025.637939814813</v>
      </c>
      <c r="M2560" s="15">
        <f t="shared" si="158"/>
        <v>2015</v>
      </c>
      <c r="N2560" t="b">
        <v>0</v>
      </c>
      <c r="O2560">
        <v>11</v>
      </c>
      <c r="P2560" t="b">
        <v>0</v>
      </c>
      <c r="Q2560" t="s">
        <v>8276</v>
      </c>
      <c r="R2560" t="s">
        <v>8327</v>
      </c>
      <c r="S2560" t="s">
        <v>8350</v>
      </c>
      <c r="T2560" s="9">
        <f t="shared" si="159"/>
        <v>18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s="17" t="s">
        <v>8218</v>
      </c>
      <c r="G2561" t="s">
        <v>8223</v>
      </c>
      <c r="H2561" t="s">
        <v>8245</v>
      </c>
      <c r="I2561">
        <v>1327535392</v>
      </c>
      <c r="J2561" s="12">
        <v>1324079392</v>
      </c>
      <c r="K2561" s="10">
        <f t="shared" si="156"/>
        <v>40933.992962962962</v>
      </c>
      <c r="L2561" s="10">
        <f t="shared" si="157"/>
        <v>40893.992962962962</v>
      </c>
      <c r="M2561" s="15">
        <f t="shared" si="158"/>
        <v>2012</v>
      </c>
      <c r="N2561" t="b">
        <v>0</v>
      </c>
      <c r="O2561">
        <v>17</v>
      </c>
      <c r="P2561" t="b">
        <v>1</v>
      </c>
      <c r="Q2561" t="s">
        <v>8277</v>
      </c>
      <c r="R2561" t="s">
        <v>8327</v>
      </c>
      <c r="S2561" t="s">
        <v>8328</v>
      </c>
      <c r="T2561" s="9">
        <f t="shared" si="159"/>
        <v>128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s="17" t="s">
        <v>8221</v>
      </c>
      <c r="G2562" t="s">
        <v>8224</v>
      </c>
      <c r="H2562" t="s">
        <v>8246</v>
      </c>
      <c r="I2562">
        <v>1491001140</v>
      </c>
      <c r="J2562" s="12">
        <v>1487847954</v>
      </c>
      <c r="K2562" s="10">
        <f t="shared" si="156"/>
        <v>42825.957638888889</v>
      </c>
      <c r="L2562" s="10">
        <f t="shared" si="157"/>
        <v>42789.462430555555</v>
      </c>
      <c r="M2562" s="15">
        <f t="shared" si="158"/>
        <v>2017</v>
      </c>
      <c r="N2562" t="b">
        <v>0</v>
      </c>
      <c r="O2562">
        <v>22</v>
      </c>
      <c r="P2562" t="b">
        <v>0</v>
      </c>
      <c r="Q2562" t="s">
        <v>8269</v>
      </c>
      <c r="R2562" t="s">
        <v>8323</v>
      </c>
      <c r="S2562" t="s">
        <v>8326</v>
      </c>
      <c r="T2562" s="9">
        <f t="shared" si="159"/>
        <v>128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s="17" t="s">
        <v>8220</v>
      </c>
      <c r="G2563" t="s">
        <v>8224</v>
      </c>
      <c r="H2563" t="s">
        <v>8246</v>
      </c>
      <c r="I2563">
        <v>1412770578</v>
      </c>
      <c r="J2563" s="12">
        <v>1410178578</v>
      </c>
      <c r="K2563" s="10">
        <f t="shared" ref="K2563:K2626" si="160">(I2563/86400)+DATE(1970,1,1)</f>
        <v>41920.511319444442</v>
      </c>
      <c r="L2563" s="10">
        <f t="shared" ref="L2563:L2626" si="161">(J2563/86400)+DATE(1970,1,1)</f>
        <v>41890.511319444442</v>
      </c>
      <c r="M2563" s="15">
        <f t="shared" ref="M2563:M2626" si="162">+YEAR(K2563)</f>
        <v>2014</v>
      </c>
      <c r="N2563" t="b">
        <v>0</v>
      </c>
      <c r="O2563">
        <v>26</v>
      </c>
      <c r="P2563" t="b">
        <v>0</v>
      </c>
      <c r="Q2563" t="s">
        <v>8292</v>
      </c>
      <c r="R2563" t="s">
        <v>8308</v>
      </c>
      <c r="S2563" t="s">
        <v>8318</v>
      </c>
      <c r="T2563" s="9">
        <f t="shared" ref="T2563:T2626" si="163">ROUND(E2563/D2563*100,0)</f>
        <v>1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s="17" t="s">
        <v>8218</v>
      </c>
      <c r="G2564" t="s">
        <v>8223</v>
      </c>
      <c r="H2564" t="s">
        <v>8245</v>
      </c>
      <c r="I2564">
        <v>1315171845</v>
      </c>
      <c r="J2564" s="12">
        <v>1309987845</v>
      </c>
      <c r="K2564" s="10">
        <f t="shared" si="160"/>
        <v>40790.896354166667</v>
      </c>
      <c r="L2564" s="10">
        <f t="shared" si="161"/>
        <v>40730.896354166667</v>
      </c>
      <c r="M2564" s="15">
        <f t="shared" si="162"/>
        <v>2011</v>
      </c>
      <c r="N2564" t="b">
        <v>0</v>
      </c>
      <c r="O2564">
        <v>17</v>
      </c>
      <c r="P2564" t="b">
        <v>1</v>
      </c>
      <c r="Q2564" t="s">
        <v>8264</v>
      </c>
      <c r="R2564" t="s">
        <v>8321</v>
      </c>
      <c r="S2564" t="s">
        <v>8343</v>
      </c>
      <c r="T2564" s="9">
        <f t="shared" si="163"/>
        <v>127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s="17" t="s">
        <v>8220</v>
      </c>
      <c r="G2565" t="s">
        <v>8223</v>
      </c>
      <c r="H2565" t="s">
        <v>8245</v>
      </c>
      <c r="I2565">
        <v>1414758620</v>
      </c>
      <c r="J2565" s="12">
        <v>1412166620</v>
      </c>
      <c r="K2565" s="10">
        <f t="shared" si="160"/>
        <v>41943.521064814813</v>
      </c>
      <c r="L2565" s="10">
        <f t="shared" si="161"/>
        <v>41913.521064814813</v>
      </c>
      <c r="M2565" s="15">
        <f t="shared" si="162"/>
        <v>2014</v>
      </c>
      <c r="N2565" t="b">
        <v>0</v>
      </c>
      <c r="O2565">
        <v>7</v>
      </c>
      <c r="P2565" t="b">
        <v>0</v>
      </c>
      <c r="Q2565" t="s">
        <v>8271</v>
      </c>
      <c r="R2565" t="s">
        <v>8308</v>
      </c>
      <c r="S2565" t="s">
        <v>8310</v>
      </c>
      <c r="T2565" s="9">
        <f t="shared" si="163"/>
        <v>1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s="17" t="s">
        <v>8218</v>
      </c>
      <c r="G2566" t="s">
        <v>8223</v>
      </c>
      <c r="H2566" t="s">
        <v>8245</v>
      </c>
      <c r="I2566">
        <v>1462420960</v>
      </c>
      <c r="J2566" s="12">
        <v>1459828960</v>
      </c>
      <c r="K2566" s="10">
        <f t="shared" si="160"/>
        <v>42495.16851851852</v>
      </c>
      <c r="L2566" s="10">
        <f t="shared" si="161"/>
        <v>42465.16851851852</v>
      </c>
      <c r="M2566" s="15">
        <f t="shared" si="162"/>
        <v>2016</v>
      </c>
      <c r="N2566" t="b">
        <v>0</v>
      </c>
      <c r="O2566">
        <v>9</v>
      </c>
      <c r="P2566" t="b">
        <v>1</v>
      </c>
      <c r="Q2566" t="s">
        <v>8301</v>
      </c>
      <c r="R2566" t="s">
        <v>8323</v>
      </c>
      <c r="S2566" t="s">
        <v>8324</v>
      </c>
      <c r="T2566" s="9">
        <f t="shared" si="163"/>
        <v>106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s="17" t="s">
        <v>8221</v>
      </c>
      <c r="G2567" t="s">
        <v>8223</v>
      </c>
      <c r="H2567" t="s">
        <v>8245</v>
      </c>
      <c r="I2567">
        <v>1491470442</v>
      </c>
      <c r="J2567" s="12">
        <v>1488882042</v>
      </c>
      <c r="K2567" s="10">
        <f t="shared" si="160"/>
        <v>42831.389374999999</v>
      </c>
      <c r="L2567" s="10">
        <f t="shared" si="161"/>
        <v>42801.43104166667</v>
      </c>
      <c r="M2567" s="15">
        <f t="shared" si="162"/>
        <v>2017</v>
      </c>
      <c r="N2567" t="b">
        <v>0</v>
      </c>
      <c r="O2567">
        <v>11</v>
      </c>
      <c r="P2567" t="b">
        <v>0</v>
      </c>
      <c r="Q2567" t="s">
        <v>8291</v>
      </c>
      <c r="R2567" t="s">
        <v>8327</v>
      </c>
      <c r="S2567" t="s">
        <v>8330</v>
      </c>
      <c r="T2567" s="9">
        <f t="shared" si="163"/>
        <v>25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s="17" t="s">
        <v>8218</v>
      </c>
      <c r="G2568" t="s">
        <v>8223</v>
      </c>
      <c r="H2568" t="s">
        <v>8245</v>
      </c>
      <c r="I2568">
        <v>1440266422</v>
      </c>
      <c r="J2568" s="12">
        <v>1436810422</v>
      </c>
      <c r="K2568" s="10">
        <f t="shared" si="160"/>
        <v>42238.750254629631</v>
      </c>
      <c r="L2568" s="10">
        <f t="shared" si="161"/>
        <v>42198.750254629631</v>
      </c>
      <c r="M2568" s="15">
        <f t="shared" si="162"/>
        <v>2015</v>
      </c>
      <c r="N2568" t="b">
        <v>0</v>
      </c>
      <c r="O2568">
        <v>19</v>
      </c>
      <c r="P2568" t="b">
        <v>1</v>
      </c>
      <c r="Q2568" t="s">
        <v>8274</v>
      </c>
      <c r="R2568" t="s">
        <v>8327</v>
      </c>
      <c r="S2568" t="s">
        <v>8331</v>
      </c>
      <c r="T2568" s="9">
        <f t="shared" si="163"/>
        <v>181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s="17" t="s">
        <v>8218</v>
      </c>
      <c r="G2569" t="s">
        <v>8224</v>
      </c>
      <c r="H2569" t="s">
        <v>8246</v>
      </c>
      <c r="I2569">
        <v>1467054000</v>
      </c>
      <c r="J2569" s="12">
        <v>1463144254</v>
      </c>
      <c r="K2569" s="10">
        <f t="shared" si="160"/>
        <v>42548.791666666672</v>
      </c>
      <c r="L2569" s="10">
        <f t="shared" si="161"/>
        <v>42503.539976851855</v>
      </c>
      <c r="M2569" s="15">
        <f t="shared" si="162"/>
        <v>2016</v>
      </c>
      <c r="N2569" t="b">
        <v>0</v>
      </c>
      <c r="O2569">
        <v>28</v>
      </c>
      <c r="P2569" t="b">
        <v>1</v>
      </c>
      <c r="Q2569" t="s">
        <v>8269</v>
      </c>
      <c r="R2569" t="s">
        <v>8323</v>
      </c>
      <c r="S2569" t="s">
        <v>8326</v>
      </c>
      <c r="T2569" s="9">
        <f t="shared" si="163"/>
        <v>127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s="17" t="s">
        <v>8218</v>
      </c>
      <c r="G2570" t="s">
        <v>8223</v>
      </c>
      <c r="H2570" t="s">
        <v>8245</v>
      </c>
      <c r="I2570">
        <v>1328377444</v>
      </c>
      <c r="J2570" s="12">
        <v>1326217444</v>
      </c>
      <c r="K2570" s="10">
        <f t="shared" si="160"/>
        <v>40943.738935185189</v>
      </c>
      <c r="L2570" s="10">
        <f t="shared" si="161"/>
        <v>40918.738935185189</v>
      </c>
      <c r="M2570" s="15">
        <f t="shared" si="162"/>
        <v>2012</v>
      </c>
      <c r="N2570" t="b">
        <v>0</v>
      </c>
      <c r="O2570">
        <v>22</v>
      </c>
      <c r="P2570" t="b">
        <v>1</v>
      </c>
      <c r="Q2570" t="s">
        <v>8264</v>
      </c>
      <c r="R2570" t="s">
        <v>8321</v>
      </c>
      <c r="S2570" t="s">
        <v>8343</v>
      </c>
      <c r="T2570" s="9">
        <f t="shared" si="163"/>
        <v>140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s="17" t="s">
        <v>8218</v>
      </c>
      <c r="G2571" t="s">
        <v>8224</v>
      </c>
      <c r="H2571" t="s">
        <v>8246</v>
      </c>
      <c r="I2571">
        <v>1463743860</v>
      </c>
      <c r="J2571" s="12">
        <v>1461151860</v>
      </c>
      <c r="K2571" s="10">
        <f t="shared" si="160"/>
        <v>42510.479861111111</v>
      </c>
      <c r="L2571" s="10">
        <f t="shared" si="161"/>
        <v>42480.479861111111</v>
      </c>
      <c r="M2571" s="15">
        <f t="shared" si="162"/>
        <v>2016</v>
      </c>
      <c r="N2571" t="b">
        <v>0</v>
      </c>
      <c r="O2571">
        <v>36</v>
      </c>
      <c r="P2571" t="b">
        <v>1</v>
      </c>
      <c r="Q2571" t="s">
        <v>8269</v>
      </c>
      <c r="R2571" t="s">
        <v>8323</v>
      </c>
      <c r="S2571" t="s">
        <v>8326</v>
      </c>
      <c r="T2571" s="9">
        <f t="shared" si="163"/>
        <v>126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s="17" t="s">
        <v>8218</v>
      </c>
      <c r="G2572" t="s">
        <v>8223</v>
      </c>
      <c r="H2572" t="s">
        <v>8245</v>
      </c>
      <c r="I2572">
        <v>1447269367</v>
      </c>
      <c r="J2572" s="12">
        <v>1444673767</v>
      </c>
      <c r="K2572" s="10">
        <f t="shared" si="160"/>
        <v>42319.802858796298</v>
      </c>
      <c r="L2572" s="10">
        <f t="shared" si="161"/>
        <v>42289.761192129634</v>
      </c>
      <c r="M2572" s="15">
        <f t="shared" si="162"/>
        <v>2015</v>
      </c>
      <c r="N2572" t="b">
        <v>0</v>
      </c>
      <c r="O2572">
        <v>8</v>
      </c>
      <c r="P2572" t="b">
        <v>1</v>
      </c>
      <c r="Q2572" t="s">
        <v>8269</v>
      </c>
      <c r="R2572" t="s">
        <v>8323</v>
      </c>
      <c r="S2572" t="s">
        <v>8326</v>
      </c>
      <c r="T2572" s="9">
        <f t="shared" si="163"/>
        <v>126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s="17" t="s">
        <v>8218</v>
      </c>
      <c r="G2573" t="s">
        <v>8223</v>
      </c>
      <c r="H2573" t="s">
        <v>8245</v>
      </c>
      <c r="I2573">
        <v>1460860144</v>
      </c>
      <c r="J2573" s="12">
        <v>1458268144</v>
      </c>
      <c r="K2573" s="10">
        <f t="shared" si="160"/>
        <v>42477.103518518517</v>
      </c>
      <c r="L2573" s="10">
        <f t="shared" si="161"/>
        <v>42447.103518518517</v>
      </c>
      <c r="M2573" s="15">
        <f t="shared" si="162"/>
        <v>2016</v>
      </c>
      <c r="N2573" t="b">
        <v>0</v>
      </c>
      <c r="O2573">
        <v>20</v>
      </c>
      <c r="P2573" t="b">
        <v>1</v>
      </c>
      <c r="Q2573" t="s">
        <v>8263</v>
      </c>
      <c r="R2573" t="s">
        <v>8321</v>
      </c>
      <c r="S2573" t="s">
        <v>8332</v>
      </c>
      <c r="T2573" s="9">
        <f t="shared" si="163"/>
        <v>126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s="17" t="s">
        <v>8218</v>
      </c>
      <c r="G2574" t="s">
        <v>8224</v>
      </c>
      <c r="H2574" t="s">
        <v>8246</v>
      </c>
      <c r="I2574">
        <v>1432499376</v>
      </c>
      <c r="J2574" s="12">
        <v>1429648176</v>
      </c>
      <c r="K2574" s="10">
        <f t="shared" si="160"/>
        <v>42148.853888888887</v>
      </c>
      <c r="L2574" s="10">
        <f t="shared" si="161"/>
        <v>42115.853888888887</v>
      </c>
      <c r="M2574" s="15">
        <f t="shared" si="162"/>
        <v>2015</v>
      </c>
      <c r="N2574" t="b">
        <v>0</v>
      </c>
      <c r="O2574">
        <v>10</v>
      </c>
      <c r="P2574" t="b">
        <v>1</v>
      </c>
      <c r="Q2574" t="s">
        <v>8293</v>
      </c>
      <c r="R2574" t="s">
        <v>8308</v>
      </c>
      <c r="S2574" t="s">
        <v>8309</v>
      </c>
      <c r="T2574" s="9">
        <f t="shared" si="163"/>
        <v>127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s="17" t="s">
        <v>8220</v>
      </c>
      <c r="G2575" t="s">
        <v>8228</v>
      </c>
      <c r="H2575" t="s">
        <v>8250</v>
      </c>
      <c r="I2575">
        <v>1452120613</v>
      </c>
      <c r="J2575" s="12">
        <v>1449528613</v>
      </c>
      <c r="K2575" s="10">
        <f t="shared" si="160"/>
        <v>42375.951539351852</v>
      </c>
      <c r="L2575" s="10">
        <f t="shared" si="161"/>
        <v>42345.951539351852</v>
      </c>
      <c r="M2575" s="15">
        <f t="shared" si="162"/>
        <v>2016</v>
      </c>
      <c r="N2575" t="b">
        <v>0</v>
      </c>
      <c r="O2575">
        <v>25</v>
      </c>
      <c r="P2575" t="b">
        <v>0</v>
      </c>
      <c r="Q2575" t="s">
        <v>8294</v>
      </c>
      <c r="R2575" t="s">
        <v>8313</v>
      </c>
      <c r="S2575" t="s">
        <v>8353</v>
      </c>
      <c r="T2575" s="9">
        <f t="shared" si="163"/>
        <v>13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s="17" t="s">
        <v>8220</v>
      </c>
      <c r="G2576" t="s">
        <v>8223</v>
      </c>
      <c r="H2576" t="s">
        <v>8245</v>
      </c>
      <c r="I2576">
        <v>1481522400</v>
      </c>
      <c r="J2576" s="12">
        <v>1480283321</v>
      </c>
      <c r="K2576" s="10">
        <f t="shared" si="160"/>
        <v>42716.25</v>
      </c>
      <c r="L2576" s="10">
        <f t="shared" si="161"/>
        <v>42701.908807870372</v>
      </c>
      <c r="M2576" s="15">
        <f t="shared" si="162"/>
        <v>2016</v>
      </c>
      <c r="N2576" t="b">
        <v>0</v>
      </c>
      <c r="O2576">
        <v>12</v>
      </c>
      <c r="P2576" t="b">
        <v>0</v>
      </c>
      <c r="Q2576" t="s">
        <v>8269</v>
      </c>
      <c r="R2576" t="s">
        <v>8323</v>
      </c>
      <c r="S2576" t="s">
        <v>8326</v>
      </c>
      <c r="T2576" s="9">
        <f t="shared" si="163"/>
        <v>21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s="17" t="s">
        <v>8220</v>
      </c>
      <c r="G2577" t="s">
        <v>8223</v>
      </c>
      <c r="H2577" t="s">
        <v>8245</v>
      </c>
      <c r="I2577">
        <v>1473211313</v>
      </c>
      <c r="J2577" s="12">
        <v>1472001713</v>
      </c>
      <c r="K2577" s="10">
        <f t="shared" si="160"/>
        <v>42620.056863425925</v>
      </c>
      <c r="L2577" s="10">
        <f t="shared" si="161"/>
        <v>42606.056863425925</v>
      </c>
      <c r="M2577" s="15">
        <f t="shared" si="162"/>
        <v>2016</v>
      </c>
      <c r="N2577" t="b">
        <v>0</v>
      </c>
      <c r="O2577">
        <v>17</v>
      </c>
      <c r="P2577" t="b">
        <v>0</v>
      </c>
      <c r="Q2577" t="s">
        <v>8269</v>
      </c>
      <c r="R2577" t="s">
        <v>8323</v>
      </c>
      <c r="S2577" t="s">
        <v>8326</v>
      </c>
      <c r="T2577" s="9">
        <f t="shared" si="163"/>
        <v>18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s="17" t="s">
        <v>8219</v>
      </c>
      <c r="G2578" t="s">
        <v>8223</v>
      </c>
      <c r="H2578" t="s">
        <v>8245</v>
      </c>
      <c r="I2578">
        <v>1468496933</v>
      </c>
      <c r="J2578" s="12">
        <v>1465904933</v>
      </c>
      <c r="K2578" s="10">
        <f t="shared" si="160"/>
        <v>42565.492280092592</v>
      </c>
      <c r="L2578" s="10">
        <f t="shared" si="161"/>
        <v>42535.492280092592</v>
      </c>
      <c r="M2578" s="15">
        <f t="shared" si="162"/>
        <v>2016</v>
      </c>
      <c r="N2578" t="b">
        <v>0</v>
      </c>
      <c r="O2578">
        <v>7</v>
      </c>
      <c r="P2578" t="b">
        <v>0</v>
      </c>
      <c r="Q2578" t="s">
        <v>8271</v>
      </c>
      <c r="R2578" t="s">
        <v>8308</v>
      </c>
      <c r="S2578" t="s">
        <v>8310</v>
      </c>
      <c r="T2578" s="9">
        <f t="shared" si="163"/>
        <v>3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s="17" t="s">
        <v>8218</v>
      </c>
      <c r="G2579" t="s">
        <v>8223</v>
      </c>
      <c r="H2579" t="s">
        <v>8245</v>
      </c>
      <c r="I2579">
        <v>1342115132</v>
      </c>
      <c r="J2579" s="12">
        <v>1339523132</v>
      </c>
      <c r="K2579" s="10">
        <f t="shared" si="160"/>
        <v>41102.739953703705</v>
      </c>
      <c r="L2579" s="10">
        <f t="shared" si="161"/>
        <v>41072.739953703705</v>
      </c>
      <c r="M2579" s="15">
        <f t="shared" si="162"/>
        <v>2012</v>
      </c>
      <c r="N2579" t="b">
        <v>0</v>
      </c>
      <c r="O2579">
        <v>16</v>
      </c>
      <c r="P2579" t="b">
        <v>1</v>
      </c>
      <c r="Q2579" t="s">
        <v>8274</v>
      </c>
      <c r="R2579" t="s">
        <v>8327</v>
      </c>
      <c r="S2579" t="s">
        <v>8331</v>
      </c>
      <c r="T2579" s="9">
        <f t="shared" si="163"/>
        <v>124</v>
      </c>
    </row>
    <row r="2580" spans="1:20" ht="15.75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s="17" t="s">
        <v>8218</v>
      </c>
      <c r="G2580" t="s">
        <v>8223</v>
      </c>
      <c r="H2580" t="s">
        <v>8245</v>
      </c>
      <c r="I2580">
        <v>1331182740</v>
      </c>
      <c r="J2580" s="12">
        <v>1329856839</v>
      </c>
      <c r="K2580" s="10">
        <f t="shared" si="160"/>
        <v>40976.207638888889</v>
      </c>
      <c r="L2580" s="10">
        <f t="shared" si="161"/>
        <v>40960.861562500002</v>
      </c>
      <c r="M2580" s="15">
        <f t="shared" si="162"/>
        <v>2012</v>
      </c>
      <c r="N2580" t="b">
        <v>0</v>
      </c>
      <c r="O2580">
        <v>11</v>
      </c>
      <c r="P2580" t="b">
        <v>1</v>
      </c>
      <c r="Q2580" t="s">
        <v>8277</v>
      </c>
      <c r="R2580" t="s">
        <v>8327</v>
      </c>
      <c r="S2580" t="s">
        <v>8328</v>
      </c>
      <c r="T2580" s="9">
        <f t="shared" si="163"/>
        <v>103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s="17" t="s">
        <v>8220</v>
      </c>
      <c r="G2581" t="s">
        <v>8223</v>
      </c>
      <c r="H2581" t="s">
        <v>8245</v>
      </c>
      <c r="I2581">
        <v>1420860180</v>
      </c>
      <c r="J2581" s="12">
        <v>1418234646</v>
      </c>
      <c r="K2581" s="10">
        <f t="shared" si="160"/>
        <v>42014.140972222223</v>
      </c>
      <c r="L2581" s="10">
        <f t="shared" si="161"/>
        <v>41983.752847222218</v>
      </c>
      <c r="M2581" s="15">
        <f t="shared" si="162"/>
        <v>2015</v>
      </c>
      <c r="N2581" t="b">
        <v>0</v>
      </c>
      <c r="O2581">
        <v>12</v>
      </c>
      <c r="P2581" t="b">
        <v>0</v>
      </c>
      <c r="Q2581" t="s">
        <v>8269</v>
      </c>
      <c r="R2581" t="s">
        <v>8323</v>
      </c>
      <c r="S2581" t="s">
        <v>8326</v>
      </c>
      <c r="T2581" s="9">
        <f t="shared" si="163"/>
        <v>11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s="17" t="s">
        <v>8220</v>
      </c>
      <c r="G2582" t="s">
        <v>8223</v>
      </c>
      <c r="H2582" t="s">
        <v>8245</v>
      </c>
      <c r="I2582">
        <v>1406876400</v>
      </c>
      <c r="J2582" s="12">
        <v>1405024561</v>
      </c>
      <c r="K2582" s="10">
        <f t="shared" si="160"/>
        <v>41852.291666666664</v>
      </c>
      <c r="L2582" s="10">
        <f t="shared" si="161"/>
        <v>41830.858344907407</v>
      </c>
      <c r="M2582" s="15">
        <f t="shared" si="162"/>
        <v>2014</v>
      </c>
      <c r="N2582" t="b">
        <v>0</v>
      </c>
      <c r="O2582">
        <v>10</v>
      </c>
      <c r="P2582" t="b">
        <v>0</v>
      </c>
      <c r="Q2582" t="s">
        <v>8269</v>
      </c>
      <c r="R2582" t="s">
        <v>8323</v>
      </c>
      <c r="S2582" t="s">
        <v>8326</v>
      </c>
      <c r="T2582" s="9">
        <f t="shared" si="163"/>
        <v>48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s="17" t="s">
        <v>8218</v>
      </c>
      <c r="G2583" t="s">
        <v>8224</v>
      </c>
      <c r="H2583" t="s">
        <v>8246</v>
      </c>
      <c r="I2583">
        <v>1469998680</v>
      </c>
      <c r="J2583" s="12">
        <v>1466710358</v>
      </c>
      <c r="K2583" s="10">
        <f t="shared" si="160"/>
        <v>42582.873611111107</v>
      </c>
      <c r="L2583" s="10">
        <f t="shared" si="161"/>
        <v>42544.814328703702</v>
      </c>
      <c r="M2583" s="15">
        <f t="shared" si="162"/>
        <v>2016</v>
      </c>
      <c r="N2583" t="b">
        <v>0</v>
      </c>
      <c r="O2583">
        <v>21</v>
      </c>
      <c r="P2583" t="b">
        <v>1</v>
      </c>
      <c r="Q2583" t="s">
        <v>8269</v>
      </c>
      <c r="R2583" t="s">
        <v>8323</v>
      </c>
      <c r="S2583" t="s">
        <v>8326</v>
      </c>
      <c r="T2583" s="9">
        <f t="shared" si="163"/>
        <v>124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s="17" t="s">
        <v>8218</v>
      </c>
      <c r="G2584" t="s">
        <v>8223</v>
      </c>
      <c r="H2584" t="s">
        <v>8245</v>
      </c>
      <c r="I2584">
        <v>1462564182</v>
      </c>
      <c r="J2584" s="12">
        <v>1459972182</v>
      </c>
      <c r="K2584" s="10">
        <f t="shared" si="160"/>
        <v>42496.826180555552</v>
      </c>
      <c r="L2584" s="10">
        <f t="shared" si="161"/>
        <v>42466.826180555552</v>
      </c>
      <c r="M2584" s="15">
        <f t="shared" si="162"/>
        <v>2016</v>
      </c>
      <c r="N2584" t="b">
        <v>0</v>
      </c>
      <c r="O2584">
        <v>3</v>
      </c>
      <c r="P2584" t="b">
        <v>1</v>
      </c>
      <c r="Q2584" t="s">
        <v>8293</v>
      </c>
      <c r="R2584" t="s">
        <v>8308</v>
      </c>
      <c r="S2584" t="s">
        <v>8309</v>
      </c>
      <c r="T2584" s="9">
        <f t="shared" si="163"/>
        <v>103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s="17" t="s">
        <v>8220</v>
      </c>
      <c r="G2585" t="s">
        <v>8224</v>
      </c>
      <c r="H2585" t="s">
        <v>8246</v>
      </c>
      <c r="I2585">
        <v>1458117190</v>
      </c>
      <c r="J2585" s="12">
        <v>1455528790</v>
      </c>
      <c r="K2585" s="10">
        <f t="shared" si="160"/>
        <v>42445.356365740736</v>
      </c>
      <c r="L2585" s="10">
        <f t="shared" si="161"/>
        <v>42415.398032407407</v>
      </c>
      <c r="M2585" s="15">
        <f t="shared" si="162"/>
        <v>2016</v>
      </c>
      <c r="N2585" t="b">
        <v>0</v>
      </c>
      <c r="O2585">
        <v>3</v>
      </c>
      <c r="P2585" t="b">
        <v>0</v>
      </c>
      <c r="Q2585" t="s">
        <v>8269</v>
      </c>
      <c r="R2585" t="s">
        <v>8323</v>
      </c>
      <c r="S2585" t="s">
        <v>8326</v>
      </c>
      <c r="T2585" s="9">
        <f t="shared" si="163"/>
        <v>61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s="17" t="s">
        <v>8218</v>
      </c>
      <c r="G2586" t="s">
        <v>8224</v>
      </c>
      <c r="H2586" t="s">
        <v>8246</v>
      </c>
      <c r="I2586">
        <v>1445252400</v>
      </c>
      <c r="J2586" s="12">
        <v>1443696797</v>
      </c>
      <c r="K2586" s="10">
        <f t="shared" si="160"/>
        <v>42296.458333333328</v>
      </c>
      <c r="L2586" s="10">
        <f t="shared" si="161"/>
        <v>42278.453668981485</v>
      </c>
      <c r="M2586" s="15">
        <f t="shared" si="162"/>
        <v>2015</v>
      </c>
      <c r="N2586" t="b">
        <v>0</v>
      </c>
      <c r="O2586">
        <v>22</v>
      </c>
      <c r="P2586" t="b">
        <v>1</v>
      </c>
      <c r="Q2586" t="s">
        <v>8269</v>
      </c>
      <c r="R2586" t="s">
        <v>8323</v>
      </c>
      <c r="S2586" t="s">
        <v>8326</v>
      </c>
      <c r="T2586" s="9">
        <f t="shared" si="163"/>
        <v>122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s="17" t="s">
        <v>8218</v>
      </c>
      <c r="G2587" t="s">
        <v>8223</v>
      </c>
      <c r="H2587" t="s">
        <v>8245</v>
      </c>
      <c r="I2587">
        <v>1351223940</v>
      </c>
      <c r="J2587" s="12">
        <v>1349892735</v>
      </c>
      <c r="K2587" s="10">
        <f t="shared" si="160"/>
        <v>41208.165972222225</v>
      </c>
      <c r="L2587" s="10">
        <f t="shared" si="161"/>
        <v>41192.758506944447</v>
      </c>
      <c r="M2587" s="15">
        <f t="shared" si="162"/>
        <v>2012</v>
      </c>
      <c r="N2587" t="b">
        <v>0</v>
      </c>
      <c r="O2587">
        <v>14</v>
      </c>
      <c r="P2587" t="b">
        <v>1</v>
      </c>
      <c r="Q2587" t="s">
        <v>8277</v>
      </c>
      <c r="R2587" t="s">
        <v>8327</v>
      </c>
      <c r="S2587" t="s">
        <v>8328</v>
      </c>
      <c r="T2587" s="9">
        <f t="shared" si="163"/>
        <v>102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s="17" t="s">
        <v>8220</v>
      </c>
      <c r="G2588" t="s">
        <v>8223</v>
      </c>
      <c r="H2588" t="s">
        <v>8245</v>
      </c>
      <c r="I2588">
        <v>1443561159</v>
      </c>
      <c r="J2588" s="12">
        <v>1440969159</v>
      </c>
      <c r="K2588" s="10">
        <f t="shared" si="160"/>
        <v>42276.883784722224</v>
      </c>
      <c r="L2588" s="10">
        <f t="shared" si="161"/>
        <v>42246.883784722224</v>
      </c>
      <c r="M2588" s="15">
        <f t="shared" si="162"/>
        <v>2015</v>
      </c>
      <c r="N2588" t="b">
        <v>0</v>
      </c>
      <c r="O2588">
        <v>9</v>
      </c>
      <c r="P2588" t="b">
        <v>0</v>
      </c>
      <c r="Q2588" t="s">
        <v>8301</v>
      </c>
      <c r="R2588" t="s">
        <v>8323</v>
      </c>
      <c r="S2588" t="s">
        <v>8324</v>
      </c>
      <c r="T2588" s="9">
        <f t="shared" si="163"/>
        <v>2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s="17" t="s">
        <v>8218</v>
      </c>
      <c r="G2589" t="s">
        <v>8223</v>
      </c>
      <c r="H2589" t="s">
        <v>8245</v>
      </c>
      <c r="I2589">
        <v>1434542702</v>
      </c>
      <c r="J2589" s="12">
        <v>1432814702</v>
      </c>
      <c r="K2589" s="10">
        <f t="shared" si="160"/>
        <v>42172.503495370373</v>
      </c>
      <c r="L2589" s="10">
        <f t="shared" si="161"/>
        <v>42152.503495370373</v>
      </c>
      <c r="M2589" s="15">
        <f t="shared" si="162"/>
        <v>2015</v>
      </c>
      <c r="N2589" t="b">
        <v>0</v>
      </c>
      <c r="O2589">
        <v>3</v>
      </c>
      <c r="P2589" t="b">
        <v>1</v>
      </c>
      <c r="Q2589" t="s">
        <v>8269</v>
      </c>
      <c r="R2589" t="s">
        <v>8323</v>
      </c>
      <c r="S2589" t="s">
        <v>8326</v>
      </c>
      <c r="T2589" s="9">
        <f t="shared" si="163"/>
        <v>122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s="17" t="s">
        <v>8220</v>
      </c>
      <c r="G2590" t="s">
        <v>8223</v>
      </c>
      <c r="H2590" t="s">
        <v>8245</v>
      </c>
      <c r="I2590">
        <v>1379164040</v>
      </c>
      <c r="J2590" s="12">
        <v>1376399240</v>
      </c>
      <c r="K2590" s="10">
        <f t="shared" si="160"/>
        <v>41531.546759259261</v>
      </c>
      <c r="L2590" s="10">
        <f t="shared" si="161"/>
        <v>41499.546759259261</v>
      </c>
      <c r="M2590" s="15">
        <f t="shared" si="162"/>
        <v>2013</v>
      </c>
      <c r="N2590" t="b">
        <v>0</v>
      </c>
      <c r="O2590">
        <v>24</v>
      </c>
      <c r="P2590" t="b">
        <v>0</v>
      </c>
      <c r="Q2590" t="s">
        <v>8280</v>
      </c>
      <c r="R2590" t="s">
        <v>8316</v>
      </c>
      <c r="S2590" t="s">
        <v>8334</v>
      </c>
      <c r="T2590" s="9">
        <f t="shared" si="163"/>
        <v>2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s="17" t="s">
        <v>8218</v>
      </c>
      <c r="G2591" t="s">
        <v>8223</v>
      </c>
      <c r="H2591" t="s">
        <v>8245</v>
      </c>
      <c r="I2591">
        <v>1340429276</v>
      </c>
      <c r="J2591" s="12">
        <v>1335245276</v>
      </c>
      <c r="K2591" s="10">
        <f t="shared" si="160"/>
        <v>41083.227731481486</v>
      </c>
      <c r="L2591" s="10">
        <f t="shared" si="161"/>
        <v>41023.227731481486</v>
      </c>
      <c r="M2591" s="15">
        <f t="shared" si="162"/>
        <v>2012</v>
      </c>
      <c r="N2591" t="b">
        <v>0</v>
      </c>
      <c r="O2591">
        <v>16</v>
      </c>
      <c r="P2591" t="b">
        <v>1</v>
      </c>
      <c r="Q2591" t="s">
        <v>8277</v>
      </c>
      <c r="R2591" t="s">
        <v>8327</v>
      </c>
      <c r="S2591" t="s">
        <v>8328</v>
      </c>
      <c r="T2591" s="9">
        <f t="shared" si="163"/>
        <v>121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s="17" t="s">
        <v>8218</v>
      </c>
      <c r="G2592" t="s">
        <v>8223</v>
      </c>
      <c r="H2592" t="s">
        <v>8245</v>
      </c>
      <c r="I2592">
        <v>1412092800</v>
      </c>
      <c r="J2592" s="12">
        <v>1409493800</v>
      </c>
      <c r="K2592" s="10">
        <f t="shared" si="160"/>
        <v>41912.666666666664</v>
      </c>
      <c r="L2592" s="10">
        <f t="shared" si="161"/>
        <v>41882.585648148146</v>
      </c>
      <c r="M2592" s="15">
        <f t="shared" si="162"/>
        <v>2014</v>
      </c>
      <c r="N2592" t="b">
        <v>0</v>
      </c>
      <c r="O2592">
        <v>18</v>
      </c>
      <c r="P2592" t="b">
        <v>1</v>
      </c>
      <c r="Q2592" t="s">
        <v>8269</v>
      </c>
      <c r="R2592" t="s">
        <v>8323</v>
      </c>
      <c r="S2592" t="s">
        <v>8326</v>
      </c>
      <c r="T2592" s="9">
        <f t="shared" si="163"/>
        <v>121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s="17" t="s">
        <v>8218</v>
      </c>
      <c r="G2593" t="s">
        <v>8224</v>
      </c>
      <c r="H2593" t="s">
        <v>8246</v>
      </c>
      <c r="I2593">
        <v>1434120856</v>
      </c>
      <c r="J2593" s="12">
        <v>1428936856</v>
      </c>
      <c r="K2593" s="10">
        <f t="shared" si="160"/>
        <v>42167.621018518519</v>
      </c>
      <c r="L2593" s="10">
        <f t="shared" si="161"/>
        <v>42107.621018518519</v>
      </c>
      <c r="M2593" s="15">
        <f t="shared" si="162"/>
        <v>2015</v>
      </c>
      <c r="N2593" t="b">
        <v>0</v>
      </c>
      <c r="O2593">
        <v>25</v>
      </c>
      <c r="P2593" t="b">
        <v>1</v>
      </c>
      <c r="Q2593" t="s">
        <v>8269</v>
      </c>
      <c r="R2593" t="s">
        <v>8323</v>
      </c>
      <c r="S2593" t="s">
        <v>8326</v>
      </c>
      <c r="T2593" s="9">
        <f t="shared" si="163"/>
        <v>242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s="17" t="s">
        <v>8218</v>
      </c>
      <c r="G2594" t="s">
        <v>8228</v>
      </c>
      <c r="H2594" t="s">
        <v>8250</v>
      </c>
      <c r="I2594">
        <v>1470595109</v>
      </c>
      <c r="J2594" s="12">
        <v>1468003109</v>
      </c>
      <c r="K2594" s="10">
        <f t="shared" si="160"/>
        <v>42589.776724537034</v>
      </c>
      <c r="L2594" s="10">
        <f t="shared" si="161"/>
        <v>42559.776724537034</v>
      </c>
      <c r="M2594" s="15">
        <f t="shared" si="162"/>
        <v>2016</v>
      </c>
      <c r="N2594" t="b">
        <v>0</v>
      </c>
      <c r="O2594">
        <v>14</v>
      </c>
      <c r="P2594" t="b">
        <v>1</v>
      </c>
      <c r="Q2594" t="s">
        <v>8269</v>
      </c>
      <c r="R2594" t="s">
        <v>8323</v>
      </c>
      <c r="S2594" t="s">
        <v>8326</v>
      </c>
      <c r="T2594" s="9">
        <f t="shared" si="163"/>
        <v>242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s="17" t="s">
        <v>8219</v>
      </c>
      <c r="G2595" t="s">
        <v>8223</v>
      </c>
      <c r="H2595" t="s">
        <v>8245</v>
      </c>
      <c r="I2595">
        <v>1444330821</v>
      </c>
      <c r="J2595" s="12">
        <v>1441738821</v>
      </c>
      <c r="K2595" s="10">
        <f t="shared" si="160"/>
        <v>42285.791909722218</v>
      </c>
      <c r="L2595" s="10">
        <f t="shared" si="161"/>
        <v>42255.791909722218</v>
      </c>
      <c r="M2595" s="15">
        <f t="shared" si="162"/>
        <v>2015</v>
      </c>
      <c r="N2595" t="b">
        <v>0</v>
      </c>
      <c r="O2595">
        <v>3</v>
      </c>
      <c r="P2595" t="b">
        <v>0</v>
      </c>
      <c r="Q2595" t="s">
        <v>8301</v>
      </c>
      <c r="R2595" t="s">
        <v>8323</v>
      </c>
      <c r="S2595" t="s">
        <v>8324</v>
      </c>
      <c r="T2595" s="9">
        <f t="shared" si="163"/>
        <v>0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s="17" t="s">
        <v>8218</v>
      </c>
      <c r="G2596" t="s">
        <v>8223</v>
      </c>
      <c r="H2596" t="s">
        <v>8245</v>
      </c>
      <c r="I2596">
        <v>1439246991</v>
      </c>
      <c r="J2596" s="12">
        <v>1437950991</v>
      </c>
      <c r="K2596" s="10">
        <f t="shared" si="160"/>
        <v>42226.951284722221</v>
      </c>
      <c r="L2596" s="10">
        <f t="shared" si="161"/>
        <v>42211.951284722221</v>
      </c>
      <c r="M2596" s="15">
        <f t="shared" si="162"/>
        <v>2015</v>
      </c>
      <c r="N2596" t="b">
        <v>0</v>
      </c>
      <c r="O2596">
        <v>13</v>
      </c>
      <c r="P2596" t="b">
        <v>1</v>
      </c>
      <c r="Q2596" t="s">
        <v>8267</v>
      </c>
      <c r="R2596" t="s">
        <v>8321</v>
      </c>
      <c r="S2596" t="s">
        <v>8322</v>
      </c>
      <c r="T2596" s="9">
        <f t="shared" si="163"/>
        <v>100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s="17" t="s">
        <v>8220</v>
      </c>
      <c r="G2597" t="s">
        <v>8235</v>
      </c>
      <c r="H2597" t="s">
        <v>8248</v>
      </c>
      <c r="I2597">
        <v>1451494210</v>
      </c>
      <c r="J2597" s="12">
        <v>1449075010</v>
      </c>
      <c r="K2597" s="10">
        <f t="shared" si="160"/>
        <v>42368.701504629629</v>
      </c>
      <c r="L2597" s="10">
        <f t="shared" si="161"/>
        <v>42340.701504629629</v>
      </c>
      <c r="M2597" s="15">
        <f t="shared" si="162"/>
        <v>2015</v>
      </c>
      <c r="N2597" t="b">
        <v>0</v>
      </c>
      <c r="O2597">
        <v>12</v>
      </c>
      <c r="P2597" t="b">
        <v>0</v>
      </c>
      <c r="Q2597" t="s">
        <v>8280</v>
      </c>
      <c r="R2597" t="s">
        <v>8316</v>
      </c>
      <c r="S2597" t="s">
        <v>8334</v>
      </c>
      <c r="T2597" s="9">
        <f t="shared" si="163"/>
        <v>6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s="17" t="s">
        <v>8218</v>
      </c>
      <c r="G2598" t="s">
        <v>8224</v>
      </c>
      <c r="H2598" t="s">
        <v>8246</v>
      </c>
      <c r="I2598">
        <v>1422637200</v>
      </c>
      <c r="J2598" s="12">
        <v>1419271458</v>
      </c>
      <c r="K2598" s="10">
        <f t="shared" si="160"/>
        <v>42034.708333333328</v>
      </c>
      <c r="L2598" s="10">
        <f t="shared" si="161"/>
        <v>41995.752986111111</v>
      </c>
      <c r="M2598" s="15">
        <f t="shared" si="162"/>
        <v>2015</v>
      </c>
      <c r="N2598" t="b">
        <v>0</v>
      </c>
      <c r="O2598">
        <v>22</v>
      </c>
      <c r="P2598" t="b">
        <v>1</v>
      </c>
      <c r="Q2598" t="s">
        <v>8263</v>
      </c>
      <c r="R2598" t="s">
        <v>8321</v>
      </c>
      <c r="S2598" t="s">
        <v>8332</v>
      </c>
      <c r="T2598" s="9">
        <f t="shared" si="163"/>
        <v>100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s="17" t="s">
        <v>8218</v>
      </c>
      <c r="G2599" t="s">
        <v>8223</v>
      </c>
      <c r="H2599" t="s">
        <v>8245</v>
      </c>
      <c r="I2599">
        <v>1301792400</v>
      </c>
      <c r="J2599" s="12">
        <v>1299775266</v>
      </c>
      <c r="K2599" s="10">
        <f t="shared" si="160"/>
        <v>40636.041666666664</v>
      </c>
      <c r="L2599" s="10">
        <f t="shared" si="161"/>
        <v>40612.695208333331</v>
      </c>
      <c r="M2599" s="15">
        <f t="shared" si="162"/>
        <v>2011</v>
      </c>
      <c r="N2599" t="b">
        <v>0</v>
      </c>
      <c r="O2599">
        <v>10</v>
      </c>
      <c r="P2599" t="b">
        <v>1</v>
      </c>
      <c r="Q2599" t="s">
        <v>8264</v>
      </c>
      <c r="R2599" t="s">
        <v>8321</v>
      </c>
      <c r="S2599" t="s">
        <v>8343</v>
      </c>
      <c r="T2599" s="9">
        <f t="shared" si="163"/>
        <v>120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s="17" t="s">
        <v>8218</v>
      </c>
      <c r="G2600" t="s">
        <v>8223</v>
      </c>
      <c r="H2600" t="s">
        <v>8245</v>
      </c>
      <c r="I2600">
        <v>1393694280</v>
      </c>
      <c r="J2600" s="12">
        <v>1390088311</v>
      </c>
      <c r="K2600" s="10">
        <f t="shared" si="160"/>
        <v>41699.720833333333</v>
      </c>
      <c r="L2600" s="10">
        <f t="shared" si="161"/>
        <v>41657.985081018516</v>
      </c>
      <c r="M2600" s="15">
        <f t="shared" si="162"/>
        <v>2014</v>
      </c>
      <c r="N2600" t="b">
        <v>0</v>
      </c>
      <c r="O2600">
        <v>14</v>
      </c>
      <c r="P2600" t="b">
        <v>1</v>
      </c>
      <c r="Q2600" t="s">
        <v>8267</v>
      </c>
      <c r="R2600" t="s">
        <v>8321</v>
      </c>
      <c r="S2600" t="s">
        <v>8322</v>
      </c>
      <c r="T2600" s="9">
        <f t="shared" si="163"/>
        <v>120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s="17" t="s">
        <v>8220</v>
      </c>
      <c r="G2601" t="s">
        <v>8231</v>
      </c>
      <c r="H2601" t="s">
        <v>8252</v>
      </c>
      <c r="I2601">
        <v>1461765300</v>
      </c>
      <c r="J2601" s="12">
        <v>1459198499</v>
      </c>
      <c r="K2601" s="10">
        <f t="shared" si="160"/>
        <v>42487.579861111109</v>
      </c>
      <c r="L2601" s="10">
        <f t="shared" si="161"/>
        <v>42457.871516203704</v>
      </c>
      <c r="M2601" s="15">
        <f t="shared" si="162"/>
        <v>2016</v>
      </c>
      <c r="N2601" t="b">
        <v>0</v>
      </c>
      <c r="O2601">
        <v>8</v>
      </c>
      <c r="P2601" t="b">
        <v>0</v>
      </c>
      <c r="Q2601" t="s">
        <v>8285</v>
      </c>
      <c r="R2601" t="s">
        <v>8311</v>
      </c>
      <c r="S2601" t="s">
        <v>8348</v>
      </c>
      <c r="T2601" s="9">
        <f t="shared" si="163"/>
        <v>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s="17" t="s">
        <v>8218</v>
      </c>
      <c r="G2602" t="s">
        <v>8224</v>
      </c>
      <c r="H2602" t="s">
        <v>8246</v>
      </c>
      <c r="I2602">
        <v>1479846507</v>
      </c>
      <c r="J2602" s="12">
        <v>1479241707</v>
      </c>
      <c r="K2602" s="10">
        <f t="shared" si="160"/>
        <v>42696.853090277778</v>
      </c>
      <c r="L2602" s="10">
        <f t="shared" si="161"/>
        <v>42689.853090277778</v>
      </c>
      <c r="M2602" s="15">
        <f t="shared" si="162"/>
        <v>2016</v>
      </c>
      <c r="N2602" t="b">
        <v>0</v>
      </c>
      <c r="O2602">
        <v>17</v>
      </c>
      <c r="P2602" t="b">
        <v>1</v>
      </c>
      <c r="Q2602" t="s">
        <v>8295</v>
      </c>
      <c r="R2602" t="s">
        <v>8316</v>
      </c>
      <c r="S2602" t="s">
        <v>8317</v>
      </c>
      <c r="T2602" s="9">
        <f t="shared" si="163"/>
        <v>299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s="17" t="s">
        <v>8218</v>
      </c>
      <c r="G2603" t="s">
        <v>8223</v>
      </c>
      <c r="H2603" t="s">
        <v>8245</v>
      </c>
      <c r="I2603">
        <v>1354756714</v>
      </c>
      <c r="J2603" s="12">
        <v>1353547114</v>
      </c>
      <c r="K2603" s="10">
        <f t="shared" si="160"/>
        <v>41249.054560185185</v>
      </c>
      <c r="L2603" s="10">
        <f t="shared" si="161"/>
        <v>41235.054560185185</v>
      </c>
      <c r="M2603" s="15">
        <f t="shared" si="162"/>
        <v>2012</v>
      </c>
      <c r="N2603" t="b">
        <v>0</v>
      </c>
      <c r="O2603">
        <v>18</v>
      </c>
      <c r="P2603" t="b">
        <v>1</v>
      </c>
      <c r="Q2603" t="s">
        <v>8272</v>
      </c>
      <c r="R2603" t="s">
        <v>8311</v>
      </c>
      <c r="S2603" t="s">
        <v>8333</v>
      </c>
      <c r="T2603" s="9">
        <f t="shared" si="163"/>
        <v>238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s="17" t="s">
        <v>8218</v>
      </c>
      <c r="G2604" t="s">
        <v>8223</v>
      </c>
      <c r="H2604" t="s">
        <v>8245</v>
      </c>
      <c r="I2604">
        <v>1411980020</v>
      </c>
      <c r="J2604" s="12">
        <v>1409388020</v>
      </c>
      <c r="K2604" s="10">
        <f t="shared" si="160"/>
        <v>41911.361342592594</v>
      </c>
      <c r="L2604" s="10">
        <f t="shared" si="161"/>
        <v>41881.361342592594</v>
      </c>
      <c r="M2604" s="15">
        <f t="shared" si="162"/>
        <v>2014</v>
      </c>
      <c r="N2604" t="b">
        <v>0</v>
      </c>
      <c r="O2604">
        <v>13</v>
      </c>
      <c r="P2604" t="b">
        <v>1</v>
      </c>
      <c r="Q2604" t="s">
        <v>8269</v>
      </c>
      <c r="R2604" t="s">
        <v>8323</v>
      </c>
      <c r="S2604" t="s">
        <v>8326</v>
      </c>
      <c r="T2604" s="9">
        <f t="shared" si="163"/>
        <v>169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s="17" t="s">
        <v>8218</v>
      </c>
      <c r="G2605" t="s">
        <v>8224</v>
      </c>
      <c r="H2605" t="s">
        <v>8246</v>
      </c>
      <c r="I2605">
        <v>1409490480</v>
      </c>
      <c r="J2605" s="12">
        <v>1407400306</v>
      </c>
      <c r="K2605" s="10">
        <f t="shared" si="160"/>
        <v>41882.547222222223</v>
      </c>
      <c r="L2605" s="10">
        <f t="shared" si="161"/>
        <v>41858.355393518519</v>
      </c>
      <c r="M2605" s="15">
        <f t="shared" si="162"/>
        <v>2014</v>
      </c>
      <c r="N2605" t="b">
        <v>0</v>
      </c>
      <c r="O2605">
        <v>21</v>
      </c>
      <c r="P2605" t="b">
        <v>1</v>
      </c>
      <c r="Q2605" t="s">
        <v>8269</v>
      </c>
      <c r="R2605" t="s">
        <v>8323</v>
      </c>
      <c r="S2605" t="s">
        <v>8326</v>
      </c>
      <c r="T2605" s="9">
        <f t="shared" si="163"/>
        <v>108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s="17" t="s">
        <v>8220</v>
      </c>
      <c r="G2606" t="s">
        <v>8224</v>
      </c>
      <c r="H2606" t="s">
        <v>8246</v>
      </c>
      <c r="I2606">
        <v>1412090349</v>
      </c>
      <c r="J2606" s="12">
        <v>1409066349</v>
      </c>
      <c r="K2606" s="10">
        <f t="shared" si="160"/>
        <v>41912.638298611113</v>
      </c>
      <c r="L2606" s="10">
        <f t="shared" si="161"/>
        <v>41877.638298611113</v>
      </c>
      <c r="M2606" s="15">
        <f t="shared" si="162"/>
        <v>2014</v>
      </c>
      <c r="N2606" t="b">
        <v>1</v>
      </c>
      <c r="O2606">
        <v>8</v>
      </c>
      <c r="P2606" t="b">
        <v>0</v>
      </c>
      <c r="Q2606" t="s">
        <v>8283</v>
      </c>
      <c r="R2606" t="s">
        <v>8313</v>
      </c>
      <c r="S2606" t="s">
        <v>8314</v>
      </c>
      <c r="T2606" s="9">
        <f t="shared" si="163"/>
        <v>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s="17" t="s">
        <v>8219</v>
      </c>
      <c r="G2607" t="s">
        <v>8223</v>
      </c>
      <c r="H2607" t="s">
        <v>8245</v>
      </c>
      <c r="I2607">
        <v>1408029623</v>
      </c>
      <c r="J2607" s="12">
        <v>1405437623</v>
      </c>
      <c r="K2607" s="10">
        <f t="shared" si="160"/>
        <v>41865.639155092591</v>
      </c>
      <c r="L2607" s="10">
        <f t="shared" si="161"/>
        <v>41835.639155092591</v>
      </c>
      <c r="M2607" s="15">
        <f t="shared" si="162"/>
        <v>2014</v>
      </c>
      <c r="N2607" t="b">
        <v>0</v>
      </c>
      <c r="O2607">
        <v>13</v>
      </c>
      <c r="P2607" t="b">
        <v>0</v>
      </c>
      <c r="Q2607" t="s">
        <v>8270</v>
      </c>
      <c r="R2607" t="s">
        <v>8308</v>
      </c>
      <c r="S2607" t="s">
        <v>8342</v>
      </c>
      <c r="T2607" s="9">
        <f t="shared" si="163"/>
        <v>4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s="17" t="s">
        <v>8220</v>
      </c>
      <c r="G2608" t="s">
        <v>8223</v>
      </c>
      <c r="H2608" t="s">
        <v>8245</v>
      </c>
      <c r="I2608">
        <v>1485964559</v>
      </c>
      <c r="J2608" s="12">
        <v>1483372559</v>
      </c>
      <c r="K2608" s="10">
        <f t="shared" si="160"/>
        <v>42767.663877314815</v>
      </c>
      <c r="L2608" s="10">
        <f t="shared" si="161"/>
        <v>42737.663877314815</v>
      </c>
      <c r="M2608" s="15">
        <f t="shared" si="162"/>
        <v>2017</v>
      </c>
      <c r="N2608" t="b">
        <v>0</v>
      </c>
      <c r="O2608">
        <v>7</v>
      </c>
      <c r="P2608" t="b">
        <v>0</v>
      </c>
      <c r="Q2608" t="s">
        <v>8271</v>
      </c>
      <c r="R2608" t="s">
        <v>8308</v>
      </c>
      <c r="S2608" t="s">
        <v>8310</v>
      </c>
      <c r="T2608" s="9">
        <f t="shared" si="163"/>
        <v>0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s="17" t="s">
        <v>8220</v>
      </c>
      <c r="G2609" t="s">
        <v>8223</v>
      </c>
      <c r="H2609" t="s">
        <v>8245</v>
      </c>
      <c r="I2609">
        <v>1477174138</v>
      </c>
      <c r="J2609" s="12">
        <v>1474150138</v>
      </c>
      <c r="K2609" s="10">
        <f t="shared" si="160"/>
        <v>42665.922893518524</v>
      </c>
      <c r="L2609" s="10">
        <f t="shared" si="161"/>
        <v>42630.922893518524</v>
      </c>
      <c r="M2609" s="15">
        <f t="shared" si="162"/>
        <v>2016</v>
      </c>
      <c r="N2609" t="b">
        <v>0</v>
      </c>
      <c r="O2609">
        <v>23</v>
      </c>
      <c r="P2609" t="b">
        <v>0</v>
      </c>
      <c r="Q2609" t="s">
        <v>8301</v>
      </c>
      <c r="R2609" t="s">
        <v>8323</v>
      </c>
      <c r="S2609" t="s">
        <v>8324</v>
      </c>
      <c r="T2609" s="9">
        <f t="shared" si="163"/>
        <v>20</v>
      </c>
    </row>
    <row r="2610" spans="1:20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s="17" t="s">
        <v>8220</v>
      </c>
      <c r="G2610" t="s">
        <v>8224</v>
      </c>
      <c r="H2610" t="s">
        <v>8246</v>
      </c>
      <c r="I2610">
        <v>1424474056</v>
      </c>
      <c r="J2610" s="12">
        <v>1420586056</v>
      </c>
      <c r="K2610" s="10">
        <f t="shared" si="160"/>
        <v>42055.968240740738</v>
      </c>
      <c r="L2610" s="10">
        <f t="shared" si="161"/>
        <v>42010.968240740738</v>
      </c>
      <c r="M2610" s="15">
        <f t="shared" si="162"/>
        <v>2015</v>
      </c>
      <c r="N2610" t="b">
        <v>0</v>
      </c>
      <c r="O2610">
        <v>24</v>
      </c>
      <c r="P2610" t="b">
        <v>0</v>
      </c>
      <c r="Q2610" t="s">
        <v>8303</v>
      </c>
      <c r="R2610" t="s">
        <v>8323</v>
      </c>
      <c r="S2610" t="s">
        <v>8335</v>
      </c>
      <c r="T2610" s="9">
        <f t="shared" si="163"/>
        <v>12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s="17" t="s">
        <v>8218</v>
      </c>
      <c r="G2611" t="s">
        <v>8224</v>
      </c>
      <c r="H2611" t="s">
        <v>8246</v>
      </c>
      <c r="I2611">
        <v>1465709400</v>
      </c>
      <c r="J2611" s="12">
        <v>1462695073</v>
      </c>
      <c r="K2611" s="10">
        <f t="shared" si="160"/>
        <v>42533.229166666672</v>
      </c>
      <c r="L2611" s="10">
        <f t="shared" si="161"/>
        <v>42498.341122685189</v>
      </c>
      <c r="M2611" s="15">
        <f t="shared" si="162"/>
        <v>2016</v>
      </c>
      <c r="N2611" t="b">
        <v>0</v>
      </c>
      <c r="O2611">
        <v>34</v>
      </c>
      <c r="P2611" t="b">
        <v>1</v>
      </c>
      <c r="Q2611" t="s">
        <v>8274</v>
      </c>
      <c r="R2611" t="s">
        <v>8327</v>
      </c>
      <c r="S2611" t="s">
        <v>8331</v>
      </c>
      <c r="T2611" s="9">
        <f t="shared" si="163"/>
        <v>167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s="17" t="s">
        <v>8220</v>
      </c>
      <c r="G2612" t="s">
        <v>8223</v>
      </c>
      <c r="H2612" t="s">
        <v>8245</v>
      </c>
      <c r="I2612">
        <v>1416000600</v>
      </c>
      <c r="J2612" s="12">
        <v>1413318600</v>
      </c>
      <c r="K2612" s="10">
        <f t="shared" si="160"/>
        <v>41957.895833333328</v>
      </c>
      <c r="L2612" s="10">
        <f t="shared" si="161"/>
        <v>41926.854166666664</v>
      </c>
      <c r="M2612" s="15">
        <f t="shared" si="162"/>
        <v>2014</v>
      </c>
      <c r="N2612" t="b">
        <v>0</v>
      </c>
      <c r="O2612">
        <v>23</v>
      </c>
      <c r="P2612" t="b">
        <v>0</v>
      </c>
      <c r="Q2612" t="s">
        <v>8281</v>
      </c>
      <c r="R2612" t="s">
        <v>8316</v>
      </c>
      <c r="S2612" t="s">
        <v>8344</v>
      </c>
      <c r="T2612" s="9">
        <f t="shared" si="163"/>
        <v>2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s="17" t="s">
        <v>8220</v>
      </c>
      <c r="G2613" t="s">
        <v>8223</v>
      </c>
      <c r="H2613" t="s">
        <v>8245</v>
      </c>
      <c r="I2613">
        <v>1436981339</v>
      </c>
      <c r="J2613" s="12">
        <v>1434389339</v>
      </c>
      <c r="K2613" s="10">
        <f t="shared" si="160"/>
        <v>42200.728460648148</v>
      </c>
      <c r="L2613" s="10">
        <f t="shared" si="161"/>
        <v>42170.728460648148</v>
      </c>
      <c r="M2613" s="15">
        <f t="shared" si="162"/>
        <v>2015</v>
      </c>
      <c r="N2613" t="b">
        <v>0</v>
      </c>
      <c r="O2613">
        <v>9</v>
      </c>
      <c r="P2613" t="b">
        <v>0</v>
      </c>
      <c r="Q2613" t="s">
        <v>8282</v>
      </c>
      <c r="R2613" t="s">
        <v>8319</v>
      </c>
      <c r="S2613" t="s">
        <v>8345</v>
      </c>
      <c r="T2613" s="9">
        <f t="shared" si="163"/>
        <v>3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s="17" t="s">
        <v>8218</v>
      </c>
      <c r="G2614" t="s">
        <v>8224</v>
      </c>
      <c r="H2614" t="s">
        <v>8246</v>
      </c>
      <c r="I2614">
        <v>1450137600</v>
      </c>
      <c r="J2614" s="12">
        <v>1448924882</v>
      </c>
      <c r="K2614" s="10">
        <f t="shared" si="160"/>
        <v>42353</v>
      </c>
      <c r="L2614" s="10">
        <f t="shared" si="161"/>
        <v>42338.963912037041</v>
      </c>
      <c r="M2614" s="15">
        <f t="shared" si="162"/>
        <v>2015</v>
      </c>
      <c r="N2614" t="b">
        <v>0</v>
      </c>
      <c r="O2614">
        <v>20</v>
      </c>
      <c r="P2614" t="b">
        <v>1</v>
      </c>
      <c r="Q2614" t="s">
        <v>8269</v>
      </c>
      <c r="R2614" t="s">
        <v>8323</v>
      </c>
      <c r="S2614" t="s">
        <v>8326</v>
      </c>
      <c r="T2614" s="9">
        <f t="shared" si="163"/>
        <v>105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s="17" t="s">
        <v>8220</v>
      </c>
      <c r="G2615" t="s">
        <v>8224</v>
      </c>
      <c r="H2615" t="s">
        <v>8246</v>
      </c>
      <c r="I2615">
        <v>1404149280</v>
      </c>
      <c r="J2615" s="12">
        <v>1400547969</v>
      </c>
      <c r="K2615" s="10">
        <f t="shared" si="160"/>
        <v>41820.727777777778</v>
      </c>
      <c r="L2615" s="10">
        <f t="shared" si="161"/>
        <v>41779.045937499999</v>
      </c>
      <c r="M2615" s="15">
        <f t="shared" si="162"/>
        <v>2014</v>
      </c>
      <c r="N2615" t="b">
        <v>0</v>
      </c>
      <c r="O2615">
        <v>13</v>
      </c>
      <c r="P2615" t="b">
        <v>0</v>
      </c>
      <c r="Q2615" t="s">
        <v>8269</v>
      </c>
      <c r="R2615" t="s">
        <v>8323</v>
      </c>
      <c r="S2615" t="s">
        <v>8326</v>
      </c>
      <c r="T2615" s="9">
        <f t="shared" si="163"/>
        <v>29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s="17" t="s">
        <v>8220</v>
      </c>
      <c r="G2616" t="s">
        <v>8223</v>
      </c>
      <c r="H2616" t="s">
        <v>8245</v>
      </c>
      <c r="I2616">
        <v>1445448381</v>
      </c>
      <c r="J2616" s="12">
        <v>1440264381</v>
      </c>
      <c r="K2616" s="10">
        <f t="shared" si="160"/>
        <v>42298.726631944446</v>
      </c>
      <c r="L2616" s="10">
        <f t="shared" si="161"/>
        <v>42238.726631944446</v>
      </c>
      <c r="M2616" s="15">
        <f t="shared" si="162"/>
        <v>2015</v>
      </c>
      <c r="N2616" t="b">
        <v>0</v>
      </c>
      <c r="O2616">
        <v>8</v>
      </c>
      <c r="P2616" t="b">
        <v>0</v>
      </c>
      <c r="Q2616" t="s">
        <v>8268</v>
      </c>
      <c r="R2616" t="s">
        <v>8321</v>
      </c>
      <c r="S2616" t="s">
        <v>8339</v>
      </c>
      <c r="T2616" s="9">
        <f t="shared" si="163"/>
        <v>10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s="17" t="s">
        <v>8220</v>
      </c>
      <c r="G2617" t="s">
        <v>8223</v>
      </c>
      <c r="H2617" t="s">
        <v>8245</v>
      </c>
      <c r="I2617">
        <v>1362711728</v>
      </c>
      <c r="J2617" s="12">
        <v>1360119728</v>
      </c>
      <c r="K2617" s="10">
        <f t="shared" si="160"/>
        <v>41341.126481481479</v>
      </c>
      <c r="L2617" s="10">
        <f t="shared" si="161"/>
        <v>41311.126481481479</v>
      </c>
      <c r="M2617" s="15">
        <f t="shared" si="162"/>
        <v>2013</v>
      </c>
      <c r="N2617" t="b">
        <v>0</v>
      </c>
      <c r="O2617">
        <v>13</v>
      </c>
      <c r="P2617" t="b">
        <v>0</v>
      </c>
      <c r="Q2617" t="s">
        <v>8302</v>
      </c>
      <c r="R2617" t="s">
        <v>8311</v>
      </c>
      <c r="S2617" t="s">
        <v>8356</v>
      </c>
      <c r="T2617" s="9">
        <f t="shared" si="163"/>
        <v>14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s="17" t="s">
        <v>8218</v>
      </c>
      <c r="G2618" t="s">
        <v>8223</v>
      </c>
      <c r="H2618" t="s">
        <v>8245</v>
      </c>
      <c r="I2618">
        <v>1442462340</v>
      </c>
      <c r="J2618" s="12">
        <v>1439743900</v>
      </c>
      <c r="K2618" s="10">
        <f t="shared" si="160"/>
        <v>42264.165972222225</v>
      </c>
      <c r="L2618" s="10">
        <f t="shared" si="161"/>
        <v>42232.702546296292</v>
      </c>
      <c r="M2618" s="15">
        <f t="shared" si="162"/>
        <v>2015</v>
      </c>
      <c r="N2618" t="b">
        <v>0</v>
      </c>
      <c r="O2618">
        <v>14</v>
      </c>
      <c r="P2618" t="b">
        <v>1</v>
      </c>
      <c r="Q2618" t="s">
        <v>8269</v>
      </c>
      <c r="R2618" t="s">
        <v>8323</v>
      </c>
      <c r="S2618" t="s">
        <v>8326</v>
      </c>
      <c r="T2618" s="9">
        <f t="shared" si="163"/>
        <v>114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s="17" t="s">
        <v>8218</v>
      </c>
      <c r="G2619" t="s">
        <v>8223</v>
      </c>
      <c r="H2619" t="s">
        <v>8245</v>
      </c>
      <c r="I2619">
        <v>1402848000</v>
      </c>
      <c r="J2619" s="12">
        <v>1400606573</v>
      </c>
      <c r="K2619" s="10">
        <f t="shared" si="160"/>
        <v>41805.666666666664</v>
      </c>
      <c r="L2619" s="10">
        <f t="shared" si="161"/>
        <v>41779.724224537036</v>
      </c>
      <c r="M2619" s="15">
        <f t="shared" si="162"/>
        <v>2014</v>
      </c>
      <c r="N2619" t="b">
        <v>0</v>
      </c>
      <c r="O2619">
        <v>21</v>
      </c>
      <c r="P2619" t="b">
        <v>1</v>
      </c>
      <c r="Q2619" t="s">
        <v>8269</v>
      </c>
      <c r="R2619" t="s">
        <v>8323</v>
      </c>
      <c r="S2619" t="s">
        <v>8326</v>
      </c>
      <c r="T2619" s="9">
        <f t="shared" si="163"/>
        <v>114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s="17" t="s">
        <v>8218</v>
      </c>
      <c r="G2620" t="s">
        <v>8223</v>
      </c>
      <c r="H2620" t="s">
        <v>8245</v>
      </c>
      <c r="I2620">
        <v>1426187582</v>
      </c>
      <c r="J2620" s="12">
        <v>1423599182</v>
      </c>
      <c r="K2620" s="10">
        <f t="shared" si="160"/>
        <v>42075.800717592589</v>
      </c>
      <c r="L2620" s="10">
        <f t="shared" si="161"/>
        <v>42045.84238425926</v>
      </c>
      <c r="M2620" s="15">
        <f t="shared" si="162"/>
        <v>2015</v>
      </c>
      <c r="N2620" t="b">
        <v>0</v>
      </c>
      <c r="O2620">
        <v>10</v>
      </c>
      <c r="P2620" t="b">
        <v>1</v>
      </c>
      <c r="Q2620" t="s">
        <v>8269</v>
      </c>
      <c r="R2620" t="s">
        <v>8323</v>
      </c>
      <c r="S2620" t="s">
        <v>8326</v>
      </c>
      <c r="T2620" s="9">
        <f t="shared" si="163"/>
        <v>228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s="17" t="s">
        <v>8220</v>
      </c>
      <c r="G2621" t="s">
        <v>8223</v>
      </c>
      <c r="H2621" t="s">
        <v>8245</v>
      </c>
      <c r="I2621">
        <v>1438390800</v>
      </c>
      <c r="J2621" s="12">
        <v>1436888066</v>
      </c>
      <c r="K2621" s="10">
        <f t="shared" si="160"/>
        <v>42217.041666666672</v>
      </c>
      <c r="L2621" s="10">
        <f t="shared" si="161"/>
        <v>42199.648912037039</v>
      </c>
      <c r="M2621" s="15">
        <f t="shared" si="162"/>
        <v>2015</v>
      </c>
      <c r="N2621" t="b">
        <v>0</v>
      </c>
      <c r="O2621">
        <v>7</v>
      </c>
      <c r="P2621" t="b">
        <v>0</v>
      </c>
      <c r="Q2621" t="s">
        <v>8269</v>
      </c>
      <c r="R2621" t="s">
        <v>8323</v>
      </c>
      <c r="S2621" t="s">
        <v>8326</v>
      </c>
      <c r="T2621" s="9">
        <f t="shared" si="163"/>
        <v>9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s="17" t="s">
        <v>8218</v>
      </c>
      <c r="G2622" t="s">
        <v>8224</v>
      </c>
      <c r="H2622" t="s">
        <v>8246</v>
      </c>
      <c r="I2622">
        <v>1476651600</v>
      </c>
      <c r="J2622" s="12">
        <v>1473189335</v>
      </c>
      <c r="K2622" s="10">
        <f t="shared" si="160"/>
        <v>42659.875</v>
      </c>
      <c r="L2622" s="10">
        <f t="shared" si="161"/>
        <v>42619.802488425921</v>
      </c>
      <c r="M2622" s="15">
        <f t="shared" si="162"/>
        <v>2016</v>
      </c>
      <c r="N2622" t="b">
        <v>0</v>
      </c>
      <c r="O2622">
        <v>15</v>
      </c>
      <c r="P2622" t="b">
        <v>1</v>
      </c>
      <c r="Q2622" t="s">
        <v>8303</v>
      </c>
      <c r="R2622" t="s">
        <v>8323</v>
      </c>
      <c r="S2622" t="s">
        <v>8335</v>
      </c>
      <c r="T2622" s="9">
        <f t="shared" si="163"/>
        <v>113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s="17" t="s">
        <v>8218</v>
      </c>
      <c r="G2623" t="s">
        <v>8229</v>
      </c>
      <c r="H2623" t="s">
        <v>8248</v>
      </c>
      <c r="I2623">
        <v>1453376495</v>
      </c>
      <c r="J2623" s="12">
        <v>1450784495</v>
      </c>
      <c r="K2623" s="10">
        <f t="shared" si="160"/>
        <v>42390.487210648149</v>
      </c>
      <c r="L2623" s="10">
        <f t="shared" si="161"/>
        <v>42360.487210648149</v>
      </c>
      <c r="M2623" s="15">
        <f t="shared" si="162"/>
        <v>2016</v>
      </c>
      <c r="N2623" t="b">
        <v>0</v>
      </c>
      <c r="O2623">
        <v>29</v>
      </c>
      <c r="P2623" t="b">
        <v>1</v>
      </c>
      <c r="Q2623" t="s">
        <v>8264</v>
      </c>
      <c r="R2623" t="s">
        <v>8321</v>
      </c>
      <c r="S2623" t="s">
        <v>8343</v>
      </c>
      <c r="T2623" s="9">
        <f t="shared" si="163"/>
        <v>113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s="17" t="s">
        <v>8218</v>
      </c>
      <c r="G2624" t="s">
        <v>8224</v>
      </c>
      <c r="H2624" t="s">
        <v>8246</v>
      </c>
      <c r="I2624">
        <v>1387281600</v>
      </c>
      <c r="J2624" s="12">
        <v>1384811721</v>
      </c>
      <c r="K2624" s="10">
        <f t="shared" si="160"/>
        <v>41625.5</v>
      </c>
      <c r="L2624" s="10">
        <f t="shared" si="161"/>
        <v>41596.913437499999</v>
      </c>
      <c r="M2624" s="15">
        <f t="shared" si="162"/>
        <v>2013</v>
      </c>
      <c r="N2624" t="b">
        <v>0</v>
      </c>
      <c r="O2624">
        <v>45</v>
      </c>
      <c r="P2624" t="b">
        <v>1</v>
      </c>
      <c r="Q2624" t="s">
        <v>8290</v>
      </c>
      <c r="R2624" t="s">
        <v>8327</v>
      </c>
      <c r="S2624" t="s">
        <v>8338</v>
      </c>
      <c r="T2624" s="9">
        <f t="shared" si="163"/>
        <v>113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s="17" t="s">
        <v>8220</v>
      </c>
      <c r="G2625" t="s">
        <v>8223</v>
      </c>
      <c r="H2625" t="s">
        <v>8245</v>
      </c>
      <c r="I2625">
        <v>1402007500</v>
      </c>
      <c r="J2625" s="12">
        <v>1399415500</v>
      </c>
      <c r="K2625" s="10">
        <f t="shared" si="160"/>
        <v>41795.938657407409</v>
      </c>
      <c r="L2625" s="10">
        <f t="shared" si="161"/>
        <v>41765.938657407409</v>
      </c>
      <c r="M2625" s="15">
        <f t="shared" si="162"/>
        <v>2014</v>
      </c>
      <c r="N2625" t="b">
        <v>0</v>
      </c>
      <c r="O2625">
        <v>11</v>
      </c>
      <c r="P2625" t="b">
        <v>0</v>
      </c>
      <c r="Q2625" t="s">
        <v>8269</v>
      </c>
      <c r="R2625" t="s">
        <v>8323</v>
      </c>
      <c r="S2625" t="s">
        <v>8326</v>
      </c>
      <c r="T2625" s="9">
        <f t="shared" si="163"/>
        <v>28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s="17" t="s">
        <v>8220</v>
      </c>
      <c r="G2626" t="s">
        <v>8224</v>
      </c>
      <c r="H2626" t="s">
        <v>8246</v>
      </c>
      <c r="I2626">
        <v>1413634059</v>
      </c>
      <c r="J2626" s="12">
        <v>1411042059</v>
      </c>
      <c r="K2626" s="10">
        <f t="shared" si="160"/>
        <v>41930.505312499998</v>
      </c>
      <c r="L2626" s="10">
        <f t="shared" si="161"/>
        <v>41900.505312499998</v>
      </c>
      <c r="M2626" s="15">
        <f t="shared" si="162"/>
        <v>2014</v>
      </c>
      <c r="N2626" t="b">
        <v>0</v>
      </c>
      <c r="O2626">
        <v>10</v>
      </c>
      <c r="P2626" t="b">
        <v>0</v>
      </c>
      <c r="Q2626" t="s">
        <v>8266</v>
      </c>
      <c r="R2626" t="s">
        <v>8321</v>
      </c>
      <c r="S2626" t="s">
        <v>8325</v>
      </c>
      <c r="T2626" s="9">
        <f t="shared" si="163"/>
        <v>22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s="17" t="s">
        <v>8220</v>
      </c>
      <c r="G2627" t="s">
        <v>8223</v>
      </c>
      <c r="H2627" t="s">
        <v>8245</v>
      </c>
      <c r="I2627">
        <v>1408922049</v>
      </c>
      <c r="J2627" s="12">
        <v>1406330049</v>
      </c>
      <c r="K2627" s="10">
        <f t="shared" ref="K2627:K2690" si="164">(I2627/86400)+DATE(1970,1,1)</f>
        <v>41875.968159722222</v>
      </c>
      <c r="L2627" s="10">
        <f t="shared" ref="L2627:L2690" si="165">(J2627/86400)+DATE(1970,1,1)</f>
        <v>41845.968159722222</v>
      </c>
      <c r="M2627" s="15">
        <f t="shared" ref="M2627:M2690" si="166">+YEAR(K2627)</f>
        <v>2014</v>
      </c>
      <c r="N2627" t="b">
        <v>0</v>
      </c>
      <c r="O2627">
        <v>9</v>
      </c>
      <c r="P2627" t="b">
        <v>0</v>
      </c>
      <c r="Q2627" t="s">
        <v>8291</v>
      </c>
      <c r="R2627" t="s">
        <v>8327</v>
      </c>
      <c r="S2627" t="s">
        <v>8330</v>
      </c>
      <c r="T2627" s="9">
        <f t="shared" ref="T2627:T2690" si="167">ROUND(E2627/D2627*100,0)</f>
        <v>10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s="17" t="s">
        <v>8220</v>
      </c>
      <c r="G2628" t="s">
        <v>8223</v>
      </c>
      <c r="H2628" t="s">
        <v>8245</v>
      </c>
      <c r="I2628">
        <v>1357934424</v>
      </c>
      <c r="J2628" s="12">
        <v>1355342424</v>
      </c>
      <c r="K2628" s="10">
        <f t="shared" si="164"/>
        <v>41285.833611111113</v>
      </c>
      <c r="L2628" s="10">
        <f t="shared" si="165"/>
        <v>41255.833611111113</v>
      </c>
      <c r="M2628" s="15">
        <f t="shared" si="166"/>
        <v>2013</v>
      </c>
      <c r="N2628" t="b">
        <v>0</v>
      </c>
      <c r="O2628">
        <v>11</v>
      </c>
      <c r="P2628" t="b">
        <v>0</v>
      </c>
      <c r="Q2628" t="s">
        <v>8280</v>
      </c>
      <c r="R2628" t="s">
        <v>8316</v>
      </c>
      <c r="S2628" t="s">
        <v>8334</v>
      </c>
      <c r="T2628" s="9">
        <f t="shared" si="167"/>
        <v>0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s="17" t="s">
        <v>8218</v>
      </c>
      <c r="G2629" t="s">
        <v>8223</v>
      </c>
      <c r="H2629" t="s">
        <v>8245</v>
      </c>
      <c r="I2629">
        <v>1334250165</v>
      </c>
      <c r="J2629" s="12">
        <v>1331658165</v>
      </c>
      <c r="K2629" s="10">
        <f t="shared" si="164"/>
        <v>41011.710243055553</v>
      </c>
      <c r="L2629" s="10">
        <f t="shared" si="165"/>
        <v>40981.710243055553</v>
      </c>
      <c r="M2629" s="15">
        <f t="shared" si="166"/>
        <v>2012</v>
      </c>
      <c r="N2629" t="b">
        <v>0</v>
      </c>
      <c r="O2629">
        <v>13</v>
      </c>
      <c r="P2629" t="b">
        <v>1</v>
      </c>
      <c r="Q2629" t="s">
        <v>8277</v>
      </c>
      <c r="R2629" t="s">
        <v>8327</v>
      </c>
      <c r="S2629" t="s">
        <v>8328</v>
      </c>
      <c r="T2629" s="9">
        <f t="shared" si="167"/>
        <v>124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s="17" t="s">
        <v>8218</v>
      </c>
      <c r="G2630" t="s">
        <v>8224</v>
      </c>
      <c r="H2630" t="s">
        <v>8246</v>
      </c>
      <c r="I2630">
        <v>1476632178</v>
      </c>
      <c r="J2630" s="12">
        <v>1473953778</v>
      </c>
      <c r="K2630" s="10">
        <f t="shared" si="164"/>
        <v>42659.650208333333</v>
      </c>
      <c r="L2630" s="10">
        <f t="shared" si="165"/>
        <v>42628.650208333333</v>
      </c>
      <c r="M2630" s="15">
        <f t="shared" si="166"/>
        <v>2016</v>
      </c>
      <c r="N2630" t="b">
        <v>0</v>
      </c>
      <c r="O2630">
        <v>31</v>
      </c>
      <c r="P2630" t="b">
        <v>1</v>
      </c>
      <c r="Q2630" t="s">
        <v>8269</v>
      </c>
      <c r="R2630" t="s">
        <v>8323</v>
      </c>
      <c r="S2630" t="s">
        <v>8326</v>
      </c>
      <c r="T2630" s="9">
        <f t="shared" si="167"/>
        <v>159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s="17" t="s">
        <v>8218</v>
      </c>
      <c r="G2631" t="s">
        <v>8223</v>
      </c>
      <c r="H2631" t="s">
        <v>8245</v>
      </c>
      <c r="I2631">
        <v>1311576600</v>
      </c>
      <c r="J2631" s="12">
        <v>1306219897</v>
      </c>
      <c r="K2631" s="10">
        <f t="shared" si="164"/>
        <v>40749.284722222219</v>
      </c>
      <c r="L2631" s="10">
        <f t="shared" si="165"/>
        <v>40687.285844907405</v>
      </c>
      <c r="M2631" s="15">
        <f t="shared" si="166"/>
        <v>2011</v>
      </c>
      <c r="N2631" t="b">
        <v>0</v>
      </c>
      <c r="O2631">
        <v>11</v>
      </c>
      <c r="P2631" t="b">
        <v>1</v>
      </c>
      <c r="Q2631" t="s">
        <v>8274</v>
      </c>
      <c r="R2631" t="s">
        <v>8327</v>
      </c>
      <c r="S2631" t="s">
        <v>8331</v>
      </c>
      <c r="T2631" s="9">
        <f t="shared" si="167"/>
        <v>185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s="17" t="s">
        <v>8220</v>
      </c>
      <c r="G2632" t="s">
        <v>8223</v>
      </c>
      <c r="H2632" t="s">
        <v>8245</v>
      </c>
      <c r="I2632">
        <v>1421095672</v>
      </c>
      <c r="J2632" s="12">
        <v>1417207672</v>
      </c>
      <c r="K2632" s="10">
        <f t="shared" si="164"/>
        <v>42016.866574074069</v>
      </c>
      <c r="L2632" s="10">
        <f t="shared" si="165"/>
        <v>41971.866574074069</v>
      </c>
      <c r="M2632" s="15">
        <f t="shared" si="166"/>
        <v>2015</v>
      </c>
      <c r="N2632" t="b">
        <v>0</v>
      </c>
      <c r="O2632">
        <v>10</v>
      </c>
      <c r="P2632" t="b">
        <v>0</v>
      </c>
      <c r="Q2632" t="s">
        <v>8271</v>
      </c>
      <c r="R2632" t="s">
        <v>8308</v>
      </c>
      <c r="S2632" t="s">
        <v>8310</v>
      </c>
      <c r="T2632" s="9">
        <f t="shared" si="167"/>
        <v>28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s="17" t="s">
        <v>8220</v>
      </c>
      <c r="G2633" t="s">
        <v>8223</v>
      </c>
      <c r="H2633" t="s">
        <v>8245</v>
      </c>
      <c r="I2633">
        <v>1411868313</v>
      </c>
      <c r="J2633" s="12">
        <v>1409276313</v>
      </c>
      <c r="K2633" s="10">
        <f t="shared" si="164"/>
        <v>41910.068437499998</v>
      </c>
      <c r="L2633" s="10">
        <f t="shared" si="165"/>
        <v>41880.068437499998</v>
      </c>
      <c r="M2633" s="15">
        <f t="shared" si="166"/>
        <v>2014</v>
      </c>
      <c r="N2633" t="b">
        <v>1</v>
      </c>
      <c r="O2633">
        <v>8</v>
      </c>
      <c r="P2633" t="b">
        <v>0</v>
      </c>
      <c r="Q2633" t="s">
        <v>8283</v>
      </c>
      <c r="R2633" t="s">
        <v>8313</v>
      </c>
      <c r="S2633" t="s">
        <v>8314</v>
      </c>
      <c r="T2633" s="9">
        <f t="shared" si="167"/>
        <v>11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s="17" t="s">
        <v>8218</v>
      </c>
      <c r="G2634" t="s">
        <v>8223</v>
      </c>
      <c r="H2634" t="s">
        <v>8245</v>
      </c>
      <c r="I2634">
        <v>1440219540</v>
      </c>
      <c r="J2634" s="12">
        <v>1436369818</v>
      </c>
      <c r="K2634" s="10">
        <f t="shared" si="164"/>
        <v>42238.207638888889</v>
      </c>
      <c r="L2634" s="10">
        <f t="shared" si="165"/>
        <v>42193.650671296295</v>
      </c>
      <c r="M2634" s="15">
        <f t="shared" si="166"/>
        <v>2015</v>
      </c>
      <c r="N2634" t="b">
        <v>0</v>
      </c>
      <c r="O2634">
        <v>13</v>
      </c>
      <c r="P2634" t="b">
        <v>1</v>
      </c>
      <c r="Q2634" t="s">
        <v>8274</v>
      </c>
      <c r="R2634" t="s">
        <v>8327</v>
      </c>
      <c r="S2634" t="s">
        <v>8331</v>
      </c>
      <c r="T2634" s="9">
        <f t="shared" si="167"/>
        <v>110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s="17" t="s">
        <v>8218</v>
      </c>
      <c r="G2635" t="s">
        <v>8223</v>
      </c>
      <c r="H2635" t="s">
        <v>8245</v>
      </c>
      <c r="I2635">
        <v>1357160384</v>
      </c>
      <c r="J2635" s="12">
        <v>1354568384</v>
      </c>
      <c r="K2635" s="10">
        <f t="shared" si="164"/>
        <v>41276.874814814815</v>
      </c>
      <c r="L2635" s="10">
        <f t="shared" si="165"/>
        <v>41246.874814814815</v>
      </c>
      <c r="M2635" s="15">
        <f t="shared" si="166"/>
        <v>2013</v>
      </c>
      <c r="N2635" t="b">
        <v>0</v>
      </c>
      <c r="O2635">
        <v>11</v>
      </c>
      <c r="P2635" t="b">
        <v>1</v>
      </c>
      <c r="Q2635" t="s">
        <v>8274</v>
      </c>
      <c r="R2635" t="s">
        <v>8327</v>
      </c>
      <c r="S2635" t="s">
        <v>8331</v>
      </c>
      <c r="T2635" s="9">
        <f t="shared" si="167"/>
        <v>110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s="17" t="s">
        <v>8220</v>
      </c>
      <c r="G2636" t="s">
        <v>8223</v>
      </c>
      <c r="H2636" t="s">
        <v>8245</v>
      </c>
      <c r="I2636">
        <v>1324232504</v>
      </c>
      <c r="J2636" s="12">
        <v>1320776504</v>
      </c>
      <c r="K2636" s="10">
        <f t="shared" si="164"/>
        <v>40895.765092592592</v>
      </c>
      <c r="L2636" s="10">
        <f t="shared" si="165"/>
        <v>40855.765092592592</v>
      </c>
      <c r="M2636" s="15">
        <f t="shared" si="166"/>
        <v>2011</v>
      </c>
      <c r="N2636" t="b">
        <v>0</v>
      </c>
      <c r="O2636">
        <v>14</v>
      </c>
      <c r="P2636" t="b">
        <v>0</v>
      </c>
      <c r="Q2636" t="s">
        <v>8302</v>
      </c>
      <c r="R2636" t="s">
        <v>8311</v>
      </c>
      <c r="S2636" t="s">
        <v>8356</v>
      </c>
      <c r="T2636" s="9">
        <f t="shared" si="167"/>
        <v>11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s="17" t="s">
        <v>8220</v>
      </c>
      <c r="G2637" t="s">
        <v>8223</v>
      </c>
      <c r="H2637" t="s">
        <v>8245</v>
      </c>
      <c r="I2637">
        <v>1444577345</v>
      </c>
      <c r="J2637" s="12">
        <v>1441985458</v>
      </c>
      <c r="K2637" s="10">
        <f t="shared" si="164"/>
        <v>42288.645196759258</v>
      </c>
      <c r="L2637" s="10">
        <f t="shared" si="165"/>
        <v>42258.646504629629</v>
      </c>
      <c r="M2637" s="15">
        <f t="shared" si="166"/>
        <v>2015</v>
      </c>
      <c r="N2637" t="b">
        <v>0</v>
      </c>
      <c r="O2637">
        <v>3</v>
      </c>
      <c r="P2637" t="b">
        <v>0</v>
      </c>
      <c r="Q2637" t="s">
        <v>8269</v>
      </c>
      <c r="R2637" t="s">
        <v>8323</v>
      </c>
      <c r="S2637" t="s">
        <v>8326</v>
      </c>
      <c r="T2637" s="9">
        <f t="shared" si="167"/>
        <v>5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s="17" t="s">
        <v>8218</v>
      </c>
      <c r="G2638" t="s">
        <v>8223</v>
      </c>
      <c r="H2638" t="s">
        <v>8245</v>
      </c>
      <c r="I2638">
        <v>1422853140</v>
      </c>
      <c r="J2638" s="12">
        <v>1421439552</v>
      </c>
      <c r="K2638" s="10">
        <f t="shared" si="164"/>
        <v>42037.207638888889</v>
      </c>
      <c r="L2638" s="10">
        <f t="shared" si="165"/>
        <v>42020.846666666665</v>
      </c>
      <c r="M2638" s="15">
        <f t="shared" si="166"/>
        <v>2015</v>
      </c>
      <c r="N2638" t="b">
        <v>0</v>
      </c>
      <c r="O2638">
        <v>10</v>
      </c>
      <c r="P2638" t="b">
        <v>1</v>
      </c>
      <c r="Q2638" t="s">
        <v>8269</v>
      </c>
      <c r="R2638" t="s">
        <v>8323</v>
      </c>
      <c r="S2638" t="s">
        <v>8326</v>
      </c>
      <c r="T2638" s="9">
        <f t="shared" si="167"/>
        <v>110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s="17" t="s">
        <v>8220</v>
      </c>
      <c r="G2639" t="s">
        <v>8223</v>
      </c>
      <c r="H2639" t="s">
        <v>8245</v>
      </c>
      <c r="I2639">
        <v>1443704400</v>
      </c>
      <c r="J2639" s="12">
        <v>1439827639</v>
      </c>
      <c r="K2639" s="10">
        <f t="shared" si="164"/>
        <v>42278.541666666672</v>
      </c>
      <c r="L2639" s="10">
        <f t="shared" si="165"/>
        <v>42233.671747685185</v>
      </c>
      <c r="M2639" s="15">
        <f t="shared" si="166"/>
        <v>2015</v>
      </c>
      <c r="N2639" t="b">
        <v>0</v>
      </c>
      <c r="O2639">
        <v>12</v>
      </c>
      <c r="P2639" t="b">
        <v>0</v>
      </c>
      <c r="Q2639" t="s">
        <v>8269</v>
      </c>
      <c r="R2639" t="s">
        <v>8323</v>
      </c>
      <c r="S2639" t="s">
        <v>8326</v>
      </c>
      <c r="T2639" s="9">
        <f t="shared" si="167"/>
        <v>11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s="17" t="s">
        <v>8218</v>
      </c>
      <c r="G2640" t="s">
        <v>8223</v>
      </c>
      <c r="H2640" t="s">
        <v>8245</v>
      </c>
      <c r="I2640">
        <v>1461177950</v>
      </c>
      <c r="J2640" s="12">
        <v>1458758750</v>
      </c>
      <c r="K2640" s="10">
        <f t="shared" si="164"/>
        <v>42480.781828703708</v>
      </c>
      <c r="L2640" s="10">
        <f t="shared" si="165"/>
        <v>42452.781828703708</v>
      </c>
      <c r="M2640" s="15">
        <f t="shared" si="166"/>
        <v>2016</v>
      </c>
      <c r="N2640" t="b">
        <v>0</v>
      </c>
      <c r="O2640">
        <v>16</v>
      </c>
      <c r="P2640" t="b">
        <v>1</v>
      </c>
      <c r="Q2640" t="s">
        <v>8296</v>
      </c>
      <c r="R2640" t="s">
        <v>8319</v>
      </c>
      <c r="S2640" t="s">
        <v>8320</v>
      </c>
      <c r="T2640" s="9">
        <f t="shared" si="167"/>
        <v>182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s="17" t="s">
        <v>8218</v>
      </c>
      <c r="G2641" t="s">
        <v>8223</v>
      </c>
      <c r="H2641" t="s">
        <v>8245</v>
      </c>
      <c r="I2641">
        <v>1344358860</v>
      </c>
      <c r="J2641" s="12">
        <v>1343682681</v>
      </c>
      <c r="K2641" s="10">
        <f t="shared" si="164"/>
        <v>41128.709027777775</v>
      </c>
      <c r="L2641" s="10">
        <f t="shared" si="165"/>
        <v>41120.882881944446</v>
      </c>
      <c r="M2641" s="15">
        <f t="shared" si="166"/>
        <v>2012</v>
      </c>
      <c r="N2641" t="b">
        <v>0</v>
      </c>
      <c r="O2641">
        <v>19</v>
      </c>
      <c r="P2641" t="b">
        <v>1</v>
      </c>
      <c r="Q2641" t="s">
        <v>8274</v>
      </c>
      <c r="R2641" t="s">
        <v>8327</v>
      </c>
      <c r="S2641" t="s">
        <v>8331</v>
      </c>
      <c r="T2641" s="9">
        <f t="shared" si="167"/>
        <v>156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s="17" t="s">
        <v>8218</v>
      </c>
      <c r="G2642" t="s">
        <v>8235</v>
      </c>
      <c r="H2642" t="s">
        <v>8248</v>
      </c>
      <c r="I2642">
        <v>1477422000</v>
      </c>
      <c r="J2642" s="12">
        <v>1472282956</v>
      </c>
      <c r="K2642" s="10">
        <f t="shared" si="164"/>
        <v>42668.791666666672</v>
      </c>
      <c r="L2642" s="10">
        <f t="shared" si="165"/>
        <v>42609.311990740738</v>
      </c>
      <c r="M2642" s="15">
        <f t="shared" si="166"/>
        <v>2016</v>
      </c>
      <c r="N2642" t="b">
        <v>0</v>
      </c>
      <c r="O2642">
        <v>28</v>
      </c>
      <c r="P2642" t="b">
        <v>1</v>
      </c>
      <c r="Q2642" t="s">
        <v>8275</v>
      </c>
      <c r="R2642" t="s">
        <v>8327</v>
      </c>
      <c r="S2642" t="s">
        <v>8336</v>
      </c>
      <c r="T2642" s="9">
        <f t="shared" si="167"/>
        <v>218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s="17" t="s">
        <v>8218</v>
      </c>
      <c r="G2643" t="s">
        <v>8224</v>
      </c>
      <c r="H2643" t="s">
        <v>8246</v>
      </c>
      <c r="I2643">
        <v>1402848000</v>
      </c>
      <c r="J2643" s="12">
        <v>1400570787</v>
      </c>
      <c r="K2643" s="10">
        <f t="shared" si="164"/>
        <v>41805.666666666664</v>
      </c>
      <c r="L2643" s="10">
        <f t="shared" si="165"/>
        <v>41779.310034722221</v>
      </c>
      <c r="M2643" s="15">
        <f t="shared" si="166"/>
        <v>2014</v>
      </c>
      <c r="N2643" t="b">
        <v>1</v>
      </c>
      <c r="O2643">
        <v>15</v>
      </c>
      <c r="P2643" t="b">
        <v>1</v>
      </c>
      <c r="Q2643" t="s">
        <v>8269</v>
      </c>
      <c r="R2643" t="s">
        <v>8323</v>
      </c>
      <c r="S2643" t="s">
        <v>8326</v>
      </c>
      <c r="T2643" s="9">
        <f t="shared" si="167"/>
        <v>109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s="17" t="s">
        <v>8220</v>
      </c>
      <c r="G2644" t="s">
        <v>8224</v>
      </c>
      <c r="H2644" t="s">
        <v>8246</v>
      </c>
      <c r="I2644">
        <v>1488114358</v>
      </c>
      <c r="J2644" s="12">
        <v>1485522358</v>
      </c>
      <c r="K2644" s="10">
        <f t="shared" si="164"/>
        <v>42792.545810185184</v>
      </c>
      <c r="L2644" s="10">
        <f t="shared" si="165"/>
        <v>42762.545810185184</v>
      </c>
      <c r="M2644" s="15">
        <f t="shared" si="166"/>
        <v>2017</v>
      </c>
      <c r="N2644" t="b">
        <v>0</v>
      </c>
      <c r="O2644">
        <v>14</v>
      </c>
      <c r="P2644" t="b">
        <v>0</v>
      </c>
      <c r="Q2644" t="s">
        <v>8269</v>
      </c>
      <c r="R2644" t="s">
        <v>8323</v>
      </c>
      <c r="S2644" t="s">
        <v>8326</v>
      </c>
      <c r="T2644" s="9">
        <f t="shared" si="167"/>
        <v>27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s="17" t="s">
        <v>8220</v>
      </c>
      <c r="G2645" t="s">
        <v>8223</v>
      </c>
      <c r="H2645" t="s">
        <v>8245</v>
      </c>
      <c r="I2645">
        <v>1449876859</v>
      </c>
      <c r="J2645" s="12">
        <v>1444689259</v>
      </c>
      <c r="K2645" s="10">
        <f t="shared" si="164"/>
        <v>42349.982164351852</v>
      </c>
      <c r="L2645" s="10">
        <f t="shared" si="165"/>
        <v>42289.94049768518</v>
      </c>
      <c r="M2645" s="15">
        <f t="shared" si="166"/>
        <v>2015</v>
      </c>
      <c r="N2645" t="b">
        <v>0</v>
      </c>
      <c r="O2645">
        <v>9</v>
      </c>
      <c r="P2645" t="b">
        <v>0</v>
      </c>
      <c r="Q2645" t="s">
        <v>8269</v>
      </c>
      <c r="R2645" t="s">
        <v>8323</v>
      </c>
      <c r="S2645" t="s">
        <v>8326</v>
      </c>
      <c r="T2645" s="9">
        <f t="shared" si="167"/>
        <v>5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s="17" t="s">
        <v>8221</v>
      </c>
      <c r="G2646" t="s">
        <v>8224</v>
      </c>
      <c r="H2646" t="s">
        <v>8246</v>
      </c>
      <c r="I2646">
        <v>1490358834</v>
      </c>
      <c r="J2646" s="12">
        <v>1487770434</v>
      </c>
      <c r="K2646" s="10">
        <f t="shared" si="164"/>
        <v>42818.523541666669</v>
      </c>
      <c r="L2646" s="10">
        <f t="shared" si="165"/>
        <v>42788.565208333333</v>
      </c>
      <c r="M2646" s="15">
        <f t="shared" si="166"/>
        <v>2017</v>
      </c>
      <c r="N2646" t="b">
        <v>0</v>
      </c>
      <c r="O2646">
        <v>16</v>
      </c>
      <c r="P2646" t="b">
        <v>0</v>
      </c>
      <c r="Q2646" t="s">
        <v>8269</v>
      </c>
      <c r="R2646" t="s">
        <v>8323</v>
      </c>
      <c r="S2646" t="s">
        <v>8326</v>
      </c>
      <c r="T2646" s="9">
        <f t="shared" si="167"/>
        <v>108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s="17" t="s">
        <v>8218</v>
      </c>
      <c r="G2647" t="s">
        <v>8224</v>
      </c>
      <c r="H2647" t="s">
        <v>8246</v>
      </c>
      <c r="I2647">
        <v>1422712986</v>
      </c>
      <c r="J2647" s="12">
        <v>1418824986</v>
      </c>
      <c r="K2647" s="10">
        <f t="shared" si="164"/>
        <v>42035.585486111115</v>
      </c>
      <c r="L2647" s="10">
        <f t="shared" si="165"/>
        <v>41990.585486111115</v>
      </c>
      <c r="M2647" s="15">
        <f t="shared" si="166"/>
        <v>2015</v>
      </c>
      <c r="N2647" t="b">
        <v>0</v>
      </c>
      <c r="O2647">
        <v>16</v>
      </c>
      <c r="P2647" t="b">
        <v>1</v>
      </c>
      <c r="Q2647" t="s">
        <v>8269</v>
      </c>
      <c r="R2647" t="s">
        <v>8323</v>
      </c>
      <c r="S2647" t="s">
        <v>8326</v>
      </c>
      <c r="T2647" s="9">
        <f t="shared" si="167"/>
        <v>108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s="17" t="s">
        <v>8218</v>
      </c>
      <c r="G2648" t="s">
        <v>8223</v>
      </c>
      <c r="H2648" t="s">
        <v>8245</v>
      </c>
      <c r="I2648">
        <v>1413431940</v>
      </c>
      <c r="J2648" s="12">
        <v>1412216665</v>
      </c>
      <c r="K2648" s="10">
        <f t="shared" si="164"/>
        <v>41928.165972222225</v>
      </c>
      <c r="L2648" s="10">
        <f t="shared" si="165"/>
        <v>41914.100289351853</v>
      </c>
      <c r="M2648" s="15">
        <f t="shared" si="166"/>
        <v>2014</v>
      </c>
      <c r="N2648" t="b">
        <v>0</v>
      </c>
      <c r="O2648">
        <v>15</v>
      </c>
      <c r="P2648" t="b">
        <v>1</v>
      </c>
      <c r="Q2648" t="s">
        <v>8269</v>
      </c>
      <c r="R2648" t="s">
        <v>8323</v>
      </c>
      <c r="S2648" t="s">
        <v>8326</v>
      </c>
      <c r="T2648" s="9">
        <f t="shared" si="167"/>
        <v>107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s="17" t="s">
        <v>8218</v>
      </c>
      <c r="G2649" t="s">
        <v>8223</v>
      </c>
      <c r="H2649" t="s">
        <v>8245</v>
      </c>
      <c r="I2649">
        <v>1415222545</v>
      </c>
      <c r="J2649" s="12">
        <v>1413404545</v>
      </c>
      <c r="K2649" s="10">
        <f t="shared" si="164"/>
        <v>41948.890567129631</v>
      </c>
      <c r="L2649" s="10">
        <f t="shared" si="165"/>
        <v>41927.848900462966</v>
      </c>
      <c r="M2649" s="15">
        <f t="shared" si="166"/>
        <v>2014</v>
      </c>
      <c r="N2649" t="b">
        <v>0</v>
      </c>
      <c r="O2649">
        <v>9</v>
      </c>
      <c r="P2649" t="b">
        <v>1</v>
      </c>
      <c r="Q2649" t="s">
        <v>8269</v>
      </c>
      <c r="R2649" t="s">
        <v>8323</v>
      </c>
      <c r="S2649" t="s">
        <v>8326</v>
      </c>
      <c r="T2649" s="9">
        <f t="shared" si="167"/>
        <v>106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s="17" t="s">
        <v>8220</v>
      </c>
      <c r="G2650" t="s">
        <v>8223</v>
      </c>
      <c r="H2650" t="s">
        <v>8245</v>
      </c>
      <c r="I2650">
        <v>1399071173</v>
      </c>
      <c r="J2650" s="12">
        <v>1395787973</v>
      </c>
      <c r="K2650" s="10">
        <f t="shared" si="164"/>
        <v>41761.9533912037</v>
      </c>
      <c r="L2650" s="10">
        <f t="shared" si="165"/>
        <v>41723.9533912037</v>
      </c>
      <c r="M2650" s="15">
        <f t="shared" si="166"/>
        <v>2014</v>
      </c>
      <c r="N2650" t="b">
        <v>0</v>
      </c>
      <c r="O2650">
        <v>12</v>
      </c>
      <c r="P2650" t="b">
        <v>0</v>
      </c>
      <c r="Q2650" t="s">
        <v>8282</v>
      </c>
      <c r="R2650" t="s">
        <v>8319</v>
      </c>
      <c r="S2650" t="s">
        <v>8345</v>
      </c>
      <c r="T2650" s="9">
        <f t="shared" si="167"/>
        <v>9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s="17" t="s">
        <v>8220</v>
      </c>
      <c r="G2651" t="s">
        <v>8223</v>
      </c>
      <c r="H2651" t="s">
        <v>8245</v>
      </c>
      <c r="I2651">
        <v>1447689898</v>
      </c>
      <c r="J2651" s="12">
        <v>1445094298</v>
      </c>
      <c r="K2651" s="10">
        <f t="shared" si="164"/>
        <v>42324.670115740737</v>
      </c>
      <c r="L2651" s="10">
        <f t="shared" si="165"/>
        <v>42294.628449074073</v>
      </c>
      <c r="M2651" s="15">
        <f t="shared" si="166"/>
        <v>2015</v>
      </c>
      <c r="N2651" t="b">
        <v>0</v>
      </c>
      <c r="O2651">
        <v>11</v>
      </c>
      <c r="P2651" t="b">
        <v>0</v>
      </c>
      <c r="Q2651" t="s">
        <v>8282</v>
      </c>
      <c r="R2651" t="s">
        <v>8319</v>
      </c>
      <c r="S2651" t="s">
        <v>8345</v>
      </c>
      <c r="T2651" s="9">
        <f t="shared" si="167"/>
        <v>11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s="17" t="s">
        <v>8218</v>
      </c>
      <c r="G2652" t="s">
        <v>8223</v>
      </c>
      <c r="H2652" t="s">
        <v>8245</v>
      </c>
      <c r="I2652">
        <v>1439136000</v>
      </c>
      <c r="J2652" s="12">
        <v>1438188106</v>
      </c>
      <c r="K2652" s="10">
        <f t="shared" si="164"/>
        <v>42225.666666666672</v>
      </c>
      <c r="L2652" s="10">
        <f t="shared" si="165"/>
        <v>42214.6956712963</v>
      </c>
      <c r="M2652" s="15">
        <f t="shared" si="166"/>
        <v>2015</v>
      </c>
      <c r="N2652" t="b">
        <v>0</v>
      </c>
      <c r="O2652">
        <v>7</v>
      </c>
      <c r="P2652" t="b">
        <v>1</v>
      </c>
      <c r="Q2652" t="s">
        <v>8269</v>
      </c>
      <c r="R2652" t="s">
        <v>8323</v>
      </c>
      <c r="S2652" t="s">
        <v>8326</v>
      </c>
      <c r="T2652" s="9">
        <f t="shared" si="167"/>
        <v>106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s="17" t="s">
        <v>8218</v>
      </c>
      <c r="G2653" t="s">
        <v>8224</v>
      </c>
      <c r="H2653" t="s">
        <v>8246</v>
      </c>
      <c r="I2653">
        <v>1470078000</v>
      </c>
      <c r="J2653" s="12">
        <v>1467648456</v>
      </c>
      <c r="K2653" s="10">
        <f t="shared" si="164"/>
        <v>42583.791666666672</v>
      </c>
      <c r="L2653" s="10">
        <f t="shared" si="165"/>
        <v>42555.671944444446</v>
      </c>
      <c r="M2653" s="15">
        <f t="shared" si="166"/>
        <v>2016</v>
      </c>
      <c r="N2653" t="b">
        <v>0</v>
      </c>
      <c r="O2653">
        <v>25</v>
      </c>
      <c r="P2653" t="b">
        <v>1</v>
      </c>
      <c r="Q2653" t="s">
        <v>8269</v>
      </c>
      <c r="R2653" t="s">
        <v>8323</v>
      </c>
      <c r="S2653" t="s">
        <v>8326</v>
      </c>
      <c r="T2653" s="9">
        <f t="shared" si="167"/>
        <v>105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s="17" t="s">
        <v>8220</v>
      </c>
      <c r="G2654" t="s">
        <v>8223</v>
      </c>
      <c r="H2654" t="s">
        <v>8245</v>
      </c>
      <c r="I2654">
        <v>1463945673</v>
      </c>
      <c r="J2654" s="12">
        <v>1458761673</v>
      </c>
      <c r="K2654" s="10">
        <f t="shared" si="164"/>
        <v>42512.815659722226</v>
      </c>
      <c r="L2654" s="10">
        <f t="shared" si="165"/>
        <v>42452.815659722226</v>
      </c>
      <c r="M2654" s="15">
        <f t="shared" si="166"/>
        <v>2016</v>
      </c>
      <c r="N2654" t="b">
        <v>0</v>
      </c>
      <c r="O2654">
        <v>11</v>
      </c>
      <c r="P2654" t="b">
        <v>0</v>
      </c>
      <c r="Q2654" t="s">
        <v>8269</v>
      </c>
      <c r="R2654" t="s">
        <v>8323</v>
      </c>
      <c r="S2654" t="s">
        <v>8326</v>
      </c>
      <c r="T2654" s="9">
        <f t="shared" si="167"/>
        <v>11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s="17" t="s">
        <v>8218</v>
      </c>
      <c r="G2655" t="s">
        <v>8224</v>
      </c>
      <c r="H2655" t="s">
        <v>8246</v>
      </c>
      <c r="I2655">
        <v>1455555083</v>
      </c>
      <c r="J2655" s="12">
        <v>1454691083</v>
      </c>
      <c r="K2655" s="10">
        <f t="shared" si="164"/>
        <v>42415.702349537038</v>
      </c>
      <c r="L2655" s="10">
        <f t="shared" si="165"/>
        <v>42405.702349537038</v>
      </c>
      <c r="M2655" s="15">
        <f t="shared" si="166"/>
        <v>2016</v>
      </c>
      <c r="N2655" t="b">
        <v>0</v>
      </c>
      <c r="O2655">
        <v>35</v>
      </c>
      <c r="P2655" t="b">
        <v>1</v>
      </c>
      <c r="Q2655" t="s">
        <v>8263</v>
      </c>
      <c r="R2655" t="s">
        <v>8321</v>
      </c>
      <c r="S2655" t="s">
        <v>8332</v>
      </c>
      <c r="T2655" s="9">
        <f t="shared" si="167"/>
        <v>105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s="17" t="s">
        <v>8218</v>
      </c>
      <c r="G2656" t="s">
        <v>8224</v>
      </c>
      <c r="H2656" t="s">
        <v>8246</v>
      </c>
      <c r="I2656">
        <v>1412706375</v>
      </c>
      <c r="J2656" s="12">
        <v>1410114375</v>
      </c>
      <c r="K2656" s="10">
        <f t="shared" si="164"/>
        <v>41919.768229166664</v>
      </c>
      <c r="L2656" s="10">
        <f t="shared" si="165"/>
        <v>41889.768229166664</v>
      </c>
      <c r="M2656" s="15">
        <f t="shared" si="166"/>
        <v>2014</v>
      </c>
      <c r="N2656" t="b">
        <v>1</v>
      </c>
      <c r="O2656">
        <v>18</v>
      </c>
      <c r="P2656" t="b">
        <v>1</v>
      </c>
      <c r="Q2656" t="s">
        <v>8269</v>
      </c>
      <c r="R2656" t="s">
        <v>8323</v>
      </c>
      <c r="S2656" t="s">
        <v>8326</v>
      </c>
      <c r="T2656" s="9">
        <f t="shared" si="167"/>
        <v>175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s="17" t="s">
        <v>8218</v>
      </c>
      <c r="G2657" t="s">
        <v>8223</v>
      </c>
      <c r="H2657" t="s">
        <v>8245</v>
      </c>
      <c r="I2657">
        <v>1461902340</v>
      </c>
      <c r="J2657" s="12">
        <v>1459220588</v>
      </c>
      <c r="K2657" s="10">
        <f t="shared" si="164"/>
        <v>42489.165972222225</v>
      </c>
      <c r="L2657" s="10">
        <f t="shared" si="165"/>
        <v>42458.127175925925</v>
      </c>
      <c r="M2657" s="15">
        <f t="shared" si="166"/>
        <v>2016</v>
      </c>
      <c r="N2657" t="b">
        <v>0</v>
      </c>
      <c r="O2657">
        <v>7</v>
      </c>
      <c r="P2657" t="b">
        <v>1</v>
      </c>
      <c r="Q2657" t="s">
        <v>8303</v>
      </c>
      <c r="R2657" t="s">
        <v>8323</v>
      </c>
      <c r="S2657" t="s">
        <v>8335</v>
      </c>
      <c r="T2657" s="9">
        <f t="shared" si="167"/>
        <v>105</v>
      </c>
    </row>
    <row r="2658" spans="1:20" ht="45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s="17" t="s">
        <v>8220</v>
      </c>
      <c r="G2658" t="s">
        <v>8223</v>
      </c>
      <c r="H2658" t="s">
        <v>8245</v>
      </c>
      <c r="I2658">
        <v>1477968934</v>
      </c>
      <c r="J2658" s="12">
        <v>1472784934</v>
      </c>
      <c r="K2658" s="10">
        <f t="shared" si="164"/>
        <v>42675.121921296297</v>
      </c>
      <c r="L2658" s="10">
        <f t="shared" si="165"/>
        <v>42615.121921296297</v>
      </c>
      <c r="M2658" s="15">
        <f t="shared" si="166"/>
        <v>2016</v>
      </c>
      <c r="N2658" t="b">
        <v>0</v>
      </c>
      <c r="O2658">
        <v>9</v>
      </c>
      <c r="P2658" t="b">
        <v>0</v>
      </c>
      <c r="Q2658" t="s">
        <v>8301</v>
      </c>
      <c r="R2658" t="s">
        <v>8323</v>
      </c>
      <c r="S2658" t="s">
        <v>8324</v>
      </c>
      <c r="T2658" s="9">
        <f t="shared" si="167"/>
        <v>5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s="17" t="s">
        <v>8218</v>
      </c>
      <c r="G2659" t="s">
        <v>8224</v>
      </c>
      <c r="H2659" t="s">
        <v>8246</v>
      </c>
      <c r="I2659">
        <v>1468437240</v>
      </c>
      <c r="J2659" s="12">
        <v>1463253240</v>
      </c>
      <c r="K2659" s="10">
        <f t="shared" si="164"/>
        <v>42564.801388888889</v>
      </c>
      <c r="L2659" s="10">
        <f t="shared" si="165"/>
        <v>42504.801388888889</v>
      </c>
      <c r="M2659" s="15">
        <f t="shared" si="166"/>
        <v>2016</v>
      </c>
      <c r="N2659" t="b">
        <v>0</v>
      </c>
      <c r="O2659">
        <v>16</v>
      </c>
      <c r="P2659" t="b">
        <v>1</v>
      </c>
      <c r="Q2659" t="s">
        <v>8274</v>
      </c>
      <c r="R2659" t="s">
        <v>8327</v>
      </c>
      <c r="S2659" t="s">
        <v>8331</v>
      </c>
      <c r="T2659" s="9">
        <f t="shared" si="167"/>
        <v>104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s="17" t="s">
        <v>8220</v>
      </c>
      <c r="G2660" t="s">
        <v>8223</v>
      </c>
      <c r="H2660" t="s">
        <v>8245</v>
      </c>
      <c r="I2660">
        <v>1343016000</v>
      </c>
      <c r="J2660" s="12">
        <v>1340296440</v>
      </c>
      <c r="K2660" s="10">
        <f t="shared" si="164"/>
        <v>41113.166666666664</v>
      </c>
      <c r="L2660" s="10">
        <f t="shared" si="165"/>
        <v>41081.69027777778</v>
      </c>
      <c r="M2660" s="15">
        <f t="shared" si="166"/>
        <v>2012</v>
      </c>
      <c r="N2660" t="b">
        <v>0</v>
      </c>
      <c r="O2660">
        <v>8</v>
      </c>
      <c r="P2660" t="b">
        <v>0</v>
      </c>
      <c r="Q2660" t="s">
        <v>8276</v>
      </c>
      <c r="R2660" t="s">
        <v>8327</v>
      </c>
      <c r="S2660" t="s">
        <v>8350</v>
      </c>
      <c r="T2660" s="9">
        <f t="shared" si="167"/>
        <v>3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s="17" t="s">
        <v>8218</v>
      </c>
      <c r="G2661" t="s">
        <v>8224</v>
      </c>
      <c r="H2661" t="s">
        <v>8246</v>
      </c>
      <c r="I2661">
        <v>1459439471</v>
      </c>
      <c r="J2661" s="12">
        <v>1456851071</v>
      </c>
      <c r="K2661" s="10">
        <f t="shared" si="164"/>
        <v>42460.660543981481</v>
      </c>
      <c r="L2661" s="10">
        <f t="shared" si="165"/>
        <v>42430.702210648145</v>
      </c>
      <c r="M2661" s="15">
        <f t="shared" si="166"/>
        <v>2016</v>
      </c>
      <c r="N2661" t="b">
        <v>0</v>
      </c>
      <c r="O2661">
        <v>11</v>
      </c>
      <c r="P2661" t="b">
        <v>1</v>
      </c>
      <c r="Q2661" t="s">
        <v>8274</v>
      </c>
      <c r="R2661" t="s">
        <v>8327</v>
      </c>
      <c r="S2661" t="s">
        <v>8331</v>
      </c>
      <c r="T2661" s="9">
        <f t="shared" si="167"/>
        <v>104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s="17" t="s">
        <v>8218</v>
      </c>
      <c r="G2662" t="s">
        <v>8223</v>
      </c>
      <c r="H2662" t="s">
        <v>8245</v>
      </c>
      <c r="I2662">
        <v>1407686340</v>
      </c>
      <c r="J2662" s="12">
        <v>1404833442</v>
      </c>
      <c r="K2662" s="10">
        <f t="shared" si="164"/>
        <v>41861.665972222225</v>
      </c>
      <c r="L2662" s="10">
        <f t="shared" si="165"/>
        <v>41828.646319444444</v>
      </c>
      <c r="M2662" s="15">
        <f t="shared" si="166"/>
        <v>2014</v>
      </c>
      <c r="N2662" t="b">
        <v>0</v>
      </c>
      <c r="O2662">
        <v>9</v>
      </c>
      <c r="P2662" t="b">
        <v>1</v>
      </c>
      <c r="Q2662" t="s">
        <v>8269</v>
      </c>
      <c r="R2662" t="s">
        <v>8323</v>
      </c>
      <c r="S2662" t="s">
        <v>8326</v>
      </c>
      <c r="T2662" s="9">
        <f t="shared" si="167"/>
        <v>104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s="17" t="s">
        <v>8220</v>
      </c>
      <c r="G2663" t="s">
        <v>8223</v>
      </c>
      <c r="H2663" t="s">
        <v>8245</v>
      </c>
      <c r="I2663">
        <v>1481000340</v>
      </c>
      <c r="J2663" s="12">
        <v>1478386812</v>
      </c>
      <c r="K2663" s="10">
        <f t="shared" si="164"/>
        <v>42710.207638888889</v>
      </c>
      <c r="L2663" s="10">
        <f t="shared" si="165"/>
        <v>42679.958472222221</v>
      </c>
      <c r="M2663" s="15">
        <f t="shared" si="166"/>
        <v>2016</v>
      </c>
      <c r="N2663" t="b">
        <v>0</v>
      </c>
      <c r="O2663">
        <v>11</v>
      </c>
      <c r="P2663" t="b">
        <v>0</v>
      </c>
      <c r="Q2663" t="s">
        <v>8269</v>
      </c>
      <c r="R2663" t="s">
        <v>8323</v>
      </c>
      <c r="S2663" t="s">
        <v>8326</v>
      </c>
      <c r="T2663" s="9">
        <f t="shared" si="167"/>
        <v>3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s="17" t="s">
        <v>8218</v>
      </c>
      <c r="G2664" t="s">
        <v>8223</v>
      </c>
      <c r="H2664" t="s">
        <v>8245</v>
      </c>
      <c r="I2664">
        <v>1262302740</v>
      </c>
      <c r="J2664" s="12">
        <v>1257444140</v>
      </c>
      <c r="K2664" s="10">
        <f t="shared" si="164"/>
        <v>40178.985416666663</v>
      </c>
      <c r="L2664" s="10">
        <f t="shared" si="165"/>
        <v>40122.751620370371</v>
      </c>
      <c r="M2664" s="15">
        <f t="shared" si="166"/>
        <v>2009</v>
      </c>
      <c r="N2664" t="b">
        <v>0</v>
      </c>
      <c r="O2664">
        <v>15</v>
      </c>
      <c r="P2664" t="b">
        <v>1</v>
      </c>
      <c r="Q2664" t="s">
        <v>8274</v>
      </c>
      <c r="R2664" t="s">
        <v>8327</v>
      </c>
      <c r="S2664" t="s">
        <v>8331</v>
      </c>
      <c r="T2664" s="9">
        <f t="shared" si="167"/>
        <v>104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s="17" t="s">
        <v>8218</v>
      </c>
      <c r="G2665" t="s">
        <v>8223</v>
      </c>
      <c r="H2665" t="s">
        <v>8245</v>
      </c>
      <c r="I2665">
        <v>1295142660</v>
      </c>
      <c r="J2665" s="12">
        <v>1293739714</v>
      </c>
      <c r="K2665" s="10">
        <f t="shared" si="164"/>
        <v>40559.077083333337</v>
      </c>
      <c r="L2665" s="10">
        <f t="shared" si="165"/>
        <v>40542.839282407411</v>
      </c>
      <c r="M2665" s="15">
        <f t="shared" si="166"/>
        <v>2011</v>
      </c>
      <c r="N2665" t="b">
        <v>0</v>
      </c>
      <c r="O2665">
        <v>10</v>
      </c>
      <c r="P2665" t="b">
        <v>1</v>
      </c>
      <c r="Q2665" t="s">
        <v>8277</v>
      </c>
      <c r="R2665" t="s">
        <v>8327</v>
      </c>
      <c r="S2665" t="s">
        <v>8328</v>
      </c>
      <c r="T2665" s="9">
        <f t="shared" si="167"/>
        <v>103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s="17" t="s">
        <v>8220</v>
      </c>
      <c r="G2666" t="s">
        <v>8239</v>
      </c>
      <c r="H2666" t="s">
        <v>8256</v>
      </c>
      <c r="I2666">
        <v>1469473200</v>
      </c>
      <c r="J2666" s="12">
        <v>1467061303</v>
      </c>
      <c r="K2666" s="10">
        <f t="shared" si="164"/>
        <v>42576.791666666672</v>
      </c>
      <c r="L2666" s="10">
        <f t="shared" si="165"/>
        <v>42548.876192129625</v>
      </c>
      <c r="M2666" s="15">
        <f t="shared" si="166"/>
        <v>2016</v>
      </c>
      <c r="N2666" t="b">
        <v>0</v>
      </c>
      <c r="O2666">
        <v>6</v>
      </c>
      <c r="P2666" t="b">
        <v>0</v>
      </c>
      <c r="Q2666" t="s">
        <v>8283</v>
      </c>
      <c r="R2666" t="s">
        <v>8313</v>
      </c>
      <c r="S2666" t="s">
        <v>8314</v>
      </c>
      <c r="T2666" s="9">
        <f t="shared" si="167"/>
        <v>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s="17" t="s">
        <v>8220</v>
      </c>
      <c r="G2667" t="s">
        <v>8223</v>
      </c>
      <c r="H2667" t="s">
        <v>8245</v>
      </c>
      <c r="I2667">
        <v>1455338532</v>
      </c>
      <c r="J2667" s="12">
        <v>1454042532</v>
      </c>
      <c r="K2667" s="10">
        <f t="shared" si="164"/>
        <v>42413.195972222224</v>
      </c>
      <c r="L2667" s="10">
        <f t="shared" si="165"/>
        <v>42398.195972222224</v>
      </c>
      <c r="M2667" s="15">
        <f t="shared" si="166"/>
        <v>2016</v>
      </c>
      <c r="N2667" t="b">
        <v>0</v>
      </c>
      <c r="O2667">
        <v>5</v>
      </c>
      <c r="P2667" t="b">
        <v>0</v>
      </c>
      <c r="Q2667" t="s">
        <v>8294</v>
      </c>
      <c r="R2667" t="s">
        <v>8313</v>
      </c>
      <c r="S2667" t="s">
        <v>8353</v>
      </c>
      <c r="T2667" s="9">
        <f t="shared" si="167"/>
        <v>17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s="17" t="s">
        <v>8219</v>
      </c>
      <c r="G2668" t="s">
        <v>8223</v>
      </c>
      <c r="H2668" t="s">
        <v>8245</v>
      </c>
      <c r="I2668">
        <v>1424211329</v>
      </c>
      <c r="J2668" s="12">
        <v>1421187329</v>
      </c>
      <c r="K2668" s="10">
        <f t="shared" si="164"/>
        <v>42052.927418981482</v>
      </c>
      <c r="L2668" s="10">
        <f t="shared" si="165"/>
        <v>42017.927418981482</v>
      </c>
      <c r="M2668" s="15">
        <f t="shared" si="166"/>
        <v>2015</v>
      </c>
      <c r="N2668" t="b">
        <v>0</v>
      </c>
      <c r="O2668">
        <v>6</v>
      </c>
      <c r="P2668" t="b">
        <v>0</v>
      </c>
      <c r="Q2668" t="s">
        <v>8288</v>
      </c>
      <c r="R2668" t="s">
        <v>8311</v>
      </c>
      <c r="S2668" t="s">
        <v>8349</v>
      </c>
      <c r="T2668" s="9">
        <f t="shared" si="167"/>
        <v>5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s="17" t="s">
        <v>8218</v>
      </c>
      <c r="G2669" t="s">
        <v>8223</v>
      </c>
      <c r="H2669" t="s">
        <v>8245</v>
      </c>
      <c r="I2669">
        <v>1436551200</v>
      </c>
      <c r="J2669" s="12">
        <v>1435181628</v>
      </c>
      <c r="K2669" s="10">
        <f t="shared" si="164"/>
        <v>42195.75</v>
      </c>
      <c r="L2669" s="10">
        <f t="shared" si="165"/>
        <v>42179.898472222223</v>
      </c>
      <c r="M2669" s="15">
        <f t="shared" si="166"/>
        <v>2015</v>
      </c>
      <c r="N2669" t="b">
        <v>0</v>
      </c>
      <c r="O2669">
        <v>17</v>
      </c>
      <c r="P2669" t="b">
        <v>1</v>
      </c>
      <c r="Q2669" t="s">
        <v>8269</v>
      </c>
      <c r="R2669" t="s">
        <v>8323</v>
      </c>
      <c r="S2669" t="s">
        <v>8326</v>
      </c>
      <c r="T2669" s="9">
        <f t="shared" si="167"/>
        <v>202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s="17" t="s">
        <v>8220</v>
      </c>
      <c r="G2670" t="s">
        <v>8223</v>
      </c>
      <c r="H2670" t="s">
        <v>8245</v>
      </c>
      <c r="I2670">
        <v>1467604800</v>
      </c>
      <c r="J2670" s="12">
        <v>1465533672</v>
      </c>
      <c r="K2670" s="10">
        <f t="shared" si="164"/>
        <v>42555.166666666672</v>
      </c>
      <c r="L2670" s="10">
        <f t="shared" si="165"/>
        <v>42531.195277777777</v>
      </c>
      <c r="M2670" s="15">
        <f t="shared" si="166"/>
        <v>2016</v>
      </c>
      <c r="N2670" t="b">
        <v>0</v>
      </c>
      <c r="O2670">
        <v>10</v>
      </c>
      <c r="P2670" t="b">
        <v>0</v>
      </c>
      <c r="Q2670" t="s">
        <v>8269</v>
      </c>
      <c r="R2670" t="s">
        <v>8323</v>
      </c>
      <c r="S2670" t="s">
        <v>8326</v>
      </c>
      <c r="T2670" s="9">
        <f t="shared" si="167"/>
        <v>20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s="17" t="s">
        <v>8218</v>
      </c>
      <c r="G2671" t="s">
        <v>8224</v>
      </c>
      <c r="H2671" t="s">
        <v>8246</v>
      </c>
      <c r="I2671">
        <v>1435352400</v>
      </c>
      <c r="J2671" s="12">
        <v>1431718575</v>
      </c>
      <c r="K2671" s="10">
        <f t="shared" si="164"/>
        <v>42181.875</v>
      </c>
      <c r="L2671" s="10">
        <f t="shared" si="165"/>
        <v>42139.816840277781</v>
      </c>
      <c r="M2671" s="15">
        <f t="shared" si="166"/>
        <v>2015</v>
      </c>
      <c r="N2671" t="b">
        <v>0</v>
      </c>
      <c r="O2671">
        <v>22</v>
      </c>
      <c r="P2671" t="b">
        <v>1</v>
      </c>
      <c r="Q2671" t="s">
        <v>8269</v>
      </c>
      <c r="R2671" t="s">
        <v>8323</v>
      </c>
      <c r="S2671" t="s">
        <v>8326</v>
      </c>
      <c r="T2671" s="9">
        <f t="shared" si="167"/>
        <v>144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s="17" t="s">
        <v>8218</v>
      </c>
      <c r="G2672" t="s">
        <v>8224</v>
      </c>
      <c r="H2672" t="s">
        <v>8246</v>
      </c>
      <c r="I2672">
        <v>1467681107</v>
      </c>
      <c r="J2672" s="12">
        <v>1465866707</v>
      </c>
      <c r="K2672" s="10">
        <f t="shared" si="164"/>
        <v>42556.049849537041</v>
      </c>
      <c r="L2672" s="10">
        <f t="shared" si="165"/>
        <v>42535.049849537041</v>
      </c>
      <c r="M2672" s="15">
        <f t="shared" si="166"/>
        <v>2016</v>
      </c>
      <c r="N2672" t="b">
        <v>0</v>
      </c>
      <c r="O2672">
        <v>20</v>
      </c>
      <c r="P2672" t="b">
        <v>1</v>
      </c>
      <c r="Q2672" t="s">
        <v>8269</v>
      </c>
      <c r="R2672" t="s">
        <v>8323</v>
      </c>
      <c r="S2672" t="s">
        <v>8326</v>
      </c>
      <c r="T2672" s="9">
        <f t="shared" si="167"/>
        <v>101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s="17" t="s">
        <v>8219</v>
      </c>
      <c r="G2673" t="s">
        <v>8232</v>
      </c>
      <c r="H2673" t="s">
        <v>8248</v>
      </c>
      <c r="I2673">
        <v>1483138800</v>
      </c>
      <c r="J2673" s="12">
        <v>1480610046</v>
      </c>
      <c r="K2673" s="10">
        <f t="shared" si="164"/>
        <v>42734.958333333328</v>
      </c>
      <c r="L2673" s="10">
        <f t="shared" si="165"/>
        <v>42705.690347222218</v>
      </c>
      <c r="M2673" s="15">
        <f t="shared" si="166"/>
        <v>2016</v>
      </c>
      <c r="N2673" t="b">
        <v>0</v>
      </c>
      <c r="O2673">
        <v>3</v>
      </c>
      <c r="P2673" t="b">
        <v>0</v>
      </c>
      <c r="Q2673" t="s">
        <v>8271</v>
      </c>
      <c r="R2673" t="s">
        <v>8308</v>
      </c>
      <c r="S2673" t="s">
        <v>8310</v>
      </c>
      <c r="T2673" s="9">
        <f t="shared" si="167"/>
        <v>1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s="17" t="s">
        <v>8218</v>
      </c>
      <c r="G2674" t="s">
        <v>8223</v>
      </c>
      <c r="H2674" t="s">
        <v>8245</v>
      </c>
      <c r="I2674">
        <v>1310454499</v>
      </c>
      <c r="J2674" s="12">
        <v>1307862499</v>
      </c>
      <c r="K2674" s="10">
        <f t="shared" si="164"/>
        <v>40736.297442129631</v>
      </c>
      <c r="L2674" s="10">
        <f t="shared" si="165"/>
        <v>40706.297442129631</v>
      </c>
      <c r="M2674" s="15">
        <f t="shared" si="166"/>
        <v>2011</v>
      </c>
      <c r="N2674" t="b">
        <v>0</v>
      </c>
      <c r="O2674">
        <v>16</v>
      </c>
      <c r="P2674" t="b">
        <v>1</v>
      </c>
      <c r="Q2674" t="s">
        <v>8264</v>
      </c>
      <c r="R2674" t="s">
        <v>8321</v>
      </c>
      <c r="S2674" t="s">
        <v>8343</v>
      </c>
      <c r="T2674" s="9">
        <f t="shared" si="167"/>
        <v>100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s="17" t="s">
        <v>8218</v>
      </c>
      <c r="G2675" t="s">
        <v>8223</v>
      </c>
      <c r="H2675" t="s">
        <v>8245</v>
      </c>
      <c r="I2675">
        <v>1472676371</v>
      </c>
      <c r="J2675" s="12">
        <v>1470948371</v>
      </c>
      <c r="K2675" s="10">
        <f t="shared" si="164"/>
        <v>42613.865405092598</v>
      </c>
      <c r="L2675" s="10">
        <f t="shared" si="165"/>
        <v>42593.865405092598</v>
      </c>
      <c r="M2675" s="15">
        <f t="shared" si="166"/>
        <v>2016</v>
      </c>
      <c r="N2675" t="b">
        <v>0</v>
      </c>
      <c r="O2675">
        <v>8</v>
      </c>
      <c r="P2675" t="b">
        <v>1</v>
      </c>
      <c r="Q2675" t="s">
        <v>8269</v>
      </c>
      <c r="R2675" t="s">
        <v>8323</v>
      </c>
      <c r="S2675" t="s">
        <v>8326</v>
      </c>
      <c r="T2675" s="9">
        <f t="shared" si="167"/>
        <v>100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s="17" t="s">
        <v>8218</v>
      </c>
      <c r="G2676" t="s">
        <v>8223</v>
      </c>
      <c r="H2676" t="s">
        <v>8245</v>
      </c>
      <c r="I2676">
        <v>1305483086</v>
      </c>
      <c r="J2676" s="12">
        <v>1302891086</v>
      </c>
      <c r="K2676" s="10">
        <f t="shared" si="164"/>
        <v>40678.757939814815</v>
      </c>
      <c r="L2676" s="10">
        <f t="shared" si="165"/>
        <v>40648.757939814815</v>
      </c>
      <c r="M2676" s="15">
        <f t="shared" si="166"/>
        <v>2011</v>
      </c>
      <c r="N2676" t="b">
        <v>0</v>
      </c>
      <c r="O2676">
        <v>7</v>
      </c>
      <c r="P2676" t="b">
        <v>1</v>
      </c>
      <c r="Q2676" t="s">
        <v>8264</v>
      </c>
      <c r="R2676" t="s">
        <v>8321</v>
      </c>
      <c r="S2676" t="s">
        <v>8343</v>
      </c>
      <c r="T2676" s="9">
        <f t="shared" si="167"/>
        <v>100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s="17" t="s">
        <v>8219</v>
      </c>
      <c r="G2677" t="s">
        <v>8223</v>
      </c>
      <c r="H2677" t="s">
        <v>8245</v>
      </c>
      <c r="I2677">
        <v>1436738772</v>
      </c>
      <c r="J2677" s="12">
        <v>1435874772</v>
      </c>
      <c r="K2677" s="10">
        <f t="shared" si="164"/>
        <v>42197.920972222222</v>
      </c>
      <c r="L2677" s="10">
        <f t="shared" si="165"/>
        <v>42187.920972222222</v>
      </c>
      <c r="M2677" s="15">
        <f t="shared" si="166"/>
        <v>2015</v>
      </c>
      <c r="N2677" t="b">
        <v>0</v>
      </c>
      <c r="O2677">
        <v>1</v>
      </c>
      <c r="P2677" t="b">
        <v>0</v>
      </c>
      <c r="Q2677" t="s">
        <v>8265</v>
      </c>
      <c r="R2677" t="s">
        <v>8321</v>
      </c>
      <c r="S2677" t="s">
        <v>8337</v>
      </c>
      <c r="T2677" s="9">
        <f t="shared" si="167"/>
        <v>100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s="17" t="s">
        <v>8218</v>
      </c>
      <c r="G2678" t="s">
        <v>8223</v>
      </c>
      <c r="H2678" t="s">
        <v>8245</v>
      </c>
      <c r="I2678">
        <v>1299243427</v>
      </c>
      <c r="J2678" s="12">
        <v>1296651427</v>
      </c>
      <c r="K2678" s="10">
        <f t="shared" si="164"/>
        <v>40606.539664351854</v>
      </c>
      <c r="L2678" s="10">
        <f t="shared" si="165"/>
        <v>40576.539664351854</v>
      </c>
      <c r="M2678" s="15">
        <f t="shared" si="166"/>
        <v>2011</v>
      </c>
      <c r="N2678" t="b">
        <v>0</v>
      </c>
      <c r="O2678">
        <v>20</v>
      </c>
      <c r="P2678" t="b">
        <v>1</v>
      </c>
      <c r="Q2678" t="s">
        <v>8274</v>
      </c>
      <c r="R2678" t="s">
        <v>8327</v>
      </c>
      <c r="S2678" t="s">
        <v>8331</v>
      </c>
      <c r="T2678" s="9">
        <f t="shared" si="167"/>
        <v>143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s="17" t="s">
        <v>8220</v>
      </c>
      <c r="G2679" t="s">
        <v>8223</v>
      </c>
      <c r="H2679" t="s">
        <v>8245</v>
      </c>
      <c r="I2679">
        <v>1409000400</v>
      </c>
      <c r="J2679" s="12">
        <v>1408381704</v>
      </c>
      <c r="K2679" s="10">
        <f t="shared" si="164"/>
        <v>41876.875</v>
      </c>
      <c r="L2679" s="10">
        <f t="shared" si="165"/>
        <v>41869.714166666665</v>
      </c>
      <c r="M2679" s="15">
        <f t="shared" si="166"/>
        <v>2014</v>
      </c>
      <c r="N2679" t="b">
        <v>0</v>
      </c>
      <c r="O2679">
        <v>17</v>
      </c>
      <c r="P2679" t="b">
        <v>0</v>
      </c>
      <c r="Q2679" t="s">
        <v>8269</v>
      </c>
      <c r="R2679" t="s">
        <v>8323</v>
      </c>
      <c r="S2679" t="s">
        <v>8326</v>
      </c>
      <c r="T2679" s="9">
        <f t="shared" si="167"/>
        <v>9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s="17" t="s">
        <v>8218</v>
      </c>
      <c r="G2680" t="s">
        <v>8224</v>
      </c>
      <c r="H2680" t="s">
        <v>8246</v>
      </c>
      <c r="I2680">
        <v>1431982727</v>
      </c>
      <c r="J2680" s="12">
        <v>1428094727</v>
      </c>
      <c r="K2680" s="10">
        <f t="shared" si="164"/>
        <v>42142.874155092592</v>
      </c>
      <c r="L2680" s="10">
        <f t="shared" si="165"/>
        <v>42097.874155092592</v>
      </c>
      <c r="M2680" s="15">
        <f t="shared" si="166"/>
        <v>2015</v>
      </c>
      <c r="N2680" t="b">
        <v>0</v>
      </c>
      <c r="O2680">
        <v>6</v>
      </c>
      <c r="P2680" t="b">
        <v>1</v>
      </c>
      <c r="Q2680" t="s">
        <v>8303</v>
      </c>
      <c r="R2680" t="s">
        <v>8323</v>
      </c>
      <c r="S2680" t="s">
        <v>8335</v>
      </c>
      <c r="T2680" s="9">
        <f t="shared" si="167"/>
        <v>100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s="17" t="s">
        <v>8218</v>
      </c>
      <c r="G2681" t="s">
        <v>8223</v>
      </c>
      <c r="H2681" t="s">
        <v>8245</v>
      </c>
      <c r="I2681">
        <v>1485885600</v>
      </c>
      <c r="J2681" s="12">
        <v>1484682670</v>
      </c>
      <c r="K2681" s="10">
        <f t="shared" si="164"/>
        <v>42766.75</v>
      </c>
      <c r="L2681" s="10">
        <f t="shared" si="165"/>
        <v>42752.827199074076</v>
      </c>
      <c r="M2681" s="15">
        <f t="shared" si="166"/>
        <v>2017</v>
      </c>
      <c r="N2681" t="b">
        <v>0</v>
      </c>
      <c r="O2681">
        <v>8</v>
      </c>
      <c r="P2681" t="b">
        <v>1</v>
      </c>
      <c r="Q2681" t="s">
        <v>8301</v>
      </c>
      <c r="R2681" t="s">
        <v>8323</v>
      </c>
      <c r="S2681" t="s">
        <v>8324</v>
      </c>
      <c r="T2681" s="9">
        <f t="shared" si="167"/>
        <v>100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s="17" t="s">
        <v>8218</v>
      </c>
      <c r="G2682" t="s">
        <v>8224</v>
      </c>
      <c r="H2682" t="s">
        <v>8246</v>
      </c>
      <c r="I2682">
        <v>1462565855</v>
      </c>
      <c r="J2682" s="12">
        <v>1458245855</v>
      </c>
      <c r="K2682" s="10">
        <f t="shared" si="164"/>
        <v>42496.845543981486</v>
      </c>
      <c r="L2682" s="10">
        <f t="shared" si="165"/>
        <v>42446.845543981486</v>
      </c>
      <c r="M2682" s="15">
        <f t="shared" si="166"/>
        <v>2016</v>
      </c>
      <c r="N2682" t="b">
        <v>0</v>
      </c>
      <c r="O2682">
        <v>12</v>
      </c>
      <c r="P2682" t="b">
        <v>1</v>
      </c>
      <c r="Q2682" t="s">
        <v>8269</v>
      </c>
      <c r="R2682" t="s">
        <v>8323</v>
      </c>
      <c r="S2682" t="s">
        <v>8326</v>
      </c>
      <c r="T2682" s="9">
        <f t="shared" si="167"/>
        <v>100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s="17" t="s">
        <v>8218</v>
      </c>
      <c r="G2683" t="s">
        <v>8224</v>
      </c>
      <c r="H2683" t="s">
        <v>8246</v>
      </c>
      <c r="I2683">
        <v>1434894082</v>
      </c>
      <c r="J2683" s="12">
        <v>1432302082</v>
      </c>
      <c r="K2683" s="10">
        <f t="shared" si="164"/>
        <v>42176.570393518516</v>
      </c>
      <c r="L2683" s="10">
        <f t="shared" si="165"/>
        <v>42146.570393518516</v>
      </c>
      <c r="M2683" s="15">
        <f t="shared" si="166"/>
        <v>2015</v>
      </c>
      <c r="N2683" t="b">
        <v>0</v>
      </c>
      <c r="O2683">
        <v>9</v>
      </c>
      <c r="P2683" t="b">
        <v>1</v>
      </c>
      <c r="Q2683" t="s">
        <v>8269</v>
      </c>
      <c r="R2683" t="s">
        <v>8323</v>
      </c>
      <c r="S2683" t="s">
        <v>8326</v>
      </c>
      <c r="T2683" s="9">
        <f t="shared" si="167"/>
        <v>100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s="17" t="s">
        <v>8218</v>
      </c>
      <c r="G2684" t="s">
        <v>8224</v>
      </c>
      <c r="H2684" t="s">
        <v>8246</v>
      </c>
      <c r="I2684">
        <v>1459444656</v>
      </c>
      <c r="J2684" s="12">
        <v>1456856256</v>
      </c>
      <c r="K2684" s="10">
        <f t="shared" si="164"/>
        <v>42460.720555555556</v>
      </c>
      <c r="L2684" s="10">
        <f t="shared" si="165"/>
        <v>42430.762222222227</v>
      </c>
      <c r="M2684" s="15">
        <f t="shared" si="166"/>
        <v>2016</v>
      </c>
      <c r="N2684" t="b">
        <v>0</v>
      </c>
      <c r="O2684">
        <v>14</v>
      </c>
      <c r="P2684" t="b">
        <v>1</v>
      </c>
      <c r="Q2684" t="s">
        <v>8269</v>
      </c>
      <c r="R2684" t="s">
        <v>8323</v>
      </c>
      <c r="S2684" t="s">
        <v>8326</v>
      </c>
      <c r="T2684" s="9">
        <f t="shared" si="167"/>
        <v>100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s="17" t="s">
        <v>8218</v>
      </c>
      <c r="G2685" t="s">
        <v>8224</v>
      </c>
      <c r="H2685" t="s">
        <v>8246</v>
      </c>
      <c r="I2685">
        <v>1454412584</v>
      </c>
      <c r="J2685" s="12">
        <v>1452598184</v>
      </c>
      <c r="K2685" s="10">
        <f t="shared" si="164"/>
        <v>42402.478981481487</v>
      </c>
      <c r="L2685" s="10">
        <f t="shared" si="165"/>
        <v>42381.478981481487</v>
      </c>
      <c r="M2685" s="15">
        <f t="shared" si="166"/>
        <v>2016</v>
      </c>
      <c r="N2685" t="b">
        <v>0</v>
      </c>
      <c r="O2685">
        <v>17</v>
      </c>
      <c r="P2685" t="b">
        <v>1</v>
      </c>
      <c r="Q2685" t="s">
        <v>8269</v>
      </c>
      <c r="R2685" t="s">
        <v>8323</v>
      </c>
      <c r="S2685" t="s">
        <v>8326</v>
      </c>
      <c r="T2685" s="9">
        <f t="shared" si="167"/>
        <v>100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s="17" t="s">
        <v>8218</v>
      </c>
      <c r="G2686" t="s">
        <v>8224</v>
      </c>
      <c r="H2686" t="s">
        <v>8246</v>
      </c>
      <c r="I2686">
        <v>1439247600</v>
      </c>
      <c r="J2686" s="12">
        <v>1434625937</v>
      </c>
      <c r="K2686" s="10">
        <f t="shared" si="164"/>
        <v>42226.958333333328</v>
      </c>
      <c r="L2686" s="10">
        <f t="shared" si="165"/>
        <v>42173.466863425929</v>
      </c>
      <c r="M2686" s="15">
        <f t="shared" si="166"/>
        <v>2015</v>
      </c>
      <c r="N2686" t="b">
        <v>0</v>
      </c>
      <c r="O2686">
        <v>3</v>
      </c>
      <c r="P2686" t="b">
        <v>1</v>
      </c>
      <c r="Q2686" t="s">
        <v>8303</v>
      </c>
      <c r="R2686" t="s">
        <v>8323</v>
      </c>
      <c r="S2686" t="s">
        <v>8335</v>
      </c>
      <c r="T2686" s="9">
        <f t="shared" si="167"/>
        <v>100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s="17" t="s">
        <v>8220</v>
      </c>
      <c r="G2687" t="s">
        <v>8223</v>
      </c>
      <c r="H2687" t="s">
        <v>8245</v>
      </c>
      <c r="I2687">
        <v>1450887480</v>
      </c>
      <c r="J2687" s="12">
        <v>1448469719</v>
      </c>
      <c r="K2687" s="10">
        <f t="shared" si="164"/>
        <v>42361.679166666669</v>
      </c>
      <c r="L2687" s="10">
        <f t="shared" si="165"/>
        <v>42333.695821759262</v>
      </c>
      <c r="M2687" s="15">
        <f t="shared" si="166"/>
        <v>2015</v>
      </c>
      <c r="N2687" t="b">
        <v>0</v>
      </c>
      <c r="O2687">
        <v>1</v>
      </c>
      <c r="P2687" t="b">
        <v>0</v>
      </c>
      <c r="Q2687" t="s">
        <v>8303</v>
      </c>
      <c r="R2687" t="s">
        <v>8323</v>
      </c>
      <c r="S2687" t="s">
        <v>8335</v>
      </c>
      <c r="T2687" s="9">
        <f t="shared" si="167"/>
        <v>1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s="17" t="s">
        <v>8220</v>
      </c>
      <c r="G2688" t="s">
        <v>8223</v>
      </c>
      <c r="H2688" t="s">
        <v>8245</v>
      </c>
      <c r="I2688">
        <v>1416499440</v>
      </c>
      <c r="J2688" s="12">
        <v>1415341464</v>
      </c>
      <c r="K2688" s="10">
        <f t="shared" si="164"/>
        <v>41963.669444444444</v>
      </c>
      <c r="L2688" s="10">
        <f t="shared" si="165"/>
        <v>41950.266944444447</v>
      </c>
      <c r="M2688" s="15">
        <f t="shared" si="166"/>
        <v>2014</v>
      </c>
      <c r="N2688" t="b">
        <v>0</v>
      </c>
      <c r="O2688">
        <v>17</v>
      </c>
      <c r="P2688" t="b">
        <v>0</v>
      </c>
      <c r="Q2688" t="s">
        <v>8269</v>
      </c>
      <c r="R2688" t="s">
        <v>8323</v>
      </c>
      <c r="S2688" t="s">
        <v>8326</v>
      </c>
      <c r="T2688" s="9">
        <f t="shared" si="167"/>
        <v>17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s="17" t="s">
        <v>8218</v>
      </c>
      <c r="G2689" t="s">
        <v>8224</v>
      </c>
      <c r="H2689" t="s">
        <v>8246</v>
      </c>
      <c r="I2689">
        <v>1424378748</v>
      </c>
      <c r="J2689" s="12">
        <v>1421786748</v>
      </c>
      <c r="K2689" s="10">
        <f t="shared" si="164"/>
        <v>42054.86513888889</v>
      </c>
      <c r="L2689" s="10">
        <f t="shared" si="165"/>
        <v>42024.86513888889</v>
      </c>
      <c r="M2689" s="15">
        <f t="shared" si="166"/>
        <v>2015</v>
      </c>
      <c r="N2689" t="b">
        <v>0</v>
      </c>
      <c r="O2689">
        <v>49</v>
      </c>
      <c r="P2689" t="b">
        <v>1</v>
      </c>
      <c r="Q2689" t="s">
        <v>8299</v>
      </c>
      <c r="R2689" t="s">
        <v>8308</v>
      </c>
      <c r="S2689" t="s">
        <v>8315</v>
      </c>
      <c r="T2689" s="9">
        <f t="shared" si="167"/>
        <v>164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s="17" t="s">
        <v>8220</v>
      </c>
      <c r="G2690" t="s">
        <v>8223</v>
      </c>
      <c r="H2690" t="s">
        <v>8245</v>
      </c>
      <c r="I2690">
        <v>1467481468</v>
      </c>
      <c r="J2690" s="12">
        <v>1464889468</v>
      </c>
      <c r="K2690" s="10">
        <f t="shared" si="164"/>
        <v>42553.739212962959</v>
      </c>
      <c r="L2690" s="10">
        <f t="shared" si="165"/>
        <v>42523.739212962959</v>
      </c>
      <c r="M2690" s="15">
        <f t="shared" si="166"/>
        <v>2016</v>
      </c>
      <c r="N2690" t="b">
        <v>0</v>
      </c>
      <c r="O2690">
        <v>3</v>
      </c>
      <c r="P2690" t="b">
        <v>0</v>
      </c>
      <c r="Q2690" t="s">
        <v>8269</v>
      </c>
      <c r="R2690" t="s">
        <v>8323</v>
      </c>
      <c r="S2690" t="s">
        <v>8326</v>
      </c>
      <c r="T2690" s="9">
        <f t="shared" si="167"/>
        <v>2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s="17" t="s">
        <v>8220</v>
      </c>
      <c r="G2691" t="s">
        <v>8224</v>
      </c>
      <c r="H2691" t="s">
        <v>8246</v>
      </c>
      <c r="I2691">
        <v>1462539840</v>
      </c>
      <c r="J2691" s="12">
        <v>1460034594</v>
      </c>
      <c r="K2691" s="10">
        <f t="shared" ref="K2691:K2754" si="168">(I2691/86400)+DATE(1970,1,1)</f>
        <v>42496.544444444444</v>
      </c>
      <c r="L2691" s="10">
        <f t="shared" ref="L2691:L2754" si="169">(J2691/86400)+DATE(1970,1,1)</f>
        <v>42467.548541666663</v>
      </c>
      <c r="M2691" s="15">
        <f t="shared" ref="M2691:M2754" si="170">+YEAR(K2691)</f>
        <v>2016</v>
      </c>
      <c r="N2691" t="b">
        <v>0</v>
      </c>
      <c r="O2691">
        <v>13</v>
      </c>
      <c r="P2691" t="b">
        <v>0</v>
      </c>
      <c r="Q2691" t="s">
        <v>8269</v>
      </c>
      <c r="R2691" t="s">
        <v>8323</v>
      </c>
      <c r="S2691" t="s">
        <v>8326</v>
      </c>
      <c r="T2691" s="9">
        <f t="shared" ref="T2691:T2754" si="171">ROUND(E2691/D2691*100,0)</f>
        <v>10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s="17" t="s">
        <v>8220</v>
      </c>
      <c r="G2692" t="s">
        <v>8223</v>
      </c>
      <c r="H2692" t="s">
        <v>8245</v>
      </c>
      <c r="I2692">
        <v>1459181895</v>
      </c>
      <c r="J2692" s="12">
        <v>1456593495</v>
      </c>
      <c r="K2692" s="10">
        <f t="shared" si="168"/>
        <v>42457.679340277777</v>
      </c>
      <c r="L2692" s="10">
        <f t="shared" si="169"/>
        <v>42427.721006944441</v>
      </c>
      <c r="M2692" s="15">
        <f t="shared" si="170"/>
        <v>2016</v>
      </c>
      <c r="N2692" t="b">
        <v>0</v>
      </c>
      <c r="O2692">
        <v>9</v>
      </c>
      <c r="P2692" t="b">
        <v>0</v>
      </c>
      <c r="Q2692" t="s">
        <v>8291</v>
      </c>
      <c r="R2692" t="s">
        <v>8327</v>
      </c>
      <c r="S2692" t="s">
        <v>8330</v>
      </c>
      <c r="T2692" s="9">
        <f t="shared" si="171"/>
        <v>10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s="17" t="s">
        <v>8219</v>
      </c>
      <c r="G2693" t="s">
        <v>8223</v>
      </c>
      <c r="H2693" t="s">
        <v>8245</v>
      </c>
      <c r="I2693">
        <v>1483063435</v>
      </c>
      <c r="J2693" s="12">
        <v>1480471435</v>
      </c>
      <c r="K2693" s="10">
        <f t="shared" si="168"/>
        <v>42734.086053240739</v>
      </c>
      <c r="L2693" s="10">
        <f t="shared" si="169"/>
        <v>42704.086053240739</v>
      </c>
      <c r="M2693" s="15">
        <f t="shared" si="170"/>
        <v>2016</v>
      </c>
      <c r="N2693" t="b">
        <v>0</v>
      </c>
      <c r="O2693">
        <v>8</v>
      </c>
      <c r="P2693" t="b">
        <v>0</v>
      </c>
      <c r="Q2693" t="s">
        <v>8271</v>
      </c>
      <c r="R2693" t="s">
        <v>8308</v>
      </c>
      <c r="S2693" t="s">
        <v>8310</v>
      </c>
      <c r="T2693" s="9">
        <f t="shared" si="171"/>
        <v>2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s="17" t="s">
        <v>8218</v>
      </c>
      <c r="G2694" t="s">
        <v>8223</v>
      </c>
      <c r="H2694" t="s">
        <v>8245</v>
      </c>
      <c r="I2694">
        <v>1487393940</v>
      </c>
      <c r="J2694" s="12">
        <v>1484115418</v>
      </c>
      <c r="K2694" s="10">
        <f t="shared" si="168"/>
        <v>42784.207638888889</v>
      </c>
      <c r="L2694" s="10">
        <f t="shared" si="169"/>
        <v>42746.261782407411</v>
      </c>
      <c r="M2694" s="15">
        <f t="shared" si="170"/>
        <v>2017</v>
      </c>
      <c r="N2694" t="b">
        <v>0</v>
      </c>
      <c r="O2694">
        <v>11</v>
      </c>
      <c r="P2694" t="b">
        <v>1</v>
      </c>
      <c r="Q2694" t="s">
        <v>8269</v>
      </c>
      <c r="R2694" t="s">
        <v>8323</v>
      </c>
      <c r="S2694" t="s">
        <v>8326</v>
      </c>
      <c r="T2694" s="9">
        <f t="shared" si="171"/>
        <v>108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s="17" t="s">
        <v>8218</v>
      </c>
      <c r="G2695" t="s">
        <v>8224</v>
      </c>
      <c r="H2695" t="s">
        <v>8246</v>
      </c>
      <c r="I2695">
        <v>1456876740</v>
      </c>
      <c r="J2695" s="12">
        <v>1455063886</v>
      </c>
      <c r="K2695" s="10">
        <f t="shared" si="168"/>
        <v>42430.999305555553</v>
      </c>
      <c r="L2695" s="10">
        <f t="shared" si="169"/>
        <v>42410.017199074078</v>
      </c>
      <c r="M2695" s="15">
        <f t="shared" si="170"/>
        <v>2016</v>
      </c>
      <c r="N2695" t="b">
        <v>0</v>
      </c>
      <c r="O2695">
        <v>17</v>
      </c>
      <c r="P2695" t="b">
        <v>1</v>
      </c>
      <c r="Q2695" t="s">
        <v>8269</v>
      </c>
      <c r="R2695" t="s">
        <v>8323</v>
      </c>
      <c r="S2695" t="s">
        <v>8326</v>
      </c>
      <c r="T2695" s="9">
        <f t="shared" si="171"/>
        <v>138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s="17" t="s">
        <v>8220</v>
      </c>
      <c r="G2696" t="s">
        <v>8228</v>
      </c>
      <c r="H2696" t="s">
        <v>8250</v>
      </c>
      <c r="I2696">
        <v>1487565468</v>
      </c>
      <c r="J2696" s="12">
        <v>1482381468</v>
      </c>
      <c r="K2696" s="10">
        <f t="shared" si="168"/>
        <v>42786.192916666667</v>
      </c>
      <c r="L2696" s="10">
        <f t="shared" si="169"/>
        <v>42726.192916666667</v>
      </c>
      <c r="M2696" s="15">
        <f t="shared" si="170"/>
        <v>2017</v>
      </c>
      <c r="N2696" t="b">
        <v>0</v>
      </c>
      <c r="O2696">
        <v>4</v>
      </c>
      <c r="P2696" t="b">
        <v>0</v>
      </c>
      <c r="Q2696" t="s">
        <v>8271</v>
      </c>
      <c r="R2696" t="s">
        <v>8308</v>
      </c>
      <c r="S2696" t="s">
        <v>8310</v>
      </c>
      <c r="T2696" s="9">
        <f t="shared" si="171"/>
        <v>1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s="17" t="s">
        <v>8220</v>
      </c>
      <c r="G2697" t="s">
        <v>8223</v>
      </c>
      <c r="H2697" t="s">
        <v>8245</v>
      </c>
      <c r="I2697">
        <v>1434497400</v>
      </c>
      <c r="J2697" s="12">
        <v>1431770802</v>
      </c>
      <c r="K2697" s="10">
        <f t="shared" si="168"/>
        <v>42171.979166666672</v>
      </c>
      <c r="L2697" s="10">
        <f t="shared" si="169"/>
        <v>42140.421319444446</v>
      </c>
      <c r="M2697" s="15">
        <f t="shared" si="170"/>
        <v>2015</v>
      </c>
      <c r="N2697" t="b">
        <v>0</v>
      </c>
      <c r="O2697">
        <v>8</v>
      </c>
      <c r="P2697" t="b">
        <v>0</v>
      </c>
      <c r="Q2697" t="s">
        <v>8303</v>
      </c>
      <c r="R2697" t="s">
        <v>8323</v>
      </c>
      <c r="S2697" t="s">
        <v>8335</v>
      </c>
      <c r="T2697" s="9">
        <f t="shared" si="171"/>
        <v>5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s="17" t="s">
        <v>8220</v>
      </c>
      <c r="G2698" t="s">
        <v>8223</v>
      </c>
      <c r="H2698" t="s">
        <v>8245</v>
      </c>
      <c r="I2698">
        <v>1431536015</v>
      </c>
      <c r="J2698" s="12">
        <v>1428944015</v>
      </c>
      <c r="K2698" s="10">
        <f t="shared" si="168"/>
        <v>42137.703877314816</v>
      </c>
      <c r="L2698" s="10">
        <f t="shared" si="169"/>
        <v>42107.703877314816</v>
      </c>
      <c r="M2698" s="15">
        <f t="shared" si="170"/>
        <v>2015</v>
      </c>
      <c r="N2698" t="b">
        <v>0</v>
      </c>
      <c r="O2698">
        <v>12</v>
      </c>
      <c r="P2698" t="b">
        <v>0</v>
      </c>
      <c r="Q2698" t="s">
        <v>8268</v>
      </c>
      <c r="R2698" t="s">
        <v>8321</v>
      </c>
      <c r="S2698" t="s">
        <v>8339</v>
      </c>
      <c r="T2698" s="9">
        <f t="shared" si="171"/>
        <v>64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s="17" t="s">
        <v>8220</v>
      </c>
      <c r="G2699" t="s">
        <v>8232</v>
      </c>
      <c r="H2699" t="s">
        <v>8248</v>
      </c>
      <c r="I2699">
        <v>1457812364</v>
      </c>
      <c r="J2699" s="12">
        <v>1455220364</v>
      </c>
      <c r="K2699" s="10">
        <f t="shared" si="168"/>
        <v>42441.828287037039</v>
      </c>
      <c r="L2699" s="10">
        <f t="shared" si="169"/>
        <v>42411.828287037039</v>
      </c>
      <c r="M2699" s="15">
        <f t="shared" si="170"/>
        <v>2016</v>
      </c>
      <c r="N2699" t="b">
        <v>0</v>
      </c>
      <c r="O2699">
        <v>8</v>
      </c>
      <c r="P2699" t="b">
        <v>0</v>
      </c>
      <c r="Q2699" t="s">
        <v>8271</v>
      </c>
      <c r="R2699" t="s">
        <v>8308</v>
      </c>
      <c r="S2699" t="s">
        <v>8310</v>
      </c>
      <c r="T2699" s="9">
        <f t="shared" si="171"/>
        <v>12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s="17" t="s">
        <v>8220</v>
      </c>
      <c r="G2700" t="s">
        <v>8223</v>
      </c>
      <c r="H2700" t="s">
        <v>8245</v>
      </c>
      <c r="I2700">
        <v>1349392033</v>
      </c>
      <c r="J2700" s="12">
        <v>1346800033</v>
      </c>
      <c r="K2700" s="10">
        <f t="shared" si="168"/>
        <v>41186.96334490741</v>
      </c>
      <c r="L2700" s="10">
        <f t="shared" si="169"/>
        <v>41156.96334490741</v>
      </c>
      <c r="M2700" s="15">
        <f t="shared" si="170"/>
        <v>2012</v>
      </c>
      <c r="N2700" t="b">
        <v>0</v>
      </c>
      <c r="O2700">
        <v>22</v>
      </c>
      <c r="P2700" t="b">
        <v>0</v>
      </c>
      <c r="Q2700" t="s">
        <v>8280</v>
      </c>
      <c r="R2700" t="s">
        <v>8316</v>
      </c>
      <c r="S2700" t="s">
        <v>8334</v>
      </c>
      <c r="T2700" s="9">
        <f t="shared" si="171"/>
        <v>10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s="17" t="s">
        <v>8220</v>
      </c>
      <c r="G2701" t="s">
        <v>8223</v>
      </c>
      <c r="H2701" t="s">
        <v>8245</v>
      </c>
      <c r="I2701">
        <v>1430851680</v>
      </c>
      <c r="J2701" s="12">
        <v>1428340931</v>
      </c>
      <c r="K2701" s="10">
        <f t="shared" si="168"/>
        <v>42129.783333333333</v>
      </c>
      <c r="L2701" s="10">
        <f t="shared" si="169"/>
        <v>42100.723738425921</v>
      </c>
      <c r="M2701" s="15">
        <f t="shared" si="170"/>
        <v>2015</v>
      </c>
      <c r="N2701" t="b">
        <v>0</v>
      </c>
      <c r="O2701">
        <v>6</v>
      </c>
      <c r="P2701" t="b">
        <v>0</v>
      </c>
      <c r="Q2701" t="s">
        <v>8301</v>
      </c>
      <c r="R2701" t="s">
        <v>8323</v>
      </c>
      <c r="S2701" t="s">
        <v>8324</v>
      </c>
      <c r="T2701" s="9">
        <f t="shared" si="171"/>
        <v>12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s="17" t="s">
        <v>8218</v>
      </c>
      <c r="G2702" t="s">
        <v>8224</v>
      </c>
      <c r="H2702" t="s">
        <v>8246</v>
      </c>
      <c r="I2702">
        <v>1457906400</v>
      </c>
      <c r="J2702" s="12">
        <v>1457115427</v>
      </c>
      <c r="K2702" s="10">
        <f t="shared" si="168"/>
        <v>42442.916666666672</v>
      </c>
      <c r="L2702" s="10">
        <f t="shared" si="169"/>
        <v>42433.761886574073</v>
      </c>
      <c r="M2702" s="15">
        <f t="shared" si="170"/>
        <v>2016</v>
      </c>
      <c r="N2702" t="b">
        <v>0</v>
      </c>
      <c r="O2702">
        <v>31</v>
      </c>
      <c r="P2702" t="b">
        <v>1</v>
      </c>
      <c r="Q2702" t="s">
        <v>8269</v>
      </c>
      <c r="R2702" t="s">
        <v>8323</v>
      </c>
      <c r="S2702" t="s">
        <v>8326</v>
      </c>
      <c r="T2702" s="9">
        <f t="shared" si="171"/>
        <v>149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s="17" t="s">
        <v>8220</v>
      </c>
      <c r="G2703" t="s">
        <v>8223</v>
      </c>
      <c r="H2703" t="s">
        <v>8245</v>
      </c>
      <c r="I2703">
        <v>1462655519</v>
      </c>
      <c r="J2703" s="12">
        <v>1457475119</v>
      </c>
      <c r="K2703" s="10">
        <f t="shared" si="168"/>
        <v>42497.883321759262</v>
      </c>
      <c r="L2703" s="10">
        <f t="shared" si="169"/>
        <v>42437.924988425926</v>
      </c>
      <c r="M2703" s="15">
        <f t="shared" si="170"/>
        <v>2016</v>
      </c>
      <c r="N2703" t="b">
        <v>0</v>
      </c>
      <c r="O2703">
        <v>4</v>
      </c>
      <c r="P2703" t="b">
        <v>0</v>
      </c>
      <c r="Q2703" t="s">
        <v>8271</v>
      </c>
      <c r="R2703" t="s">
        <v>8308</v>
      </c>
      <c r="S2703" t="s">
        <v>8310</v>
      </c>
      <c r="T2703" s="9">
        <f t="shared" si="171"/>
        <v>0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s="17" t="s">
        <v>8220</v>
      </c>
      <c r="G2704" t="s">
        <v>8223</v>
      </c>
      <c r="H2704" t="s">
        <v>8245</v>
      </c>
      <c r="I2704">
        <v>1419183813</v>
      </c>
      <c r="J2704" s="12">
        <v>1417455813</v>
      </c>
      <c r="K2704" s="10">
        <f t="shared" si="168"/>
        <v>41994.738576388889</v>
      </c>
      <c r="L2704" s="10">
        <f t="shared" si="169"/>
        <v>41974.738576388889</v>
      </c>
      <c r="M2704" s="15">
        <f t="shared" si="170"/>
        <v>2014</v>
      </c>
      <c r="N2704" t="b">
        <v>0</v>
      </c>
      <c r="O2704">
        <v>13</v>
      </c>
      <c r="P2704" t="b">
        <v>0</v>
      </c>
      <c r="Q2704" t="s">
        <v>8269</v>
      </c>
      <c r="R2704" t="s">
        <v>8323</v>
      </c>
      <c r="S2704" t="s">
        <v>8326</v>
      </c>
      <c r="T2704" s="9">
        <f t="shared" si="171"/>
        <v>5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s="17" t="s">
        <v>8218</v>
      </c>
      <c r="G2705" t="s">
        <v>8223</v>
      </c>
      <c r="H2705" t="s">
        <v>8245</v>
      </c>
      <c r="I2705">
        <v>1443040059</v>
      </c>
      <c r="J2705" s="12">
        <v>1440448059</v>
      </c>
      <c r="K2705" s="10">
        <f t="shared" si="168"/>
        <v>42270.852534722224</v>
      </c>
      <c r="L2705" s="10">
        <f t="shared" si="169"/>
        <v>42240.852534722224</v>
      </c>
      <c r="M2705" s="15">
        <f t="shared" si="170"/>
        <v>2015</v>
      </c>
      <c r="N2705" t="b">
        <v>0</v>
      </c>
      <c r="O2705">
        <v>13</v>
      </c>
      <c r="P2705" t="b">
        <v>1</v>
      </c>
      <c r="Q2705" t="s">
        <v>8274</v>
      </c>
      <c r="R2705" t="s">
        <v>8327</v>
      </c>
      <c r="S2705" t="s">
        <v>8331</v>
      </c>
      <c r="T2705" s="9">
        <f t="shared" si="171"/>
        <v>116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s="17" t="s">
        <v>8219</v>
      </c>
      <c r="G2706" t="s">
        <v>8223</v>
      </c>
      <c r="H2706" t="s">
        <v>8245</v>
      </c>
      <c r="I2706">
        <v>1421350140</v>
      </c>
      <c r="J2706" s="12">
        <v>1418761759</v>
      </c>
      <c r="K2706" s="10">
        <f t="shared" si="168"/>
        <v>42019.811805555553</v>
      </c>
      <c r="L2706" s="10">
        <f t="shared" si="169"/>
        <v>41989.853692129633</v>
      </c>
      <c r="M2706" s="15">
        <f t="shared" si="170"/>
        <v>2015</v>
      </c>
      <c r="N2706" t="b">
        <v>0</v>
      </c>
      <c r="O2706">
        <v>8</v>
      </c>
      <c r="P2706" t="b">
        <v>0</v>
      </c>
      <c r="Q2706" t="s">
        <v>8270</v>
      </c>
      <c r="R2706" t="s">
        <v>8308</v>
      </c>
      <c r="S2706" t="s">
        <v>8342</v>
      </c>
      <c r="T2706" s="9">
        <f t="shared" si="171"/>
        <v>1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s="17" t="s">
        <v>8218</v>
      </c>
      <c r="G2707" t="s">
        <v>8223</v>
      </c>
      <c r="H2707" t="s">
        <v>8245</v>
      </c>
      <c r="I2707">
        <v>1325007358</v>
      </c>
      <c r="J2707" s="12">
        <v>1319819758</v>
      </c>
      <c r="K2707" s="10">
        <f t="shared" si="168"/>
        <v>40904.733310185184</v>
      </c>
      <c r="L2707" s="10">
        <f t="shared" si="169"/>
        <v>40844.691643518519</v>
      </c>
      <c r="M2707" s="15">
        <f t="shared" si="170"/>
        <v>2011</v>
      </c>
      <c r="N2707" t="b">
        <v>0</v>
      </c>
      <c r="O2707">
        <v>15</v>
      </c>
      <c r="P2707" t="b">
        <v>1</v>
      </c>
      <c r="Q2707" t="s">
        <v>8264</v>
      </c>
      <c r="R2707" t="s">
        <v>8321</v>
      </c>
      <c r="S2707" t="s">
        <v>8343</v>
      </c>
      <c r="T2707" s="9">
        <f t="shared" si="171"/>
        <v>153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s="17" t="s">
        <v>8218</v>
      </c>
      <c r="G2708" t="s">
        <v>8223</v>
      </c>
      <c r="H2708" t="s">
        <v>8245</v>
      </c>
      <c r="I2708">
        <v>1330214841</v>
      </c>
      <c r="J2708" s="12">
        <v>1327622841</v>
      </c>
      <c r="K2708" s="10">
        <f t="shared" si="168"/>
        <v>40965.005104166667</v>
      </c>
      <c r="L2708" s="10">
        <f t="shared" si="169"/>
        <v>40935.005104166667</v>
      </c>
      <c r="M2708" s="15">
        <f t="shared" si="170"/>
        <v>2012</v>
      </c>
      <c r="N2708" t="b">
        <v>0</v>
      </c>
      <c r="O2708">
        <v>21</v>
      </c>
      <c r="P2708" t="b">
        <v>1</v>
      </c>
      <c r="Q2708" t="s">
        <v>8264</v>
      </c>
      <c r="R2708" t="s">
        <v>8321</v>
      </c>
      <c r="S2708" t="s">
        <v>8343</v>
      </c>
      <c r="T2708" s="9">
        <f t="shared" si="171"/>
        <v>131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s="17" t="s">
        <v>8220</v>
      </c>
      <c r="G2709" t="s">
        <v>8223</v>
      </c>
      <c r="H2709" t="s">
        <v>8245</v>
      </c>
      <c r="I2709">
        <v>1439931675</v>
      </c>
      <c r="J2709" s="12">
        <v>1437339675</v>
      </c>
      <c r="K2709" s="10">
        <f t="shared" si="168"/>
        <v>42234.875868055555</v>
      </c>
      <c r="L2709" s="10">
        <f t="shared" si="169"/>
        <v>42204.875868055555</v>
      </c>
      <c r="M2709" s="15">
        <f t="shared" si="170"/>
        <v>2015</v>
      </c>
      <c r="N2709" t="b">
        <v>0</v>
      </c>
      <c r="O2709">
        <v>6</v>
      </c>
      <c r="P2709" t="b">
        <v>0</v>
      </c>
      <c r="Q2709" t="s">
        <v>8282</v>
      </c>
      <c r="R2709" t="s">
        <v>8319</v>
      </c>
      <c r="S2709" t="s">
        <v>8345</v>
      </c>
      <c r="T2709" s="9">
        <f t="shared" si="171"/>
        <v>2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s="17" t="s">
        <v>8220</v>
      </c>
      <c r="G2710" t="s">
        <v>8223</v>
      </c>
      <c r="H2710" t="s">
        <v>8245</v>
      </c>
      <c r="I2710">
        <v>1440215940</v>
      </c>
      <c r="J2710" s="12">
        <v>1436805660</v>
      </c>
      <c r="K2710" s="10">
        <f t="shared" si="168"/>
        <v>42238.165972222225</v>
      </c>
      <c r="L2710" s="10">
        <f t="shared" si="169"/>
        <v>42198.695138888885</v>
      </c>
      <c r="M2710" s="15">
        <f t="shared" si="170"/>
        <v>2015</v>
      </c>
      <c r="N2710" t="b">
        <v>0</v>
      </c>
      <c r="O2710">
        <v>13</v>
      </c>
      <c r="P2710" t="b">
        <v>0</v>
      </c>
      <c r="Q2710" t="s">
        <v>8282</v>
      </c>
      <c r="R2710" t="s">
        <v>8319</v>
      </c>
      <c r="S2710" t="s">
        <v>8345</v>
      </c>
      <c r="T2710" s="9">
        <f t="shared" si="171"/>
        <v>3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s="17" t="s">
        <v>8218</v>
      </c>
      <c r="G2711" t="s">
        <v>8224</v>
      </c>
      <c r="H2711" t="s">
        <v>8246</v>
      </c>
      <c r="I2711">
        <v>1455390126</v>
      </c>
      <c r="J2711" s="12">
        <v>1452798126</v>
      </c>
      <c r="K2711" s="10">
        <f t="shared" si="168"/>
        <v>42413.793124999997</v>
      </c>
      <c r="L2711" s="10">
        <f t="shared" si="169"/>
        <v>42383.793124999997</v>
      </c>
      <c r="M2711" s="15">
        <f t="shared" si="170"/>
        <v>2016</v>
      </c>
      <c r="N2711" t="b">
        <v>0</v>
      </c>
      <c r="O2711">
        <v>15</v>
      </c>
      <c r="P2711" t="b">
        <v>1</v>
      </c>
      <c r="Q2711" t="s">
        <v>8269</v>
      </c>
      <c r="R2711" t="s">
        <v>8323</v>
      </c>
      <c r="S2711" t="s">
        <v>8326</v>
      </c>
      <c r="T2711" s="9">
        <f t="shared" si="171"/>
        <v>184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s="17" t="s">
        <v>8220</v>
      </c>
      <c r="G2712" t="s">
        <v>8223</v>
      </c>
      <c r="H2712" t="s">
        <v>8245</v>
      </c>
      <c r="I2712">
        <v>1413992210</v>
      </c>
      <c r="J2712" s="12">
        <v>1411400210</v>
      </c>
      <c r="K2712" s="10">
        <f t="shared" si="168"/>
        <v>41934.650578703702</v>
      </c>
      <c r="L2712" s="10">
        <f t="shared" si="169"/>
        <v>41904.650578703702</v>
      </c>
      <c r="M2712" s="15">
        <f t="shared" si="170"/>
        <v>2014</v>
      </c>
      <c r="N2712" t="b">
        <v>0</v>
      </c>
      <c r="O2712">
        <v>12</v>
      </c>
      <c r="P2712" t="b">
        <v>0</v>
      </c>
      <c r="Q2712" t="s">
        <v>8269</v>
      </c>
      <c r="R2712" t="s">
        <v>8323</v>
      </c>
      <c r="S2712" t="s">
        <v>8326</v>
      </c>
      <c r="T2712" s="9">
        <f t="shared" si="171"/>
        <v>8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s="17" t="s">
        <v>8220</v>
      </c>
      <c r="G2713" t="s">
        <v>8223</v>
      </c>
      <c r="H2713" t="s">
        <v>8245</v>
      </c>
      <c r="I2713">
        <v>1428097739</v>
      </c>
      <c r="J2713" s="12">
        <v>1427492939</v>
      </c>
      <c r="K2713" s="10">
        <f t="shared" si="168"/>
        <v>42097.909016203703</v>
      </c>
      <c r="L2713" s="10">
        <f t="shared" si="169"/>
        <v>42090.909016203703</v>
      </c>
      <c r="M2713" s="15">
        <f t="shared" si="170"/>
        <v>2015</v>
      </c>
      <c r="N2713" t="b">
        <v>0</v>
      </c>
      <c r="O2713">
        <v>9</v>
      </c>
      <c r="P2713" t="b">
        <v>0</v>
      </c>
      <c r="Q2713" t="s">
        <v>8303</v>
      </c>
      <c r="R2713" t="s">
        <v>8323</v>
      </c>
      <c r="S2713" t="s">
        <v>8335</v>
      </c>
      <c r="T2713" s="9">
        <f t="shared" si="171"/>
        <v>30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s="17" t="s">
        <v>8220</v>
      </c>
      <c r="G2714" t="s">
        <v>8223</v>
      </c>
      <c r="H2714" t="s">
        <v>8245</v>
      </c>
      <c r="I2714">
        <v>1474228265</v>
      </c>
      <c r="J2714" s="12">
        <v>1471636265</v>
      </c>
      <c r="K2714" s="10">
        <f t="shared" si="168"/>
        <v>42631.827141203699</v>
      </c>
      <c r="L2714" s="10">
        <f t="shared" si="169"/>
        <v>42601.827141203699</v>
      </c>
      <c r="M2714" s="15">
        <f t="shared" si="170"/>
        <v>2016</v>
      </c>
      <c r="N2714" t="b">
        <v>0</v>
      </c>
      <c r="O2714">
        <v>14</v>
      </c>
      <c r="P2714" t="b">
        <v>0</v>
      </c>
      <c r="Q2714" t="s">
        <v>8269</v>
      </c>
      <c r="R2714" t="s">
        <v>8323</v>
      </c>
      <c r="S2714" t="s">
        <v>8326</v>
      </c>
      <c r="T2714" s="9">
        <f t="shared" si="171"/>
        <v>2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s="17" t="s">
        <v>8220</v>
      </c>
      <c r="G2715" t="s">
        <v>8224</v>
      </c>
      <c r="H2715" t="s">
        <v>8246</v>
      </c>
      <c r="I2715">
        <v>1488394800</v>
      </c>
      <c r="J2715" s="12">
        <v>1486681708</v>
      </c>
      <c r="K2715" s="10">
        <f t="shared" si="168"/>
        <v>42795.791666666672</v>
      </c>
      <c r="L2715" s="10">
        <f t="shared" si="169"/>
        <v>42775.964212962965</v>
      </c>
      <c r="M2715" s="15">
        <f t="shared" si="170"/>
        <v>2017</v>
      </c>
      <c r="N2715" t="b">
        <v>0</v>
      </c>
      <c r="O2715">
        <v>14</v>
      </c>
      <c r="P2715" t="b">
        <v>0</v>
      </c>
      <c r="Q2715" t="s">
        <v>8269</v>
      </c>
      <c r="R2715" t="s">
        <v>8323</v>
      </c>
      <c r="S2715" t="s">
        <v>8326</v>
      </c>
      <c r="T2715" s="9">
        <f t="shared" si="171"/>
        <v>38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s="17" t="s">
        <v>8219</v>
      </c>
      <c r="G2716" t="s">
        <v>8223</v>
      </c>
      <c r="H2716" t="s">
        <v>8245</v>
      </c>
      <c r="I2716">
        <v>1426302660</v>
      </c>
      <c r="J2716" s="12">
        <v>1423761792</v>
      </c>
      <c r="K2716" s="10">
        <f t="shared" si="168"/>
        <v>42077.132638888885</v>
      </c>
      <c r="L2716" s="10">
        <f t="shared" si="169"/>
        <v>42047.724444444444</v>
      </c>
      <c r="M2716" s="15">
        <f t="shared" si="170"/>
        <v>2015</v>
      </c>
      <c r="N2716" t="b">
        <v>0</v>
      </c>
      <c r="O2716">
        <v>15</v>
      </c>
      <c r="P2716" t="b">
        <v>0</v>
      </c>
      <c r="Q2716" t="s">
        <v>8303</v>
      </c>
      <c r="R2716" t="s">
        <v>8323</v>
      </c>
      <c r="S2716" t="s">
        <v>8335</v>
      </c>
      <c r="T2716" s="9">
        <f t="shared" si="171"/>
        <v>3</v>
      </c>
    </row>
    <row r="2717" spans="1:20" ht="45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s="17" t="s">
        <v>8220</v>
      </c>
      <c r="G2717" t="s">
        <v>8223</v>
      </c>
      <c r="H2717" t="s">
        <v>8245</v>
      </c>
      <c r="I2717">
        <v>1407536846</v>
      </c>
      <c r="J2717" s="12">
        <v>1404944846</v>
      </c>
      <c r="K2717" s="10">
        <f t="shared" si="168"/>
        <v>41859.935717592591</v>
      </c>
      <c r="L2717" s="10">
        <f t="shared" si="169"/>
        <v>41829.935717592591</v>
      </c>
      <c r="M2717" s="15">
        <f t="shared" si="170"/>
        <v>2014</v>
      </c>
      <c r="N2717" t="b">
        <v>0</v>
      </c>
      <c r="O2717">
        <v>11</v>
      </c>
      <c r="P2717" t="b">
        <v>0</v>
      </c>
      <c r="Q2717" t="s">
        <v>8301</v>
      </c>
      <c r="R2717" t="s">
        <v>8323</v>
      </c>
      <c r="S2717" t="s">
        <v>8324</v>
      </c>
      <c r="T2717" s="9">
        <f t="shared" si="171"/>
        <v>3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s="17" t="s">
        <v>8218</v>
      </c>
      <c r="G2718" t="s">
        <v>8224</v>
      </c>
      <c r="H2718" t="s">
        <v>8246</v>
      </c>
      <c r="I2718">
        <v>1428256277</v>
      </c>
      <c r="J2718" s="12">
        <v>1425235877</v>
      </c>
      <c r="K2718" s="10">
        <f t="shared" si="168"/>
        <v>42099.743946759263</v>
      </c>
      <c r="L2718" s="10">
        <f t="shared" si="169"/>
        <v>42064.785613425927</v>
      </c>
      <c r="M2718" s="15">
        <f t="shared" si="170"/>
        <v>2015</v>
      </c>
      <c r="N2718" t="b">
        <v>0</v>
      </c>
      <c r="O2718">
        <v>15</v>
      </c>
      <c r="P2718" t="b">
        <v>1</v>
      </c>
      <c r="Q2718" t="s">
        <v>8269</v>
      </c>
      <c r="R2718" t="s">
        <v>8323</v>
      </c>
      <c r="S2718" t="s">
        <v>8326</v>
      </c>
      <c r="T2718" s="9">
        <f t="shared" si="171"/>
        <v>113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s="17" t="s">
        <v>8220</v>
      </c>
      <c r="G2719" t="s">
        <v>8223</v>
      </c>
      <c r="H2719" t="s">
        <v>8245</v>
      </c>
      <c r="I2719">
        <v>1404570147</v>
      </c>
      <c r="J2719" s="12">
        <v>1401978147</v>
      </c>
      <c r="K2719" s="10">
        <f t="shared" si="168"/>
        <v>41825.598923611113</v>
      </c>
      <c r="L2719" s="10">
        <f t="shared" si="169"/>
        <v>41795.598923611113</v>
      </c>
      <c r="M2719" s="15">
        <f t="shared" si="170"/>
        <v>2014</v>
      </c>
      <c r="N2719" t="b">
        <v>0</v>
      </c>
      <c r="O2719">
        <v>7</v>
      </c>
      <c r="P2719" t="b">
        <v>0</v>
      </c>
      <c r="Q2719" t="s">
        <v>8269</v>
      </c>
      <c r="R2719" t="s">
        <v>8323</v>
      </c>
      <c r="S2719" t="s">
        <v>8326</v>
      </c>
      <c r="T2719" s="9">
        <f t="shared" si="171"/>
        <v>18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s="17" t="s">
        <v>8220</v>
      </c>
      <c r="G2720" t="s">
        <v>8223</v>
      </c>
      <c r="H2720" t="s">
        <v>8245</v>
      </c>
      <c r="I2720">
        <v>1476010619</v>
      </c>
      <c r="J2720" s="12">
        <v>1473418619</v>
      </c>
      <c r="K2720" s="10">
        <f t="shared" si="168"/>
        <v>42652.456238425926</v>
      </c>
      <c r="L2720" s="10">
        <f t="shared" si="169"/>
        <v>42622.456238425926</v>
      </c>
      <c r="M2720" s="15">
        <f t="shared" si="170"/>
        <v>2016</v>
      </c>
      <c r="N2720" t="b">
        <v>0</v>
      </c>
      <c r="O2720">
        <v>10</v>
      </c>
      <c r="P2720" t="b">
        <v>0</v>
      </c>
      <c r="Q2720" t="s">
        <v>8285</v>
      </c>
      <c r="R2720" t="s">
        <v>8311</v>
      </c>
      <c r="S2720" t="s">
        <v>8348</v>
      </c>
      <c r="T2720" s="9">
        <f t="shared" si="171"/>
        <v>7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s="17" t="s">
        <v>8220</v>
      </c>
      <c r="G2721" t="s">
        <v>8223</v>
      </c>
      <c r="H2721" t="s">
        <v>8245</v>
      </c>
      <c r="I2721">
        <v>1428075480</v>
      </c>
      <c r="J2721" s="12">
        <v>1425489613</v>
      </c>
      <c r="K2721" s="10">
        <f t="shared" si="168"/>
        <v>42097.651388888888</v>
      </c>
      <c r="L2721" s="10">
        <f t="shared" si="169"/>
        <v>42067.722372685181</v>
      </c>
      <c r="M2721" s="15">
        <f t="shared" si="170"/>
        <v>2015</v>
      </c>
      <c r="N2721" t="b">
        <v>0</v>
      </c>
      <c r="O2721">
        <v>11</v>
      </c>
      <c r="P2721" t="b">
        <v>0</v>
      </c>
      <c r="Q2721" t="s">
        <v>8273</v>
      </c>
      <c r="R2721" t="s">
        <v>8311</v>
      </c>
      <c r="S2721" t="s">
        <v>8352</v>
      </c>
      <c r="T2721" s="9">
        <f t="shared" si="171"/>
        <v>9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s="17" t="s">
        <v>8218</v>
      </c>
      <c r="G2722" t="s">
        <v>8224</v>
      </c>
      <c r="H2722" t="s">
        <v>8246</v>
      </c>
      <c r="I2722">
        <v>1440245273</v>
      </c>
      <c r="J2722" s="12">
        <v>1438085273</v>
      </c>
      <c r="K2722" s="10">
        <f t="shared" si="168"/>
        <v>42238.505474537036</v>
      </c>
      <c r="L2722" s="10">
        <f t="shared" si="169"/>
        <v>42213.505474537036</v>
      </c>
      <c r="M2722" s="15">
        <f t="shared" si="170"/>
        <v>2015</v>
      </c>
      <c r="N2722" t="b">
        <v>0</v>
      </c>
      <c r="O2722">
        <v>18</v>
      </c>
      <c r="P2722" t="b">
        <v>1</v>
      </c>
      <c r="Q2722" t="s">
        <v>8269</v>
      </c>
      <c r="R2722" t="s">
        <v>8323</v>
      </c>
      <c r="S2722" t="s">
        <v>8326</v>
      </c>
      <c r="T2722" s="9">
        <f t="shared" si="171"/>
        <v>110</v>
      </c>
    </row>
    <row r="2723" spans="1:20" ht="45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s="17" t="s">
        <v>8220</v>
      </c>
      <c r="G2723" t="s">
        <v>8227</v>
      </c>
      <c r="H2723" t="s">
        <v>8249</v>
      </c>
      <c r="I2723">
        <v>1420750683</v>
      </c>
      <c r="J2723" s="12">
        <v>1418158683</v>
      </c>
      <c r="K2723" s="10">
        <f t="shared" si="168"/>
        <v>42012.87364583333</v>
      </c>
      <c r="L2723" s="10">
        <f t="shared" si="169"/>
        <v>41982.87364583333</v>
      </c>
      <c r="M2723" s="15">
        <f t="shared" si="170"/>
        <v>2015</v>
      </c>
      <c r="N2723" t="b">
        <v>0</v>
      </c>
      <c r="O2723">
        <v>10</v>
      </c>
      <c r="P2723" t="b">
        <v>0</v>
      </c>
      <c r="Q2723" t="s">
        <v>8269</v>
      </c>
      <c r="R2723" t="s">
        <v>8323</v>
      </c>
      <c r="S2723" t="s">
        <v>8326</v>
      </c>
      <c r="T2723" s="9">
        <f t="shared" si="171"/>
        <v>18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s="17" t="s">
        <v>8220</v>
      </c>
      <c r="G2724" t="s">
        <v>8223</v>
      </c>
      <c r="H2724" t="s">
        <v>8245</v>
      </c>
      <c r="I2724">
        <v>1442381847</v>
      </c>
      <c r="J2724" s="12">
        <v>1440826647</v>
      </c>
      <c r="K2724" s="10">
        <f t="shared" si="168"/>
        <v>42263.234340277777</v>
      </c>
      <c r="L2724" s="10">
        <f t="shared" si="169"/>
        <v>42245.234340277777</v>
      </c>
      <c r="M2724" s="15">
        <f t="shared" si="170"/>
        <v>2015</v>
      </c>
      <c r="N2724" t="b">
        <v>0</v>
      </c>
      <c r="O2724">
        <v>9</v>
      </c>
      <c r="P2724" t="b">
        <v>0</v>
      </c>
      <c r="Q2724" t="s">
        <v>8269</v>
      </c>
      <c r="R2724" t="s">
        <v>8323</v>
      </c>
      <c r="S2724" t="s">
        <v>8326</v>
      </c>
      <c r="T2724" s="9">
        <f t="shared" si="171"/>
        <v>22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s="17" t="s">
        <v>8220</v>
      </c>
      <c r="G2725" t="s">
        <v>8223</v>
      </c>
      <c r="H2725" t="s">
        <v>8245</v>
      </c>
      <c r="I2725">
        <v>1408232520</v>
      </c>
      <c r="J2725" s="12">
        <v>1405393356</v>
      </c>
      <c r="K2725" s="10">
        <f t="shared" si="168"/>
        <v>41867.987500000003</v>
      </c>
      <c r="L2725" s="10">
        <f t="shared" si="169"/>
        <v>41835.126805555556</v>
      </c>
      <c r="M2725" s="15">
        <f t="shared" si="170"/>
        <v>2014</v>
      </c>
      <c r="N2725" t="b">
        <v>0</v>
      </c>
      <c r="O2725">
        <v>10</v>
      </c>
      <c r="P2725" t="b">
        <v>0</v>
      </c>
      <c r="Q2725" t="s">
        <v>8266</v>
      </c>
      <c r="R2725" t="s">
        <v>8321</v>
      </c>
      <c r="S2725" t="s">
        <v>8325</v>
      </c>
      <c r="T2725" s="9">
        <f t="shared" si="171"/>
        <v>16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s="17" t="s">
        <v>8218</v>
      </c>
      <c r="G2726" t="s">
        <v>8223</v>
      </c>
      <c r="H2726" t="s">
        <v>8245</v>
      </c>
      <c r="I2726">
        <v>1387601040</v>
      </c>
      <c r="J2726" s="12">
        <v>1386806254</v>
      </c>
      <c r="K2726" s="10">
        <f t="shared" si="168"/>
        <v>41629.197222222225</v>
      </c>
      <c r="L2726" s="10">
        <f t="shared" si="169"/>
        <v>41619.998310185183</v>
      </c>
      <c r="M2726" s="15">
        <f t="shared" si="170"/>
        <v>2013</v>
      </c>
      <c r="N2726" t="b">
        <v>0</v>
      </c>
      <c r="O2726">
        <v>14</v>
      </c>
      <c r="P2726" t="b">
        <v>1</v>
      </c>
      <c r="Q2726" t="s">
        <v>8274</v>
      </c>
      <c r="R2726" t="s">
        <v>8327</v>
      </c>
      <c r="S2726" t="s">
        <v>8331</v>
      </c>
      <c r="T2726" s="9">
        <f t="shared" si="171"/>
        <v>109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s="17" t="s">
        <v>8219</v>
      </c>
      <c r="G2727" t="s">
        <v>8227</v>
      </c>
      <c r="H2727" t="s">
        <v>8249</v>
      </c>
      <c r="I2727">
        <v>1424568107</v>
      </c>
      <c r="J2727" s="12">
        <v>1421976107</v>
      </c>
      <c r="K2727" s="10">
        <f t="shared" si="168"/>
        <v>42057.056793981479</v>
      </c>
      <c r="L2727" s="10">
        <f t="shared" si="169"/>
        <v>42027.056793981479</v>
      </c>
      <c r="M2727" s="15">
        <f t="shared" si="170"/>
        <v>2015</v>
      </c>
      <c r="N2727" t="b">
        <v>0</v>
      </c>
      <c r="O2727">
        <v>3</v>
      </c>
      <c r="P2727" t="b">
        <v>0</v>
      </c>
      <c r="Q2727" t="s">
        <v>8270</v>
      </c>
      <c r="R2727" t="s">
        <v>8308</v>
      </c>
      <c r="S2727" t="s">
        <v>8342</v>
      </c>
      <c r="T2727" s="9">
        <f t="shared" si="171"/>
        <v>4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s="17" t="s">
        <v>8220</v>
      </c>
      <c r="G2728" t="s">
        <v>8223</v>
      </c>
      <c r="H2728" t="s">
        <v>8245</v>
      </c>
      <c r="I2728">
        <v>1483048900</v>
      </c>
      <c r="J2728" s="12">
        <v>1480456900</v>
      </c>
      <c r="K2728" s="10">
        <f t="shared" si="168"/>
        <v>42733.917824074073</v>
      </c>
      <c r="L2728" s="10">
        <f t="shared" si="169"/>
        <v>42703.917824074073</v>
      </c>
      <c r="M2728" s="15">
        <f t="shared" si="170"/>
        <v>2016</v>
      </c>
      <c r="N2728" t="b">
        <v>0</v>
      </c>
      <c r="O2728">
        <v>4</v>
      </c>
      <c r="P2728" t="b">
        <v>0</v>
      </c>
      <c r="Q2728" t="s">
        <v>8292</v>
      </c>
      <c r="R2728" t="s">
        <v>8308</v>
      </c>
      <c r="S2728" t="s">
        <v>8318</v>
      </c>
      <c r="T2728" s="9">
        <f t="shared" si="171"/>
        <v>2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s="17" t="s">
        <v>8220</v>
      </c>
      <c r="G2729" t="s">
        <v>8223</v>
      </c>
      <c r="H2729" t="s">
        <v>8245</v>
      </c>
      <c r="I2729">
        <v>1410416097</v>
      </c>
      <c r="J2729" s="12">
        <v>1407824097</v>
      </c>
      <c r="K2729" s="10">
        <f t="shared" si="168"/>
        <v>41893.260381944448</v>
      </c>
      <c r="L2729" s="10">
        <f t="shared" si="169"/>
        <v>41863.260381944448</v>
      </c>
      <c r="M2729" s="15">
        <f t="shared" si="170"/>
        <v>2014</v>
      </c>
      <c r="N2729" t="b">
        <v>0</v>
      </c>
      <c r="O2729">
        <v>12</v>
      </c>
      <c r="P2729" t="b">
        <v>0</v>
      </c>
      <c r="Q2729" t="s">
        <v>8268</v>
      </c>
      <c r="R2729" t="s">
        <v>8321</v>
      </c>
      <c r="S2729" t="s">
        <v>8339</v>
      </c>
      <c r="T2729" s="9">
        <f t="shared" si="171"/>
        <v>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s="17" t="s">
        <v>8218</v>
      </c>
      <c r="G2730" t="s">
        <v>8223</v>
      </c>
      <c r="H2730" t="s">
        <v>8245</v>
      </c>
      <c r="I2730">
        <v>1472621760</v>
      </c>
      <c r="J2730" s="12">
        <v>1472110513</v>
      </c>
      <c r="K2730" s="10">
        <f t="shared" si="168"/>
        <v>42613.233333333337</v>
      </c>
      <c r="L2730" s="10">
        <f t="shared" si="169"/>
        <v>42607.316122685181</v>
      </c>
      <c r="M2730" s="15">
        <f t="shared" si="170"/>
        <v>2016</v>
      </c>
      <c r="N2730" t="b">
        <v>0</v>
      </c>
      <c r="O2730">
        <v>9</v>
      </c>
      <c r="P2730" t="b">
        <v>1</v>
      </c>
      <c r="Q2730" t="s">
        <v>8296</v>
      </c>
      <c r="R2730" t="s">
        <v>8319</v>
      </c>
      <c r="S2730" t="s">
        <v>8320</v>
      </c>
      <c r="T2730" s="9">
        <f t="shared" si="171"/>
        <v>108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s="17" t="s">
        <v>8220</v>
      </c>
      <c r="G2731" t="s">
        <v>8223</v>
      </c>
      <c r="H2731" t="s">
        <v>8245</v>
      </c>
      <c r="I2731">
        <v>1427890925</v>
      </c>
      <c r="J2731" s="12">
        <v>1426681325</v>
      </c>
      <c r="K2731" s="10">
        <f t="shared" si="168"/>
        <v>42095.515335648146</v>
      </c>
      <c r="L2731" s="10">
        <f t="shared" si="169"/>
        <v>42081.515335648146</v>
      </c>
      <c r="M2731" s="15">
        <f t="shared" si="170"/>
        <v>2015</v>
      </c>
      <c r="N2731" t="b">
        <v>0</v>
      </c>
      <c r="O2731">
        <v>10</v>
      </c>
      <c r="P2731" t="b">
        <v>0</v>
      </c>
      <c r="Q2731" t="s">
        <v>8301</v>
      </c>
      <c r="R2731" t="s">
        <v>8323</v>
      </c>
      <c r="S2731" t="s">
        <v>8324</v>
      </c>
      <c r="T2731" s="9">
        <f t="shared" si="171"/>
        <v>57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s="17" t="s">
        <v>8218</v>
      </c>
      <c r="G2732" t="s">
        <v>8224</v>
      </c>
      <c r="H2732" t="s">
        <v>8246</v>
      </c>
      <c r="I2732">
        <v>1448922600</v>
      </c>
      <c r="J2732" s="12">
        <v>1446352529</v>
      </c>
      <c r="K2732" s="10">
        <f t="shared" si="168"/>
        <v>42338.9375</v>
      </c>
      <c r="L2732" s="10">
        <f t="shared" si="169"/>
        <v>42309.191307870366</v>
      </c>
      <c r="M2732" s="15">
        <f t="shared" si="170"/>
        <v>2015</v>
      </c>
      <c r="N2732" t="b">
        <v>0</v>
      </c>
      <c r="O2732">
        <v>14</v>
      </c>
      <c r="P2732" t="b">
        <v>1</v>
      </c>
      <c r="Q2732" t="s">
        <v>8269</v>
      </c>
      <c r="R2732" t="s">
        <v>8323</v>
      </c>
      <c r="S2732" t="s">
        <v>8326</v>
      </c>
      <c r="T2732" s="9">
        <f t="shared" si="171"/>
        <v>129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s="17" t="s">
        <v>8218</v>
      </c>
      <c r="G2733" t="s">
        <v>8224</v>
      </c>
      <c r="H2733" t="s">
        <v>8246</v>
      </c>
      <c r="I2733">
        <v>1436110717</v>
      </c>
      <c r="J2733" s="12">
        <v>1433518717</v>
      </c>
      <c r="K2733" s="10">
        <f t="shared" si="168"/>
        <v>42190.651817129634</v>
      </c>
      <c r="L2733" s="10">
        <f t="shared" si="169"/>
        <v>42160.651817129634</v>
      </c>
      <c r="M2733" s="15">
        <f t="shared" si="170"/>
        <v>2015</v>
      </c>
      <c r="N2733" t="b">
        <v>0</v>
      </c>
      <c r="O2733">
        <v>20</v>
      </c>
      <c r="P2733" t="b">
        <v>1</v>
      </c>
      <c r="Q2733" t="s">
        <v>8269</v>
      </c>
      <c r="R2733" t="s">
        <v>8323</v>
      </c>
      <c r="S2733" t="s">
        <v>8326</v>
      </c>
      <c r="T2733" s="9">
        <f t="shared" si="171"/>
        <v>143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s="17" t="s">
        <v>8220</v>
      </c>
      <c r="G2734" t="s">
        <v>8224</v>
      </c>
      <c r="H2734" t="s">
        <v>8246</v>
      </c>
      <c r="I2734">
        <v>1425124800</v>
      </c>
      <c r="J2734" s="12">
        <v>1421596356</v>
      </c>
      <c r="K2734" s="10">
        <f t="shared" si="168"/>
        <v>42063.5</v>
      </c>
      <c r="L2734" s="10">
        <f t="shared" si="169"/>
        <v>42022.661527777775</v>
      </c>
      <c r="M2734" s="15">
        <f t="shared" si="170"/>
        <v>2015</v>
      </c>
      <c r="N2734" t="b">
        <v>0</v>
      </c>
      <c r="O2734">
        <v>13</v>
      </c>
      <c r="P2734" t="b">
        <v>0</v>
      </c>
      <c r="Q2734" t="s">
        <v>8269</v>
      </c>
      <c r="R2734" t="s">
        <v>8323</v>
      </c>
      <c r="S2734" t="s">
        <v>8326</v>
      </c>
      <c r="T2734" s="9">
        <f t="shared" si="171"/>
        <v>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s="17" t="s">
        <v>8220</v>
      </c>
      <c r="G2735" t="s">
        <v>8223</v>
      </c>
      <c r="H2735" t="s">
        <v>8245</v>
      </c>
      <c r="I2735">
        <v>1432589896</v>
      </c>
      <c r="J2735" s="12">
        <v>1427405896</v>
      </c>
      <c r="K2735" s="10">
        <f t="shared" si="168"/>
        <v>42149.901574074072</v>
      </c>
      <c r="L2735" s="10">
        <f t="shared" si="169"/>
        <v>42089.901574074072</v>
      </c>
      <c r="M2735" s="15">
        <f t="shared" si="170"/>
        <v>2015</v>
      </c>
      <c r="N2735" t="b">
        <v>0</v>
      </c>
      <c r="O2735">
        <v>7</v>
      </c>
      <c r="P2735" t="b">
        <v>0</v>
      </c>
      <c r="Q2735" t="s">
        <v>8269</v>
      </c>
      <c r="R2735" t="s">
        <v>8323</v>
      </c>
      <c r="S2735" t="s">
        <v>8326</v>
      </c>
      <c r="T2735" s="9">
        <f t="shared" si="171"/>
        <v>28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s="17" t="s">
        <v>8220</v>
      </c>
      <c r="G2736" t="s">
        <v>8223</v>
      </c>
      <c r="H2736" t="s">
        <v>8245</v>
      </c>
      <c r="I2736">
        <v>1430703638</v>
      </c>
      <c r="J2736" s="12">
        <v>1426815638</v>
      </c>
      <c r="K2736" s="10">
        <f t="shared" si="168"/>
        <v>42128.069884259261</v>
      </c>
      <c r="L2736" s="10">
        <f t="shared" si="169"/>
        <v>42083.069884259261</v>
      </c>
      <c r="M2736" s="15">
        <f t="shared" si="170"/>
        <v>2015</v>
      </c>
      <c r="N2736" t="b">
        <v>0</v>
      </c>
      <c r="O2736">
        <v>8</v>
      </c>
      <c r="P2736" t="b">
        <v>0</v>
      </c>
      <c r="Q2736" t="s">
        <v>8270</v>
      </c>
      <c r="R2736" t="s">
        <v>8308</v>
      </c>
      <c r="S2736" t="s">
        <v>8342</v>
      </c>
      <c r="T2736" s="9">
        <f t="shared" si="171"/>
        <v>0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s="17" t="s">
        <v>8220</v>
      </c>
      <c r="G2737" t="s">
        <v>8223</v>
      </c>
      <c r="H2737" t="s">
        <v>8245</v>
      </c>
      <c r="I2737">
        <v>1420215216</v>
      </c>
      <c r="J2737" s="12">
        <v>1417536816</v>
      </c>
      <c r="K2737" s="10">
        <f t="shared" si="168"/>
        <v>42006.676111111112</v>
      </c>
      <c r="L2737" s="10">
        <f t="shared" si="169"/>
        <v>41975.676111111112</v>
      </c>
      <c r="M2737" s="15">
        <f t="shared" si="170"/>
        <v>2015</v>
      </c>
      <c r="N2737" t="b">
        <v>0</v>
      </c>
      <c r="O2737">
        <v>9</v>
      </c>
      <c r="P2737" t="b">
        <v>0</v>
      </c>
      <c r="Q2737" t="s">
        <v>8303</v>
      </c>
      <c r="R2737" t="s">
        <v>8323</v>
      </c>
      <c r="S2737" t="s">
        <v>8335</v>
      </c>
      <c r="T2737" s="9">
        <f t="shared" si="171"/>
        <v>9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s="17" t="s">
        <v>8218</v>
      </c>
      <c r="G2738" t="s">
        <v>8223</v>
      </c>
      <c r="H2738" t="s">
        <v>8245</v>
      </c>
      <c r="I2738">
        <v>1310440482</v>
      </c>
      <c r="J2738" s="12">
        <v>1307848482</v>
      </c>
      <c r="K2738" s="10">
        <f t="shared" si="168"/>
        <v>40736.135208333333</v>
      </c>
      <c r="L2738" s="10">
        <f t="shared" si="169"/>
        <v>40706.135208333333</v>
      </c>
      <c r="M2738" s="15">
        <f t="shared" si="170"/>
        <v>2011</v>
      </c>
      <c r="N2738" t="b">
        <v>0</v>
      </c>
      <c r="O2738">
        <v>8</v>
      </c>
      <c r="P2738" t="b">
        <v>1</v>
      </c>
      <c r="Q2738" t="s">
        <v>8264</v>
      </c>
      <c r="R2738" t="s">
        <v>8321</v>
      </c>
      <c r="S2738" t="s">
        <v>8343</v>
      </c>
      <c r="T2738" s="9">
        <f t="shared" si="171"/>
        <v>106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s="17" t="s">
        <v>8220</v>
      </c>
      <c r="G2739" t="s">
        <v>8223</v>
      </c>
      <c r="H2739" t="s">
        <v>8245</v>
      </c>
      <c r="I2739">
        <v>1386568740</v>
      </c>
      <c r="J2739" s="12">
        <v>1383095125</v>
      </c>
      <c r="K2739" s="10">
        <f t="shared" si="168"/>
        <v>41617.249305555553</v>
      </c>
      <c r="L2739" s="10">
        <f t="shared" si="169"/>
        <v>41577.045428240745</v>
      </c>
      <c r="M2739" s="15">
        <f t="shared" si="170"/>
        <v>2013</v>
      </c>
      <c r="N2739" t="b">
        <v>0</v>
      </c>
      <c r="O2739">
        <v>24</v>
      </c>
      <c r="P2739" t="b">
        <v>0</v>
      </c>
      <c r="Q2739" t="s">
        <v>8280</v>
      </c>
      <c r="R2739" t="s">
        <v>8316</v>
      </c>
      <c r="S2739" t="s">
        <v>8334</v>
      </c>
      <c r="T2739" s="9">
        <f t="shared" si="171"/>
        <v>5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s="17" t="s">
        <v>8220</v>
      </c>
      <c r="G2740" t="s">
        <v>8223</v>
      </c>
      <c r="H2740" t="s">
        <v>8245</v>
      </c>
      <c r="I2740">
        <v>1430409651</v>
      </c>
      <c r="J2740" s="12">
        <v>1427817651</v>
      </c>
      <c r="K2740" s="10">
        <f t="shared" si="168"/>
        <v>42124.667256944449</v>
      </c>
      <c r="L2740" s="10">
        <f t="shared" si="169"/>
        <v>42094.667256944449</v>
      </c>
      <c r="M2740" s="15">
        <f t="shared" si="170"/>
        <v>2015</v>
      </c>
      <c r="N2740" t="b">
        <v>0</v>
      </c>
      <c r="O2740">
        <v>7</v>
      </c>
      <c r="P2740" t="b">
        <v>0</v>
      </c>
      <c r="Q2740" t="s">
        <v>8281</v>
      </c>
      <c r="R2740" t="s">
        <v>8316</v>
      </c>
      <c r="S2740" t="s">
        <v>8344</v>
      </c>
      <c r="T2740" s="9">
        <f t="shared" si="171"/>
        <v>0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s="17" t="s">
        <v>8218</v>
      </c>
      <c r="G2741" t="s">
        <v>8223</v>
      </c>
      <c r="H2741" t="s">
        <v>8245</v>
      </c>
      <c r="I2741">
        <v>1446451200</v>
      </c>
      <c r="J2741" s="12">
        <v>1445539113</v>
      </c>
      <c r="K2741" s="10">
        <f t="shared" si="168"/>
        <v>42310.333333333328</v>
      </c>
      <c r="L2741" s="10">
        <f t="shared" si="169"/>
        <v>42299.776770833334</v>
      </c>
      <c r="M2741" s="15">
        <f t="shared" si="170"/>
        <v>2015</v>
      </c>
      <c r="N2741" t="b">
        <v>0</v>
      </c>
      <c r="O2741">
        <v>9</v>
      </c>
      <c r="P2741" t="b">
        <v>1</v>
      </c>
      <c r="Q2741" t="s">
        <v>8278</v>
      </c>
      <c r="R2741" t="s">
        <v>8327</v>
      </c>
      <c r="S2741" t="s">
        <v>8329</v>
      </c>
      <c r="T2741" s="9">
        <f t="shared" si="171"/>
        <v>101</v>
      </c>
    </row>
    <row r="2742" spans="1:20" ht="45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s="17" t="s">
        <v>8220</v>
      </c>
      <c r="G2742" t="s">
        <v>8223</v>
      </c>
      <c r="H2742" t="s">
        <v>8245</v>
      </c>
      <c r="I2742">
        <v>1448745741</v>
      </c>
      <c r="J2742" s="12">
        <v>1446150141</v>
      </c>
      <c r="K2742" s="10">
        <f t="shared" si="168"/>
        <v>42336.890520833331</v>
      </c>
      <c r="L2742" s="10">
        <f t="shared" si="169"/>
        <v>42306.848854166667</v>
      </c>
      <c r="M2742" s="15">
        <f t="shared" si="170"/>
        <v>2015</v>
      </c>
      <c r="N2742" t="b">
        <v>0</v>
      </c>
      <c r="O2742">
        <v>8</v>
      </c>
      <c r="P2742" t="b">
        <v>0</v>
      </c>
      <c r="Q2742" t="s">
        <v>8269</v>
      </c>
      <c r="R2742" t="s">
        <v>8323</v>
      </c>
      <c r="S2742" t="s">
        <v>8326</v>
      </c>
      <c r="T2742" s="9">
        <f t="shared" si="171"/>
        <v>24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s="17" t="s">
        <v>8218</v>
      </c>
      <c r="G2743" t="s">
        <v>8224</v>
      </c>
      <c r="H2743" t="s">
        <v>8246</v>
      </c>
      <c r="I2743">
        <v>1358367565</v>
      </c>
      <c r="J2743" s="12">
        <v>1357157965</v>
      </c>
      <c r="K2743" s="10">
        <f t="shared" si="168"/>
        <v>41290.846817129626</v>
      </c>
      <c r="L2743" s="10">
        <f t="shared" si="169"/>
        <v>41276.846817129626</v>
      </c>
      <c r="M2743" s="15">
        <f t="shared" si="170"/>
        <v>2013</v>
      </c>
      <c r="N2743" t="b">
        <v>0</v>
      </c>
      <c r="O2743">
        <v>28</v>
      </c>
      <c r="P2743" t="b">
        <v>1</v>
      </c>
      <c r="Q2743" t="s">
        <v>8278</v>
      </c>
      <c r="R2743" t="s">
        <v>8327</v>
      </c>
      <c r="S2743" t="s">
        <v>8329</v>
      </c>
      <c r="T2743" s="9">
        <f t="shared" si="171"/>
        <v>383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s="17" t="s">
        <v>8218</v>
      </c>
      <c r="G2744" t="s">
        <v>8224</v>
      </c>
      <c r="H2744" t="s">
        <v>8246</v>
      </c>
      <c r="I2744">
        <v>1434994266</v>
      </c>
      <c r="J2744" s="12">
        <v>1432402266</v>
      </c>
      <c r="K2744" s="10">
        <f t="shared" si="168"/>
        <v>42177.729930555557</v>
      </c>
      <c r="L2744" s="10">
        <f t="shared" si="169"/>
        <v>42147.729930555557</v>
      </c>
      <c r="M2744" s="15">
        <f t="shared" si="170"/>
        <v>2015</v>
      </c>
      <c r="N2744" t="b">
        <v>0</v>
      </c>
      <c r="O2744">
        <v>4</v>
      </c>
      <c r="P2744" t="b">
        <v>1</v>
      </c>
      <c r="Q2744" t="s">
        <v>8269</v>
      </c>
      <c r="R2744" t="s">
        <v>8323</v>
      </c>
      <c r="S2744" t="s">
        <v>8326</v>
      </c>
      <c r="T2744" s="9">
        <f t="shared" si="171"/>
        <v>210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s="17" t="s">
        <v>8220</v>
      </c>
      <c r="G2745" t="s">
        <v>8235</v>
      </c>
      <c r="H2745" t="s">
        <v>8248</v>
      </c>
      <c r="I2745">
        <v>1474230385</v>
      </c>
      <c r="J2745" s="12">
        <v>1471638385</v>
      </c>
      <c r="K2745" s="10">
        <f t="shared" si="168"/>
        <v>42631.851678240739</v>
      </c>
      <c r="L2745" s="10">
        <f t="shared" si="169"/>
        <v>42601.851678240739</v>
      </c>
      <c r="M2745" s="15">
        <f t="shared" si="170"/>
        <v>2016</v>
      </c>
      <c r="N2745" t="b">
        <v>0</v>
      </c>
      <c r="O2745">
        <v>4</v>
      </c>
      <c r="P2745" t="b">
        <v>0</v>
      </c>
      <c r="Q2745" t="s">
        <v>8285</v>
      </c>
      <c r="R2745" t="s">
        <v>8311</v>
      </c>
      <c r="S2745" t="s">
        <v>8348</v>
      </c>
      <c r="T2745" s="9">
        <f t="shared" si="171"/>
        <v>8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s="17" t="s">
        <v>8220</v>
      </c>
      <c r="G2746" t="s">
        <v>8224</v>
      </c>
      <c r="H2746" t="s">
        <v>8246</v>
      </c>
      <c r="I2746">
        <v>1431018719</v>
      </c>
      <c r="J2746" s="12">
        <v>1429290719</v>
      </c>
      <c r="K2746" s="10">
        <f t="shared" si="168"/>
        <v>42131.71665509259</v>
      </c>
      <c r="L2746" s="10">
        <f t="shared" si="169"/>
        <v>42111.71665509259</v>
      </c>
      <c r="M2746" s="15">
        <f t="shared" si="170"/>
        <v>2015</v>
      </c>
      <c r="N2746" t="b">
        <v>0</v>
      </c>
      <c r="O2746">
        <v>14</v>
      </c>
      <c r="P2746" t="b">
        <v>0</v>
      </c>
      <c r="Q2746" t="s">
        <v>8269</v>
      </c>
      <c r="R2746" t="s">
        <v>8323</v>
      </c>
      <c r="S2746" t="s">
        <v>8326</v>
      </c>
      <c r="T2746" s="9">
        <f t="shared" si="171"/>
        <v>42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s="17" t="s">
        <v>8218</v>
      </c>
      <c r="G2747" t="s">
        <v>8223</v>
      </c>
      <c r="H2747" t="s">
        <v>8245</v>
      </c>
      <c r="I2747">
        <v>1266210000</v>
      </c>
      <c r="J2747" s="12">
        <v>1263474049</v>
      </c>
      <c r="K2747" s="10">
        <f t="shared" si="168"/>
        <v>40224.208333333336</v>
      </c>
      <c r="L2747" s="10">
        <f t="shared" si="169"/>
        <v>40192.542233796295</v>
      </c>
      <c r="M2747" s="15">
        <f t="shared" si="170"/>
        <v>2010</v>
      </c>
      <c r="N2747" t="b">
        <v>1</v>
      </c>
      <c r="O2747">
        <v>22</v>
      </c>
      <c r="P2747" t="b">
        <v>1</v>
      </c>
      <c r="Q2747" t="s">
        <v>8277</v>
      </c>
      <c r="R2747" t="s">
        <v>8327</v>
      </c>
      <c r="S2747" t="s">
        <v>8328</v>
      </c>
      <c r="T2747" s="9">
        <f t="shared" si="171"/>
        <v>104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s="17" t="s">
        <v>8220</v>
      </c>
      <c r="G2748" t="s">
        <v>8224</v>
      </c>
      <c r="H2748" t="s">
        <v>8246</v>
      </c>
      <c r="I2748">
        <v>1467752083</v>
      </c>
      <c r="J2748" s="12">
        <v>1465160083</v>
      </c>
      <c r="K2748" s="10">
        <f t="shared" si="168"/>
        <v>42556.871331018519</v>
      </c>
      <c r="L2748" s="10">
        <f t="shared" si="169"/>
        <v>42526.871331018519</v>
      </c>
      <c r="M2748" s="15">
        <f t="shared" si="170"/>
        <v>2016</v>
      </c>
      <c r="N2748" t="b">
        <v>0</v>
      </c>
      <c r="O2748">
        <v>8</v>
      </c>
      <c r="P2748" t="b">
        <v>0</v>
      </c>
      <c r="Q2748" t="s">
        <v>8268</v>
      </c>
      <c r="R2748" t="s">
        <v>8321</v>
      </c>
      <c r="S2748" t="s">
        <v>8339</v>
      </c>
      <c r="T2748" s="9">
        <f t="shared" si="171"/>
        <v>14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s="17" t="s">
        <v>8220</v>
      </c>
      <c r="G2749" t="s">
        <v>8223</v>
      </c>
      <c r="H2749" t="s">
        <v>8245</v>
      </c>
      <c r="I2749">
        <v>1450211116</v>
      </c>
      <c r="J2749" s="12">
        <v>1445023516</v>
      </c>
      <c r="K2749" s="10">
        <f t="shared" si="168"/>
        <v>42353.85087962963</v>
      </c>
      <c r="L2749" s="10">
        <f t="shared" si="169"/>
        <v>42293.809212962966</v>
      </c>
      <c r="M2749" s="15">
        <f t="shared" si="170"/>
        <v>2015</v>
      </c>
      <c r="N2749" t="b">
        <v>0</v>
      </c>
      <c r="O2749">
        <v>7</v>
      </c>
      <c r="P2749" t="b">
        <v>0</v>
      </c>
      <c r="Q2749" t="s">
        <v>8269</v>
      </c>
      <c r="R2749" t="s">
        <v>8323</v>
      </c>
      <c r="S2749" t="s">
        <v>8326</v>
      </c>
      <c r="T2749" s="9">
        <f t="shared" si="171"/>
        <v>7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s="17" t="s">
        <v>8220</v>
      </c>
      <c r="G2750" t="s">
        <v>8223</v>
      </c>
      <c r="H2750" t="s">
        <v>8245</v>
      </c>
      <c r="I2750">
        <v>1447032093</v>
      </c>
      <c r="J2750" s="12">
        <v>1441844493</v>
      </c>
      <c r="K2750" s="10">
        <f t="shared" si="168"/>
        <v>42317.056631944448</v>
      </c>
      <c r="L2750" s="10">
        <f t="shared" si="169"/>
        <v>42257.014965277776</v>
      </c>
      <c r="M2750" s="15">
        <f t="shared" si="170"/>
        <v>2015</v>
      </c>
      <c r="N2750" t="b">
        <v>0</v>
      </c>
      <c r="O2750">
        <v>8</v>
      </c>
      <c r="P2750" t="b">
        <v>0</v>
      </c>
      <c r="Q2750" t="s">
        <v>8271</v>
      </c>
      <c r="R2750" t="s">
        <v>8308</v>
      </c>
      <c r="S2750" t="s">
        <v>8310</v>
      </c>
      <c r="T2750" s="9">
        <f t="shared" si="171"/>
        <v>2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s="17" t="s">
        <v>8218</v>
      </c>
      <c r="G2751" t="s">
        <v>8223</v>
      </c>
      <c r="H2751" t="s">
        <v>8245</v>
      </c>
      <c r="I2751">
        <v>1420099140</v>
      </c>
      <c r="J2751" s="12">
        <v>1418766740</v>
      </c>
      <c r="K2751" s="10">
        <f t="shared" si="168"/>
        <v>42005.332638888889</v>
      </c>
      <c r="L2751" s="10">
        <f t="shared" si="169"/>
        <v>41989.91134259259</v>
      </c>
      <c r="M2751" s="15">
        <f t="shared" si="170"/>
        <v>2015</v>
      </c>
      <c r="N2751" t="b">
        <v>0</v>
      </c>
      <c r="O2751">
        <v>8</v>
      </c>
      <c r="P2751" t="b">
        <v>1</v>
      </c>
      <c r="Q2751" t="s">
        <v>8263</v>
      </c>
      <c r="R2751" t="s">
        <v>8321</v>
      </c>
      <c r="S2751" t="s">
        <v>8332</v>
      </c>
      <c r="T2751" s="9">
        <f t="shared" si="171"/>
        <v>117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s="17" t="s">
        <v>8220</v>
      </c>
      <c r="G2752" t="s">
        <v>8228</v>
      </c>
      <c r="H2752" t="s">
        <v>8250</v>
      </c>
      <c r="I2752">
        <v>1406994583</v>
      </c>
      <c r="J2752" s="12">
        <v>1401810583</v>
      </c>
      <c r="K2752" s="10">
        <f t="shared" si="168"/>
        <v>41853.659525462965</v>
      </c>
      <c r="L2752" s="10">
        <f t="shared" si="169"/>
        <v>41793.659525462965</v>
      </c>
      <c r="M2752" s="15">
        <f t="shared" si="170"/>
        <v>2014</v>
      </c>
      <c r="N2752" t="b">
        <v>0</v>
      </c>
      <c r="O2752">
        <v>1</v>
      </c>
      <c r="P2752" t="b">
        <v>0</v>
      </c>
      <c r="Q2752" t="s">
        <v>8280</v>
      </c>
      <c r="R2752" t="s">
        <v>8316</v>
      </c>
      <c r="S2752" t="s">
        <v>8334</v>
      </c>
      <c r="T2752" s="9">
        <f t="shared" si="171"/>
        <v>1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s="17" t="s">
        <v>8220</v>
      </c>
      <c r="G2753" t="s">
        <v>8223</v>
      </c>
      <c r="H2753" t="s">
        <v>8245</v>
      </c>
      <c r="I2753">
        <v>1488783507</v>
      </c>
      <c r="J2753" s="12">
        <v>1486191507</v>
      </c>
      <c r="K2753" s="10">
        <f t="shared" si="168"/>
        <v>42800.290590277778</v>
      </c>
      <c r="L2753" s="10">
        <f t="shared" si="169"/>
        <v>42770.290590277778</v>
      </c>
      <c r="M2753" s="15">
        <f t="shared" si="170"/>
        <v>2017</v>
      </c>
      <c r="N2753" t="b">
        <v>0</v>
      </c>
      <c r="O2753">
        <v>10</v>
      </c>
      <c r="P2753" t="b">
        <v>0</v>
      </c>
      <c r="Q2753" t="s">
        <v>8269</v>
      </c>
      <c r="R2753" t="s">
        <v>8323</v>
      </c>
      <c r="S2753" t="s">
        <v>8326</v>
      </c>
      <c r="T2753" s="9">
        <f t="shared" si="171"/>
        <v>24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s="17" t="s">
        <v>8218</v>
      </c>
      <c r="G2754" t="s">
        <v>8224</v>
      </c>
      <c r="H2754" t="s">
        <v>8246</v>
      </c>
      <c r="I2754">
        <v>1464712394</v>
      </c>
      <c r="J2754" s="12">
        <v>1459528394</v>
      </c>
      <c r="K2754" s="10">
        <f t="shared" si="168"/>
        <v>42521.689745370371</v>
      </c>
      <c r="L2754" s="10">
        <f t="shared" si="169"/>
        <v>42461.689745370371</v>
      </c>
      <c r="M2754" s="15">
        <f t="shared" si="170"/>
        <v>2016</v>
      </c>
      <c r="N2754" t="b">
        <v>0</v>
      </c>
      <c r="O2754">
        <v>27</v>
      </c>
      <c r="P2754" t="b">
        <v>1</v>
      </c>
      <c r="Q2754" t="s">
        <v>8269</v>
      </c>
      <c r="R2754" t="s">
        <v>8323</v>
      </c>
      <c r="S2754" t="s">
        <v>8326</v>
      </c>
      <c r="T2754" s="9">
        <f t="shared" si="171"/>
        <v>136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s="17" t="s">
        <v>8219</v>
      </c>
      <c r="G2755" t="s">
        <v>8223</v>
      </c>
      <c r="H2755" t="s">
        <v>8245</v>
      </c>
      <c r="I2755">
        <v>1417501145</v>
      </c>
      <c r="J2755" s="12">
        <v>1414041545</v>
      </c>
      <c r="K2755" s="10">
        <f t="shared" ref="K2755:K2818" si="172">(I2755/86400)+DATE(1970,1,1)</f>
        <v>41975.263252314813</v>
      </c>
      <c r="L2755" s="10">
        <f t="shared" ref="L2755:L2818" si="173">(J2755/86400)+DATE(1970,1,1)</f>
        <v>41935.221585648149</v>
      </c>
      <c r="M2755" s="15">
        <f t="shared" ref="M2755:M2818" si="174">+YEAR(K2755)</f>
        <v>2014</v>
      </c>
      <c r="N2755" t="b">
        <v>0</v>
      </c>
      <c r="O2755">
        <v>9</v>
      </c>
      <c r="P2755" t="b">
        <v>0</v>
      </c>
      <c r="Q2755" t="s">
        <v>8271</v>
      </c>
      <c r="R2755" t="s">
        <v>8308</v>
      </c>
      <c r="S2755" t="s">
        <v>8310</v>
      </c>
      <c r="T2755" s="9">
        <f t="shared" ref="T2755:T2818" si="175">ROUND(E2755/D2755*100,0)</f>
        <v>1</v>
      </c>
    </row>
    <row r="2756" spans="1:20" ht="15.7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s="17" t="s">
        <v>8220</v>
      </c>
      <c r="G2756" t="s">
        <v>8233</v>
      </c>
      <c r="H2756" t="s">
        <v>8253</v>
      </c>
      <c r="I2756">
        <v>1468392599</v>
      </c>
      <c r="J2756" s="12">
        <v>1465800599</v>
      </c>
      <c r="K2756" s="10">
        <f t="shared" si="172"/>
        <v>42564.284710648149</v>
      </c>
      <c r="L2756" s="10">
        <f t="shared" si="173"/>
        <v>42534.284710648149</v>
      </c>
      <c r="M2756" s="15">
        <f t="shared" si="174"/>
        <v>2016</v>
      </c>
      <c r="N2756" t="b">
        <v>0</v>
      </c>
      <c r="O2756">
        <v>4</v>
      </c>
      <c r="P2756" t="b">
        <v>0</v>
      </c>
      <c r="Q2756" t="s">
        <v>8280</v>
      </c>
      <c r="R2756" t="s">
        <v>8316</v>
      </c>
      <c r="S2756" t="s">
        <v>8334</v>
      </c>
      <c r="T2756" s="9">
        <f t="shared" si="175"/>
        <v>1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s="17" t="s">
        <v>8219</v>
      </c>
      <c r="G2757" t="s">
        <v>8223</v>
      </c>
      <c r="H2757" t="s">
        <v>8245</v>
      </c>
      <c r="I2757">
        <v>1404241200</v>
      </c>
      <c r="J2757" s="12">
        <v>1401354597</v>
      </c>
      <c r="K2757" s="10">
        <f t="shared" si="172"/>
        <v>41821.791666666664</v>
      </c>
      <c r="L2757" s="10">
        <f t="shared" si="173"/>
        <v>41788.381909722222</v>
      </c>
      <c r="M2757" s="15">
        <f t="shared" si="174"/>
        <v>2014</v>
      </c>
      <c r="N2757" t="b">
        <v>0</v>
      </c>
      <c r="O2757">
        <v>5</v>
      </c>
      <c r="P2757" t="b">
        <v>0</v>
      </c>
      <c r="Q2757" t="s">
        <v>8265</v>
      </c>
      <c r="R2757" t="s">
        <v>8321</v>
      </c>
      <c r="S2757" t="s">
        <v>8337</v>
      </c>
      <c r="T2757" s="9">
        <f t="shared" si="175"/>
        <v>13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s="17" t="s">
        <v>8220</v>
      </c>
      <c r="G2758" t="s">
        <v>8226</v>
      </c>
      <c r="H2758" t="s">
        <v>8248</v>
      </c>
      <c r="I2758">
        <v>1484065881</v>
      </c>
      <c r="J2758" s="12">
        <v>1481473881</v>
      </c>
      <c r="K2758" s="10">
        <f t="shared" si="172"/>
        <v>42745.688437500001</v>
      </c>
      <c r="L2758" s="10">
        <f t="shared" si="173"/>
        <v>42715.688437500001</v>
      </c>
      <c r="M2758" s="15">
        <f t="shared" si="174"/>
        <v>2017</v>
      </c>
      <c r="N2758" t="b">
        <v>0</v>
      </c>
      <c r="O2758">
        <v>31</v>
      </c>
      <c r="P2758" t="b">
        <v>0</v>
      </c>
      <c r="Q2758" t="s">
        <v>8271</v>
      </c>
      <c r="R2758" t="s">
        <v>8308</v>
      </c>
      <c r="S2758" t="s">
        <v>8310</v>
      </c>
      <c r="T2758" s="9">
        <f t="shared" si="175"/>
        <v>3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s="17" t="s">
        <v>8220</v>
      </c>
      <c r="G2759" t="s">
        <v>8223</v>
      </c>
      <c r="H2759" t="s">
        <v>8245</v>
      </c>
      <c r="I2759">
        <v>1419017488</v>
      </c>
      <c r="J2759" s="12">
        <v>1416339088</v>
      </c>
      <c r="K2759" s="10">
        <f t="shared" si="172"/>
        <v>41992.813518518524</v>
      </c>
      <c r="L2759" s="10">
        <f t="shared" si="173"/>
        <v>41961.813518518524</v>
      </c>
      <c r="M2759" s="15">
        <f t="shared" si="174"/>
        <v>2014</v>
      </c>
      <c r="N2759" t="b">
        <v>0</v>
      </c>
      <c r="O2759">
        <v>5</v>
      </c>
      <c r="P2759" t="b">
        <v>0</v>
      </c>
      <c r="Q2759" t="s">
        <v>8285</v>
      </c>
      <c r="R2759" t="s">
        <v>8311</v>
      </c>
      <c r="S2759" t="s">
        <v>8348</v>
      </c>
      <c r="T2759" s="9">
        <f t="shared" si="175"/>
        <v>8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s="17" t="s">
        <v>8220</v>
      </c>
      <c r="G2760" t="s">
        <v>8223</v>
      </c>
      <c r="H2760" t="s">
        <v>8245</v>
      </c>
      <c r="I2760">
        <v>1457734843</v>
      </c>
      <c r="J2760" s="12">
        <v>1455142843</v>
      </c>
      <c r="K2760" s="10">
        <f t="shared" si="172"/>
        <v>42440.93105324074</v>
      </c>
      <c r="L2760" s="10">
        <f t="shared" si="173"/>
        <v>42410.93105324074</v>
      </c>
      <c r="M2760" s="15">
        <f t="shared" si="174"/>
        <v>2016</v>
      </c>
      <c r="N2760" t="b">
        <v>0</v>
      </c>
      <c r="O2760">
        <v>4</v>
      </c>
      <c r="P2760" t="b">
        <v>0</v>
      </c>
      <c r="Q2760" t="s">
        <v>8303</v>
      </c>
      <c r="R2760" t="s">
        <v>8323</v>
      </c>
      <c r="S2760" t="s">
        <v>8335</v>
      </c>
      <c r="T2760" s="9">
        <f t="shared" si="175"/>
        <v>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s="17" t="s">
        <v>8220</v>
      </c>
      <c r="G2761" t="s">
        <v>8224</v>
      </c>
      <c r="H2761" t="s">
        <v>8246</v>
      </c>
      <c r="I2761">
        <v>1428951600</v>
      </c>
      <c r="J2761" s="12">
        <v>1425512843</v>
      </c>
      <c r="K2761" s="10">
        <f t="shared" si="172"/>
        <v>42107.791666666672</v>
      </c>
      <c r="L2761" s="10">
        <f t="shared" si="173"/>
        <v>42067.991238425922</v>
      </c>
      <c r="M2761" s="15">
        <f t="shared" si="174"/>
        <v>2015</v>
      </c>
      <c r="N2761" t="b">
        <v>0</v>
      </c>
      <c r="O2761">
        <v>13</v>
      </c>
      <c r="P2761" t="b">
        <v>0</v>
      </c>
      <c r="Q2761" t="s">
        <v>8266</v>
      </c>
      <c r="R2761" t="s">
        <v>8321</v>
      </c>
      <c r="S2761" t="s">
        <v>8325</v>
      </c>
      <c r="T2761" s="9">
        <f t="shared" si="175"/>
        <v>33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s="17" t="s">
        <v>8220</v>
      </c>
      <c r="G2762" t="s">
        <v>8223</v>
      </c>
      <c r="H2762" t="s">
        <v>8245</v>
      </c>
      <c r="I2762">
        <v>1434847859</v>
      </c>
      <c r="J2762" s="12">
        <v>1431391859</v>
      </c>
      <c r="K2762" s="10">
        <f t="shared" si="172"/>
        <v>42176.035405092596</v>
      </c>
      <c r="L2762" s="10">
        <f t="shared" si="173"/>
        <v>42136.035405092596</v>
      </c>
      <c r="M2762" s="15">
        <f t="shared" si="174"/>
        <v>2015</v>
      </c>
      <c r="N2762" t="b">
        <v>0</v>
      </c>
      <c r="O2762">
        <v>5</v>
      </c>
      <c r="P2762" t="b">
        <v>0</v>
      </c>
      <c r="Q2762" t="s">
        <v>8266</v>
      </c>
      <c r="R2762" t="s">
        <v>8321</v>
      </c>
      <c r="S2762" t="s">
        <v>8325</v>
      </c>
      <c r="T2762" s="9">
        <f t="shared" si="175"/>
        <v>40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s="17" t="s">
        <v>8218</v>
      </c>
      <c r="G2763" t="s">
        <v>8223</v>
      </c>
      <c r="H2763" t="s">
        <v>8245</v>
      </c>
      <c r="I2763">
        <v>1343440800</v>
      </c>
      <c r="J2763" s="12">
        <v>1342545994</v>
      </c>
      <c r="K2763" s="10">
        <f t="shared" si="172"/>
        <v>41118.083333333336</v>
      </c>
      <c r="L2763" s="10">
        <f t="shared" si="173"/>
        <v>41107.726782407408</v>
      </c>
      <c r="M2763" s="15">
        <f t="shared" si="174"/>
        <v>2012</v>
      </c>
      <c r="N2763" t="b">
        <v>0</v>
      </c>
      <c r="O2763">
        <v>16</v>
      </c>
      <c r="P2763" t="b">
        <v>1</v>
      </c>
      <c r="Q2763" t="s">
        <v>8277</v>
      </c>
      <c r="R2763" t="s">
        <v>8327</v>
      </c>
      <c r="S2763" t="s">
        <v>8328</v>
      </c>
      <c r="T2763" s="9">
        <f t="shared" si="175"/>
        <v>133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s="17" t="s">
        <v>8220</v>
      </c>
      <c r="G2764" t="s">
        <v>8223</v>
      </c>
      <c r="H2764" t="s">
        <v>8245</v>
      </c>
      <c r="I2764">
        <v>1337955240</v>
      </c>
      <c r="J2764" s="12">
        <v>1332808501</v>
      </c>
      <c r="K2764" s="10">
        <f t="shared" si="172"/>
        <v>41054.593055555553</v>
      </c>
      <c r="L2764" s="10">
        <f t="shared" si="173"/>
        <v>40995.024317129632</v>
      </c>
      <c r="M2764" s="15">
        <f t="shared" si="174"/>
        <v>2012</v>
      </c>
      <c r="N2764" t="b">
        <v>0</v>
      </c>
      <c r="O2764">
        <v>3</v>
      </c>
      <c r="P2764" t="b">
        <v>0</v>
      </c>
      <c r="Q2764" t="s">
        <v>8268</v>
      </c>
      <c r="R2764" t="s">
        <v>8321</v>
      </c>
      <c r="S2764" t="s">
        <v>8339</v>
      </c>
      <c r="T2764" s="9">
        <f t="shared" si="175"/>
        <v>1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s="17" t="s">
        <v>8220</v>
      </c>
      <c r="G2765" t="s">
        <v>8223</v>
      </c>
      <c r="H2765" t="s">
        <v>8245</v>
      </c>
      <c r="I2765">
        <v>1287115200</v>
      </c>
      <c r="J2765" s="12">
        <v>1284567905</v>
      </c>
      <c r="K2765" s="10">
        <f t="shared" si="172"/>
        <v>40466.166666666664</v>
      </c>
      <c r="L2765" s="10">
        <f t="shared" si="173"/>
        <v>40436.68408564815</v>
      </c>
      <c r="M2765" s="15">
        <f t="shared" si="174"/>
        <v>2010</v>
      </c>
      <c r="N2765" t="b">
        <v>0</v>
      </c>
      <c r="O2765">
        <v>6</v>
      </c>
      <c r="P2765" t="b">
        <v>0</v>
      </c>
      <c r="Q2765" t="s">
        <v>8273</v>
      </c>
      <c r="R2765" t="s">
        <v>8311</v>
      </c>
      <c r="S2765" t="s">
        <v>8352</v>
      </c>
      <c r="T2765" s="9">
        <f t="shared" si="175"/>
        <v>3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s="17" t="s">
        <v>8218</v>
      </c>
      <c r="G2766" t="s">
        <v>8223</v>
      </c>
      <c r="H2766" t="s">
        <v>8245</v>
      </c>
      <c r="I2766">
        <v>1480140000</v>
      </c>
      <c r="J2766" s="12">
        <v>1479186575</v>
      </c>
      <c r="K2766" s="10">
        <f t="shared" si="172"/>
        <v>42700.25</v>
      </c>
      <c r="L2766" s="10">
        <f t="shared" si="173"/>
        <v>42689.214988425927</v>
      </c>
      <c r="M2766" s="15">
        <f t="shared" si="174"/>
        <v>2016</v>
      </c>
      <c r="N2766" t="b">
        <v>0</v>
      </c>
      <c r="O2766">
        <v>13</v>
      </c>
      <c r="P2766" t="b">
        <v>1</v>
      </c>
      <c r="Q2766" t="s">
        <v>8269</v>
      </c>
      <c r="R2766" t="s">
        <v>8323</v>
      </c>
      <c r="S2766" t="s">
        <v>8326</v>
      </c>
      <c r="T2766" s="9">
        <f t="shared" si="175"/>
        <v>100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s="17" t="s">
        <v>8220</v>
      </c>
      <c r="G2767" t="s">
        <v>8223</v>
      </c>
      <c r="H2767" t="s">
        <v>8245</v>
      </c>
      <c r="I2767">
        <v>1454525340</v>
      </c>
      <c r="J2767" s="12">
        <v>1452008599</v>
      </c>
      <c r="K2767" s="10">
        <f t="shared" si="172"/>
        <v>42403.78402777778</v>
      </c>
      <c r="L2767" s="10">
        <f t="shared" si="173"/>
        <v>42374.655081018514</v>
      </c>
      <c r="M2767" s="15">
        <f t="shared" si="174"/>
        <v>2016</v>
      </c>
      <c r="N2767" t="b">
        <v>0</v>
      </c>
      <c r="O2767">
        <v>6</v>
      </c>
      <c r="P2767" t="b">
        <v>0</v>
      </c>
      <c r="Q2767" t="s">
        <v>8269</v>
      </c>
      <c r="R2767" t="s">
        <v>8323</v>
      </c>
      <c r="S2767" t="s">
        <v>8326</v>
      </c>
      <c r="T2767" s="9">
        <f t="shared" si="175"/>
        <v>16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s="17" t="s">
        <v>8220</v>
      </c>
      <c r="G2768" t="s">
        <v>8224</v>
      </c>
      <c r="H2768" t="s">
        <v>8246</v>
      </c>
      <c r="I2768">
        <v>1488271860</v>
      </c>
      <c r="J2768" s="12">
        <v>1484484219</v>
      </c>
      <c r="K2768" s="10">
        <f t="shared" si="172"/>
        <v>42794.368750000001</v>
      </c>
      <c r="L2768" s="10">
        <f t="shared" si="173"/>
        <v>42750.530312499999</v>
      </c>
      <c r="M2768" s="15">
        <f t="shared" si="174"/>
        <v>2017</v>
      </c>
      <c r="N2768" t="b">
        <v>0</v>
      </c>
      <c r="O2768">
        <v>5</v>
      </c>
      <c r="P2768" t="b">
        <v>0</v>
      </c>
      <c r="Q2768" t="s">
        <v>8269</v>
      </c>
      <c r="R2768" t="s">
        <v>8323</v>
      </c>
      <c r="S2768" t="s">
        <v>8326</v>
      </c>
      <c r="T2768" s="9">
        <f t="shared" si="175"/>
        <v>11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s="17" t="s">
        <v>8220</v>
      </c>
      <c r="G2769" t="s">
        <v>8223</v>
      </c>
      <c r="H2769" t="s">
        <v>8245</v>
      </c>
      <c r="I2769">
        <v>1435441454</v>
      </c>
      <c r="J2769" s="12">
        <v>1432763054</v>
      </c>
      <c r="K2769" s="10">
        <f t="shared" si="172"/>
        <v>42182.905717592592</v>
      </c>
      <c r="L2769" s="10">
        <f t="shared" si="173"/>
        <v>42151.905717592592</v>
      </c>
      <c r="M2769" s="15">
        <f t="shared" si="174"/>
        <v>2015</v>
      </c>
      <c r="N2769" t="b">
        <v>0</v>
      </c>
      <c r="O2769">
        <v>5</v>
      </c>
      <c r="P2769" t="b">
        <v>0</v>
      </c>
      <c r="Q2769" t="s">
        <v>8269</v>
      </c>
      <c r="R2769" t="s">
        <v>8323</v>
      </c>
      <c r="S2769" t="s">
        <v>8326</v>
      </c>
      <c r="T2769" s="9">
        <f t="shared" si="175"/>
        <v>12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s="17" t="s">
        <v>8220</v>
      </c>
      <c r="G2770" t="s">
        <v>8223</v>
      </c>
      <c r="H2770" t="s">
        <v>8245</v>
      </c>
      <c r="I2770">
        <v>1392417800</v>
      </c>
      <c r="J2770" s="12">
        <v>1389825800</v>
      </c>
      <c r="K2770" s="10">
        <f t="shared" si="172"/>
        <v>41684.946759259255</v>
      </c>
      <c r="L2770" s="10">
        <f t="shared" si="173"/>
        <v>41654.946759259255</v>
      </c>
      <c r="M2770" s="15">
        <f t="shared" si="174"/>
        <v>2014</v>
      </c>
      <c r="N2770" t="b">
        <v>0</v>
      </c>
      <c r="O2770">
        <v>7</v>
      </c>
      <c r="P2770" t="b">
        <v>0</v>
      </c>
      <c r="Q2770" t="s">
        <v>8268</v>
      </c>
      <c r="R2770" t="s">
        <v>8321</v>
      </c>
      <c r="S2770" t="s">
        <v>8339</v>
      </c>
      <c r="T2770" s="9">
        <f t="shared" si="175"/>
        <v>1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s="17" t="s">
        <v>8218</v>
      </c>
      <c r="G2771" t="s">
        <v>8223</v>
      </c>
      <c r="H2771" t="s">
        <v>8245</v>
      </c>
      <c r="I2771">
        <v>1293937200</v>
      </c>
      <c r="J2771" s="12">
        <v>1291257298</v>
      </c>
      <c r="K2771" s="10">
        <f t="shared" si="172"/>
        <v>40545.125</v>
      </c>
      <c r="L2771" s="10">
        <f t="shared" si="173"/>
        <v>40514.107615740737</v>
      </c>
      <c r="M2771" s="15">
        <f t="shared" si="174"/>
        <v>2011</v>
      </c>
      <c r="N2771" t="b">
        <v>0</v>
      </c>
      <c r="O2771">
        <v>13</v>
      </c>
      <c r="P2771" t="b">
        <v>1</v>
      </c>
      <c r="Q2771" t="s">
        <v>8298</v>
      </c>
      <c r="R2771" t="s">
        <v>8327</v>
      </c>
      <c r="S2771" t="s">
        <v>8341</v>
      </c>
      <c r="T2771" s="9">
        <f t="shared" si="175"/>
        <v>156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s="17" t="s">
        <v>8218</v>
      </c>
      <c r="G2772" t="s">
        <v>8224</v>
      </c>
      <c r="H2772" t="s">
        <v>8246</v>
      </c>
      <c r="I2772">
        <v>1471130956</v>
      </c>
      <c r="J2772" s="12">
        <v>1465946956</v>
      </c>
      <c r="K2772" s="10">
        <f t="shared" si="172"/>
        <v>42595.97865740741</v>
      </c>
      <c r="L2772" s="10">
        <f t="shared" si="173"/>
        <v>42535.97865740741</v>
      </c>
      <c r="M2772" s="15">
        <f t="shared" si="174"/>
        <v>2016</v>
      </c>
      <c r="N2772" t="b">
        <v>0</v>
      </c>
      <c r="O2772">
        <v>14</v>
      </c>
      <c r="P2772" t="b">
        <v>1</v>
      </c>
      <c r="Q2772" t="s">
        <v>8269</v>
      </c>
      <c r="R2772" t="s">
        <v>8323</v>
      </c>
      <c r="S2772" t="s">
        <v>8326</v>
      </c>
      <c r="T2772" s="9">
        <f t="shared" si="175"/>
        <v>128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s="17" t="s">
        <v>8220</v>
      </c>
      <c r="G2773" t="s">
        <v>8225</v>
      </c>
      <c r="H2773" t="s">
        <v>8247</v>
      </c>
      <c r="I2773">
        <v>1430316426</v>
      </c>
      <c r="J2773" s="12">
        <v>1427724426</v>
      </c>
      <c r="K2773" s="10">
        <f t="shared" si="172"/>
        <v>42123.588263888887</v>
      </c>
      <c r="L2773" s="10">
        <f t="shared" si="173"/>
        <v>42093.588263888887</v>
      </c>
      <c r="M2773" s="15">
        <f t="shared" si="174"/>
        <v>2015</v>
      </c>
      <c r="N2773" t="b">
        <v>0</v>
      </c>
      <c r="O2773">
        <v>6</v>
      </c>
      <c r="P2773" t="b">
        <v>0</v>
      </c>
      <c r="Q2773" t="s">
        <v>8269</v>
      </c>
      <c r="R2773" t="s">
        <v>8323</v>
      </c>
      <c r="S2773" t="s">
        <v>8326</v>
      </c>
      <c r="T2773" s="9">
        <f t="shared" si="175"/>
        <v>19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s="17" t="s">
        <v>8220</v>
      </c>
      <c r="G2774" t="s">
        <v>8228</v>
      </c>
      <c r="H2774" t="s">
        <v>8250</v>
      </c>
      <c r="I2774">
        <v>1404926665</v>
      </c>
      <c r="J2774" s="12">
        <v>1402334665</v>
      </c>
      <c r="K2774" s="10">
        <f t="shared" si="172"/>
        <v>41829.725289351853</v>
      </c>
      <c r="L2774" s="10">
        <f t="shared" si="173"/>
        <v>41799.725289351853</v>
      </c>
      <c r="M2774" s="15">
        <f t="shared" si="174"/>
        <v>2014</v>
      </c>
      <c r="N2774" t="b">
        <v>0</v>
      </c>
      <c r="O2774">
        <v>12</v>
      </c>
      <c r="P2774" t="b">
        <v>0</v>
      </c>
      <c r="Q2774" t="s">
        <v>8294</v>
      </c>
      <c r="R2774" t="s">
        <v>8313</v>
      </c>
      <c r="S2774" t="s">
        <v>8353</v>
      </c>
      <c r="T2774" s="9">
        <f t="shared" si="175"/>
        <v>5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s="17" t="s">
        <v>8218</v>
      </c>
      <c r="G2775" t="s">
        <v>8224</v>
      </c>
      <c r="H2775" t="s">
        <v>8246</v>
      </c>
      <c r="I2775">
        <v>1455831000</v>
      </c>
      <c r="J2775" s="12">
        <v>1454366467</v>
      </c>
      <c r="K2775" s="10">
        <f t="shared" si="172"/>
        <v>42418.895833333328</v>
      </c>
      <c r="L2775" s="10">
        <f t="shared" si="173"/>
        <v>42401.945219907408</v>
      </c>
      <c r="M2775" s="15">
        <f t="shared" si="174"/>
        <v>2016</v>
      </c>
      <c r="N2775" t="b">
        <v>0</v>
      </c>
      <c r="O2775">
        <v>15</v>
      </c>
      <c r="P2775" t="b">
        <v>1</v>
      </c>
      <c r="Q2775" t="s">
        <v>8269</v>
      </c>
      <c r="R2775" t="s">
        <v>8323</v>
      </c>
      <c r="S2775" t="s">
        <v>8326</v>
      </c>
      <c r="T2775" s="9">
        <f t="shared" si="175"/>
        <v>127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s="17" t="s">
        <v>8220</v>
      </c>
      <c r="G2776" t="s">
        <v>8223</v>
      </c>
      <c r="H2776" t="s">
        <v>8245</v>
      </c>
      <c r="I2776">
        <v>1423424329</v>
      </c>
      <c r="J2776" s="12">
        <v>1421696329</v>
      </c>
      <c r="K2776" s="10">
        <f t="shared" si="172"/>
        <v>42043.818622685183</v>
      </c>
      <c r="L2776" s="10">
        <f t="shared" si="173"/>
        <v>42023.818622685183</v>
      </c>
      <c r="M2776" s="15">
        <f t="shared" si="174"/>
        <v>2015</v>
      </c>
      <c r="N2776" t="b">
        <v>0</v>
      </c>
      <c r="O2776">
        <v>7</v>
      </c>
      <c r="P2776" t="b">
        <v>0</v>
      </c>
      <c r="Q2776" t="s">
        <v>8266</v>
      </c>
      <c r="R2776" t="s">
        <v>8321</v>
      </c>
      <c r="S2776" t="s">
        <v>8325</v>
      </c>
      <c r="T2776" s="9">
        <f t="shared" si="175"/>
        <v>58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s="17" t="s">
        <v>8220</v>
      </c>
      <c r="G2777" t="s">
        <v>8228</v>
      </c>
      <c r="H2777" t="s">
        <v>8250</v>
      </c>
      <c r="I2777">
        <v>1425246439</v>
      </c>
      <c r="J2777" s="12">
        <v>1422222439</v>
      </c>
      <c r="K2777" s="10">
        <f t="shared" si="172"/>
        <v>42064.907858796301</v>
      </c>
      <c r="L2777" s="10">
        <f t="shared" si="173"/>
        <v>42029.907858796301</v>
      </c>
      <c r="M2777" s="15">
        <f t="shared" si="174"/>
        <v>2015</v>
      </c>
      <c r="N2777" t="b">
        <v>1</v>
      </c>
      <c r="O2777">
        <v>9</v>
      </c>
      <c r="P2777" t="b">
        <v>0</v>
      </c>
      <c r="Q2777" t="s">
        <v>8283</v>
      </c>
      <c r="R2777" t="s">
        <v>8313</v>
      </c>
      <c r="S2777" t="s">
        <v>8314</v>
      </c>
      <c r="T2777" s="9">
        <f t="shared" si="175"/>
        <v>11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s="17" t="s">
        <v>8220</v>
      </c>
      <c r="G2778" t="s">
        <v>8223</v>
      </c>
      <c r="H2778" t="s">
        <v>8245</v>
      </c>
      <c r="I2778">
        <v>1346017023</v>
      </c>
      <c r="J2778" s="12">
        <v>1343425023</v>
      </c>
      <c r="K2778" s="10">
        <f t="shared" si="172"/>
        <v>41147.900729166664</v>
      </c>
      <c r="L2778" s="10">
        <f t="shared" si="173"/>
        <v>41117.900729166664</v>
      </c>
      <c r="M2778" s="15">
        <f t="shared" si="174"/>
        <v>2012</v>
      </c>
      <c r="N2778" t="b">
        <v>0</v>
      </c>
      <c r="O2778">
        <v>8</v>
      </c>
      <c r="P2778" t="b">
        <v>0</v>
      </c>
      <c r="Q2778" t="s">
        <v>8302</v>
      </c>
      <c r="R2778" t="s">
        <v>8311</v>
      </c>
      <c r="S2778" t="s">
        <v>8356</v>
      </c>
      <c r="T2778" s="9">
        <f t="shared" si="175"/>
        <v>19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s="17" t="s">
        <v>8220</v>
      </c>
      <c r="G2779" t="s">
        <v>8223</v>
      </c>
      <c r="H2779" t="s">
        <v>8245</v>
      </c>
      <c r="I2779">
        <v>1476717319</v>
      </c>
      <c r="J2779" s="12">
        <v>1473693319</v>
      </c>
      <c r="K2779" s="10">
        <f t="shared" si="172"/>
        <v>42660.635636574079</v>
      </c>
      <c r="L2779" s="10">
        <f t="shared" si="173"/>
        <v>42625.635636574079</v>
      </c>
      <c r="M2779" s="15">
        <f t="shared" si="174"/>
        <v>2016</v>
      </c>
      <c r="N2779" t="b">
        <v>0</v>
      </c>
      <c r="O2779">
        <v>9</v>
      </c>
      <c r="P2779" t="b">
        <v>0</v>
      </c>
      <c r="Q2779" t="s">
        <v>8271</v>
      </c>
      <c r="R2779" t="s">
        <v>8308</v>
      </c>
      <c r="S2779" t="s">
        <v>8310</v>
      </c>
      <c r="T2779" s="9">
        <f t="shared" si="175"/>
        <v>1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s="17" t="s">
        <v>8218</v>
      </c>
      <c r="G2780" t="s">
        <v>8224</v>
      </c>
      <c r="H2780" t="s">
        <v>8246</v>
      </c>
      <c r="I2780">
        <v>1459872000</v>
      </c>
      <c r="J2780" s="12">
        <v>1456408244</v>
      </c>
      <c r="K2780" s="10">
        <f t="shared" si="172"/>
        <v>42465.666666666672</v>
      </c>
      <c r="L2780" s="10">
        <f t="shared" si="173"/>
        <v>42425.576898148152</v>
      </c>
      <c r="M2780" s="15">
        <f t="shared" si="174"/>
        <v>2016</v>
      </c>
      <c r="N2780" t="b">
        <v>0</v>
      </c>
      <c r="O2780">
        <v>9</v>
      </c>
      <c r="P2780" t="b">
        <v>1</v>
      </c>
      <c r="Q2780" t="s">
        <v>8267</v>
      </c>
      <c r="R2780" t="s">
        <v>8321</v>
      </c>
      <c r="S2780" t="s">
        <v>8322</v>
      </c>
      <c r="T2780" s="9">
        <f t="shared" si="175"/>
        <v>125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s="17" t="s">
        <v>8220</v>
      </c>
      <c r="G2781" t="s">
        <v>8223</v>
      </c>
      <c r="H2781" t="s">
        <v>8245</v>
      </c>
      <c r="I2781">
        <v>1419644444</v>
      </c>
      <c r="J2781" s="12">
        <v>1414456844</v>
      </c>
      <c r="K2781" s="10">
        <f t="shared" si="172"/>
        <v>42000.0699537037</v>
      </c>
      <c r="L2781" s="10">
        <f t="shared" si="173"/>
        <v>41940.028287037036</v>
      </c>
      <c r="M2781" s="15">
        <f t="shared" si="174"/>
        <v>2014</v>
      </c>
      <c r="N2781" t="b">
        <v>0</v>
      </c>
      <c r="O2781">
        <v>7</v>
      </c>
      <c r="P2781" t="b">
        <v>0</v>
      </c>
      <c r="Q2781" t="s">
        <v>8301</v>
      </c>
      <c r="R2781" t="s">
        <v>8323</v>
      </c>
      <c r="S2781" t="s">
        <v>8324</v>
      </c>
      <c r="T2781" s="9">
        <f t="shared" si="175"/>
        <v>0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s="17" t="s">
        <v>8220</v>
      </c>
      <c r="G2782" t="s">
        <v>8223</v>
      </c>
      <c r="H2782" t="s">
        <v>8245</v>
      </c>
      <c r="I2782">
        <v>1330577940</v>
      </c>
      <c r="J2782" s="12">
        <v>1327853914</v>
      </c>
      <c r="K2782" s="10">
        <f t="shared" si="172"/>
        <v>40969.207638888889</v>
      </c>
      <c r="L2782" s="10">
        <f t="shared" si="173"/>
        <v>40937.679560185185</v>
      </c>
      <c r="M2782" s="15">
        <f t="shared" si="174"/>
        <v>2012</v>
      </c>
      <c r="N2782" t="b">
        <v>0</v>
      </c>
      <c r="O2782">
        <v>9</v>
      </c>
      <c r="P2782" t="b">
        <v>0</v>
      </c>
      <c r="Q2782" t="s">
        <v>8276</v>
      </c>
      <c r="R2782" t="s">
        <v>8327</v>
      </c>
      <c r="S2782" t="s">
        <v>8350</v>
      </c>
      <c r="T2782" s="9">
        <f t="shared" si="175"/>
        <v>6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s="17" t="s">
        <v>8218</v>
      </c>
      <c r="G2783" t="s">
        <v>8223</v>
      </c>
      <c r="H2783" t="s">
        <v>8245</v>
      </c>
      <c r="I2783">
        <v>1405366359</v>
      </c>
      <c r="J2783" s="12">
        <v>1402342359</v>
      </c>
      <c r="K2783" s="10">
        <f t="shared" si="172"/>
        <v>41834.814340277779</v>
      </c>
      <c r="L2783" s="10">
        <f t="shared" si="173"/>
        <v>41799.814340277779</v>
      </c>
      <c r="M2783" s="15">
        <f t="shared" si="174"/>
        <v>2014</v>
      </c>
      <c r="N2783" t="b">
        <v>0</v>
      </c>
      <c r="O2783">
        <v>7</v>
      </c>
      <c r="P2783" t="b">
        <v>1</v>
      </c>
      <c r="Q2783" t="s">
        <v>8272</v>
      </c>
      <c r="R2783" t="s">
        <v>8311</v>
      </c>
      <c r="S2783" t="s">
        <v>8333</v>
      </c>
      <c r="T2783" s="9">
        <f t="shared" si="175"/>
        <v>125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s="17" t="s">
        <v>8221</v>
      </c>
      <c r="G2784" t="s">
        <v>8223</v>
      </c>
      <c r="H2784" t="s">
        <v>8245</v>
      </c>
      <c r="I2784">
        <v>1492145940</v>
      </c>
      <c r="J2784" s="12">
        <v>1489504916</v>
      </c>
      <c r="K2784" s="10">
        <f t="shared" si="172"/>
        <v>42839.207638888889</v>
      </c>
      <c r="L2784" s="10">
        <f t="shared" si="173"/>
        <v>42808.640231481477</v>
      </c>
      <c r="M2784" s="15">
        <f t="shared" si="174"/>
        <v>2017</v>
      </c>
      <c r="N2784" t="b">
        <v>0</v>
      </c>
      <c r="O2784">
        <v>4</v>
      </c>
      <c r="P2784" t="b">
        <v>0</v>
      </c>
      <c r="Q2784" t="s">
        <v>8269</v>
      </c>
      <c r="R2784" t="s">
        <v>8323</v>
      </c>
      <c r="S2784" t="s">
        <v>8326</v>
      </c>
      <c r="T2784" s="9">
        <f t="shared" si="175"/>
        <v>4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s="17" t="s">
        <v>8218</v>
      </c>
      <c r="G2785" t="s">
        <v>8223</v>
      </c>
      <c r="H2785" t="s">
        <v>8245</v>
      </c>
      <c r="I2785">
        <v>1468618680</v>
      </c>
      <c r="J2785" s="12">
        <v>1465345902</v>
      </c>
      <c r="K2785" s="10">
        <f t="shared" si="172"/>
        <v>42566.901388888888</v>
      </c>
      <c r="L2785" s="10">
        <f t="shared" si="173"/>
        <v>42529.022013888884</v>
      </c>
      <c r="M2785" s="15">
        <f t="shared" si="174"/>
        <v>2016</v>
      </c>
      <c r="N2785" t="b">
        <v>0</v>
      </c>
      <c r="O2785">
        <v>9</v>
      </c>
      <c r="P2785" t="b">
        <v>1</v>
      </c>
      <c r="Q2785" t="s">
        <v>8269</v>
      </c>
      <c r="R2785" t="s">
        <v>8323</v>
      </c>
      <c r="S2785" t="s">
        <v>8326</v>
      </c>
      <c r="T2785" s="9">
        <f t="shared" si="175"/>
        <v>150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s="17" t="s">
        <v>8218</v>
      </c>
      <c r="G2786" t="s">
        <v>8226</v>
      </c>
      <c r="H2786" t="s">
        <v>8248</v>
      </c>
      <c r="I2786">
        <v>1450911540</v>
      </c>
      <c r="J2786" s="12">
        <v>1448536516</v>
      </c>
      <c r="K2786" s="10">
        <f t="shared" si="172"/>
        <v>42361.957638888889</v>
      </c>
      <c r="L2786" s="10">
        <f t="shared" si="173"/>
        <v>42334.468935185185</v>
      </c>
      <c r="M2786" s="15">
        <f t="shared" si="174"/>
        <v>2015</v>
      </c>
      <c r="N2786" t="b">
        <v>0</v>
      </c>
      <c r="O2786">
        <v>25</v>
      </c>
      <c r="P2786" t="b">
        <v>1</v>
      </c>
      <c r="Q2786" t="s">
        <v>8301</v>
      </c>
      <c r="R2786" t="s">
        <v>8323</v>
      </c>
      <c r="S2786" t="s">
        <v>8324</v>
      </c>
      <c r="T2786" s="9">
        <f t="shared" si="175"/>
        <v>124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s="17" t="s">
        <v>8218</v>
      </c>
      <c r="G2787" t="s">
        <v>8224</v>
      </c>
      <c r="H2787" t="s">
        <v>8246</v>
      </c>
      <c r="I2787">
        <v>1466899491</v>
      </c>
      <c r="J2787" s="12">
        <v>1464307491</v>
      </c>
      <c r="K2787" s="10">
        <f t="shared" si="172"/>
        <v>42547.003368055557</v>
      </c>
      <c r="L2787" s="10">
        <f t="shared" si="173"/>
        <v>42517.003368055557</v>
      </c>
      <c r="M2787" s="15">
        <f t="shared" si="174"/>
        <v>2016</v>
      </c>
      <c r="N2787" t="b">
        <v>0</v>
      </c>
      <c r="O2787">
        <v>8</v>
      </c>
      <c r="P2787" t="b">
        <v>1</v>
      </c>
      <c r="Q2787" t="s">
        <v>8269</v>
      </c>
      <c r="R2787" t="s">
        <v>8323</v>
      </c>
      <c r="S2787" t="s">
        <v>8326</v>
      </c>
      <c r="T2787" s="9">
        <f t="shared" si="175"/>
        <v>123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s="17" t="s">
        <v>8220</v>
      </c>
      <c r="G2788" t="s">
        <v>8223</v>
      </c>
      <c r="H2788" t="s">
        <v>8245</v>
      </c>
      <c r="I2788">
        <v>1405401060</v>
      </c>
      <c r="J2788" s="12">
        <v>1401585752</v>
      </c>
      <c r="K2788" s="10">
        <f t="shared" si="172"/>
        <v>41835.21597222222</v>
      </c>
      <c r="L2788" s="10">
        <f t="shared" si="173"/>
        <v>41791.057314814811</v>
      </c>
      <c r="M2788" s="15">
        <f t="shared" si="174"/>
        <v>2014</v>
      </c>
      <c r="N2788" t="b">
        <v>0</v>
      </c>
      <c r="O2788">
        <v>9</v>
      </c>
      <c r="P2788" t="b">
        <v>0</v>
      </c>
      <c r="Q2788" t="s">
        <v>8289</v>
      </c>
      <c r="R2788" t="s">
        <v>8313</v>
      </c>
      <c r="S2788" t="s">
        <v>8351</v>
      </c>
      <c r="T2788" s="9">
        <f t="shared" si="175"/>
        <v>7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s="17" t="s">
        <v>8220</v>
      </c>
      <c r="G2789" t="s">
        <v>8223</v>
      </c>
      <c r="H2789" t="s">
        <v>8245</v>
      </c>
      <c r="I2789">
        <v>1427082912</v>
      </c>
      <c r="J2789" s="12">
        <v>1423198512</v>
      </c>
      <c r="K2789" s="10">
        <f t="shared" si="172"/>
        <v>42086.16333333333</v>
      </c>
      <c r="L2789" s="10">
        <f t="shared" si="173"/>
        <v>42041.205000000002</v>
      </c>
      <c r="M2789" s="15">
        <f t="shared" si="174"/>
        <v>2015</v>
      </c>
      <c r="N2789" t="b">
        <v>0</v>
      </c>
      <c r="O2789">
        <v>5</v>
      </c>
      <c r="P2789" t="b">
        <v>0</v>
      </c>
      <c r="Q2789" t="s">
        <v>8269</v>
      </c>
      <c r="R2789" t="s">
        <v>8323</v>
      </c>
      <c r="S2789" t="s">
        <v>8326</v>
      </c>
      <c r="T2789" s="9">
        <f t="shared" si="175"/>
        <v>7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s="17" t="s">
        <v>8220</v>
      </c>
      <c r="G2790" t="s">
        <v>8223</v>
      </c>
      <c r="H2790" t="s">
        <v>8245</v>
      </c>
      <c r="I2790">
        <v>1454213820</v>
      </c>
      <c r="J2790" s="12">
        <v>1451723535</v>
      </c>
      <c r="K2790" s="10">
        <f t="shared" si="172"/>
        <v>42400.178472222222</v>
      </c>
      <c r="L2790" s="10">
        <f t="shared" si="173"/>
        <v>42371.355729166666</v>
      </c>
      <c r="M2790" s="15">
        <f t="shared" si="174"/>
        <v>2016</v>
      </c>
      <c r="N2790" t="b">
        <v>0</v>
      </c>
      <c r="O2790">
        <v>11</v>
      </c>
      <c r="P2790" t="b">
        <v>0</v>
      </c>
      <c r="Q2790" t="s">
        <v>8281</v>
      </c>
      <c r="R2790" t="s">
        <v>8316</v>
      </c>
      <c r="S2790" t="s">
        <v>8344</v>
      </c>
      <c r="T2790" s="9">
        <f t="shared" si="175"/>
        <v>10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s="17" t="s">
        <v>8220</v>
      </c>
      <c r="G2791" t="s">
        <v>8223</v>
      </c>
      <c r="H2791" t="s">
        <v>8245</v>
      </c>
      <c r="I2791">
        <v>1440101160</v>
      </c>
      <c r="J2791" s="12">
        <v>1436542030</v>
      </c>
      <c r="K2791" s="10">
        <f t="shared" si="172"/>
        <v>42236.837500000001</v>
      </c>
      <c r="L2791" s="10">
        <f t="shared" si="173"/>
        <v>42195.643865740742</v>
      </c>
      <c r="M2791" s="15">
        <f t="shared" si="174"/>
        <v>2015</v>
      </c>
      <c r="N2791" t="b">
        <v>0</v>
      </c>
      <c r="O2791">
        <v>3</v>
      </c>
      <c r="P2791" t="b">
        <v>0</v>
      </c>
      <c r="Q2791" t="s">
        <v>8266</v>
      </c>
      <c r="R2791" t="s">
        <v>8321</v>
      </c>
      <c r="S2791" t="s">
        <v>8325</v>
      </c>
      <c r="T2791" s="9">
        <f t="shared" si="175"/>
        <v>1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s="17" t="s">
        <v>8220</v>
      </c>
      <c r="G2792" t="s">
        <v>8225</v>
      </c>
      <c r="H2792" t="s">
        <v>8247</v>
      </c>
      <c r="I2792">
        <v>1388928660</v>
      </c>
      <c r="J2792" s="12">
        <v>1386336660</v>
      </c>
      <c r="K2792" s="10">
        <f t="shared" si="172"/>
        <v>41644.563194444447</v>
      </c>
      <c r="L2792" s="10">
        <f t="shared" si="173"/>
        <v>41614.563194444447</v>
      </c>
      <c r="M2792" s="15">
        <f t="shared" si="174"/>
        <v>2014</v>
      </c>
      <c r="N2792" t="b">
        <v>0</v>
      </c>
      <c r="O2792">
        <v>6</v>
      </c>
      <c r="P2792" t="b">
        <v>0</v>
      </c>
      <c r="Q2792" t="s">
        <v>8273</v>
      </c>
      <c r="R2792" t="s">
        <v>8311</v>
      </c>
      <c r="S2792" t="s">
        <v>8352</v>
      </c>
      <c r="T2792" s="9">
        <f t="shared" si="175"/>
        <v>2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s="17" t="s">
        <v>8221</v>
      </c>
      <c r="G2793" t="s">
        <v>8223</v>
      </c>
      <c r="H2793" t="s">
        <v>8245</v>
      </c>
      <c r="I2793">
        <v>1490331623</v>
      </c>
      <c r="J2793" s="12">
        <v>1487743223</v>
      </c>
      <c r="K2793" s="10">
        <f t="shared" si="172"/>
        <v>42818.208599537036</v>
      </c>
      <c r="L2793" s="10">
        <f t="shared" si="173"/>
        <v>42788.2502662037</v>
      </c>
      <c r="M2793" s="15">
        <f t="shared" si="174"/>
        <v>2017</v>
      </c>
      <c r="N2793" t="b">
        <v>0</v>
      </c>
      <c r="O2793">
        <v>15</v>
      </c>
      <c r="P2793" t="b">
        <v>0</v>
      </c>
      <c r="Q2793" t="s">
        <v>8291</v>
      </c>
      <c r="R2793" t="s">
        <v>8327</v>
      </c>
      <c r="S2793" t="s">
        <v>8330</v>
      </c>
      <c r="T2793" s="9">
        <f t="shared" si="175"/>
        <v>103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s="17" t="s">
        <v>8219</v>
      </c>
      <c r="G2794" t="s">
        <v>8223</v>
      </c>
      <c r="H2794" t="s">
        <v>8245</v>
      </c>
      <c r="I2794">
        <v>1417532644</v>
      </c>
      <c r="J2794" s="12">
        <v>1413900244</v>
      </c>
      <c r="K2794" s="10">
        <f t="shared" si="172"/>
        <v>41975.627824074079</v>
      </c>
      <c r="L2794" s="10">
        <f t="shared" si="173"/>
        <v>41933.586157407408</v>
      </c>
      <c r="M2794" s="15">
        <f t="shared" si="174"/>
        <v>2014</v>
      </c>
      <c r="N2794" t="b">
        <v>0</v>
      </c>
      <c r="O2794">
        <v>10</v>
      </c>
      <c r="P2794" t="b">
        <v>0</v>
      </c>
      <c r="Q2794" t="s">
        <v>8265</v>
      </c>
      <c r="R2794" t="s">
        <v>8321</v>
      </c>
      <c r="S2794" t="s">
        <v>8337</v>
      </c>
      <c r="T2794" s="9">
        <f t="shared" si="175"/>
        <v>1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s="17" t="s">
        <v>8219</v>
      </c>
      <c r="G2795" t="s">
        <v>8223</v>
      </c>
      <c r="H2795" t="s">
        <v>8245</v>
      </c>
      <c r="I2795">
        <v>1482332343</v>
      </c>
      <c r="J2795" s="12">
        <v>1479740343</v>
      </c>
      <c r="K2795" s="10">
        <f t="shared" si="172"/>
        <v>42725.624340277776</v>
      </c>
      <c r="L2795" s="10">
        <f t="shared" si="173"/>
        <v>42695.624340277776</v>
      </c>
      <c r="M2795" s="15">
        <f t="shared" si="174"/>
        <v>2016</v>
      </c>
      <c r="N2795" t="b">
        <v>0</v>
      </c>
      <c r="O2795">
        <v>5</v>
      </c>
      <c r="P2795" t="b">
        <v>0</v>
      </c>
      <c r="Q2795" t="s">
        <v>8299</v>
      </c>
      <c r="R2795" t="s">
        <v>8308</v>
      </c>
      <c r="S2795" t="s">
        <v>8315</v>
      </c>
      <c r="T2795" s="9">
        <f t="shared" si="175"/>
        <v>1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s="17" t="s">
        <v>8220</v>
      </c>
      <c r="G2796" t="s">
        <v>8223</v>
      </c>
      <c r="H2796" t="s">
        <v>8245</v>
      </c>
      <c r="I2796">
        <v>1407808438</v>
      </c>
      <c r="J2796" s="12">
        <v>1405217355</v>
      </c>
      <c r="K2796" s="10">
        <f t="shared" si="172"/>
        <v>41863.079143518517</v>
      </c>
      <c r="L2796" s="10">
        <f t="shared" si="173"/>
        <v>41833.089756944442</v>
      </c>
      <c r="M2796" s="15">
        <f t="shared" si="174"/>
        <v>2014</v>
      </c>
      <c r="N2796" t="b">
        <v>0</v>
      </c>
      <c r="O2796">
        <v>14</v>
      </c>
      <c r="P2796" t="b">
        <v>0</v>
      </c>
      <c r="Q2796" t="s">
        <v>8269</v>
      </c>
      <c r="R2796" t="s">
        <v>8323</v>
      </c>
      <c r="S2796" t="s">
        <v>8326</v>
      </c>
      <c r="T2796" s="9">
        <f t="shared" si="175"/>
        <v>18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s="17" t="s">
        <v>8218</v>
      </c>
      <c r="G2797" t="s">
        <v>8223</v>
      </c>
      <c r="H2797" t="s">
        <v>8245</v>
      </c>
      <c r="I2797">
        <v>1440820740</v>
      </c>
      <c r="J2797" s="12">
        <v>1439567660</v>
      </c>
      <c r="K2797" s="10">
        <f t="shared" si="172"/>
        <v>42245.165972222225</v>
      </c>
      <c r="L2797" s="10">
        <f t="shared" si="173"/>
        <v>42230.662731481483</v>
      </c>
      <c r="M2797" s="15">
        <f t="shared" si="174"/>
        <v>2015</v>
      </c>
      <c r="N2797" t="b">
        <v>0</v>
      </c>
      <c r="O2797">
        <v>6</v>
      </c>
      <c r="P2797" t="b">
        <v>1</v>
      </c>
      <c r="Q2797" t="s">
        <v>8269</v>
      </c>
      <c r="R2797" t="s">
        <v>8323</v>
      </c>
      <c r="S2797" t="s">
        <v>8326</v>
      </c>
      <c r="T2797" s="9">
        <f t="shared" si="175"/>
        <v>101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s="17" t="s">
        <v>8218</v>
      </c>
      <c r="G2798" t="s">
        <v>8223</v>
      </c>
      <c r="H2798" t="s">
        <v>8245</v>
      </c>
      <c r="I2798">
        <v>1421358895</v>
      </c>
      <c r="J2798" s="12">
        <v>1418766895</v>
      </c>
      <c r="K2798" s="10">
        <f t="shared" si="172"/>
        <v>42019.913136574076</v>
      </c>
      <c r="L2798" s="10">
        <f t="shared" si="173"/>
        <v>41989.913136574076</v>
      </c>
      <c r="M2798" s="15">
        <f t="shared" si="174"/>
        <v>2015</v>
      </c>
      <c r="N2798" t="b">
        <v>0</v>
      </c>
      <c r="O2798">
        <v>14</v>
      </c>
      <c r="P2798" t="b">
        <v>1</v>
      </c>
      <c r="Q2798" t="s">
        <v>8299</v>
      </c>
      <c r="R2798" t="s">
        <v>8308</v>
      </c>
      <c r="S2798" t="s">
        <v>8315</v>
      </c>
      <c r="T2798" s="9">
        <f t="shared" si="175"/>
        <v>102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s="17" t="s">
        <v>8220</v>
      </c>
      <c r="G2799" t="s">
        <v>8223</v>
      </c>
      <c r="H2799" t="s">
        <v>8245</v>
      </c>
      <c r="I2799">
        <v>1393181018</v>
      </c>
      <c r="J2799" s="12">
        <v>1390589018</v>
      </c>
      <c r="K2799" s="10">
        <f t="shared" si="172"/>
        <v>41693.780300925922</v>
      </c>
      <c r="L2799" s="10">
        <f t="shared" si="173"/>
        <v>41663.780300925922</v>
      </c>
      <c r="M2799" s="15">
        <f t="shared" si="174"/>
        <v>2014</v>
      </c>
      <c r="N2799" t="b">
        <v>0</v>
      </c>
      <c r="O2799">
        <v>9</v>
      </c>
      <c r="P2799" t="b">
        <v>0</v>
      </c>
      <c r="Q2799" t="s">
        <v>8273</v>
      </c>
      <c r="R2799" t="s">
        <v>8311</v>
      </c>
      <c r="S2799" t="s">
        <v>8352</v>
      </c>
      <c r="T2799" s="9">
        <f t="shared" si="175"/>
        <v>70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s="17" t="s">
        <v>8218</v>
      </c>
      <c r="G2800" t="s">
        <v>8223</v>
      </c>
      <c r="H2800" t="s">
        <v>8245</v>
      </c>
      <c r="I2800">
        <v>1436587140</v>
      </c>
      <c r="J2800" s="12">
        <v>1434113406</v>
      </c>
      <c r="K2800" s="10">
        <f t="shared" si="172"/>
        <v>42196.165972222225</v>
      </c>
      <c r="L2800" s="10">
        <f t="shared" si="173"/>
        <v>42167.534791666665</v>
      </c>
      <c r="M2800" s="15">
        <f t="shared" si="174"/>
        <v>2015</v>
      </c>
      <c r="N2800" t="b">
        <v>0</v>
      </c>
      <c r="O2800">
        <v>10</v>
      </c>
      <c r="P2800" t="b">
        <v>1</v>
      </c>
      <c r="Q2800" t="s">
        <v>8303</v>
      </c>
      <c r="R2800" t="s">
        <v>8323</v>
      </c>
      <c r="S2800" t="s">
        <v>8335</v>
      </c>
      <c r="T2800" s="9">
        <f t="shared" si="175"/>
        <v>100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s="17" t="s">
        <v>8219</v>
      </c>
      <c r="G2801" t="s">
        <v>8225</v>
      </c>
      <c r="H2801" t="s">
        <v>8247</v>
      </c>
      <c r="I2801">
        <v>1463239108</v>
      </c>
      <c r="J2801" s="12">
        <v>1460647108</v>
      </c>
      <c r="K2801" s="10">
        <f t="shared" si="172"/>
        <v>42504.637824074074</v>
      </c>
      <c r="L2801" s="10">
        <f t="shared" si="173"/>
        <v>42474.637824074074</v>
      </c>
      <c r="M2801" s="15">
        <f t="shared" si="174"/>
        <v>2016</v>
      </c>
      <c r="N2801" t="b">
        <v>0</v>
      </c>
      <c r="O2801">
        <v>3</v>
      </c>
      <c r="P2801" t="b">
        <v>0</v>
      </c>
      <c r="Q2801" t="s">
        <v>8270</v>
      </c>
      <c r="R2801" t="s">
        <v>8308</v>
      </c>
      <c r="S2801" t="s">
        <v>8342</v>
      </c>
      <c r="T2801" s="9">
        <f t="shared" si="175"/>
        <v>0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s="17" t="s">
        <v>8219</v>
      </c>
      <c r="G2802" t="s">
        <v>8223</v>
      </c>
      <c r="H2802" t="s">
        <v>8245</v>
      </c>
      <c r="I2802">
        <v>1392595200</v>
      </c>
      <c r="J2802" s="12">
        <v>1391293745</v>
      </c>
      <c r="K2802" s="10">
        <f t="shared" si="172"/>
        <v>41687</v>
      </c>
      <c r="L2802" s="10">
        <f t="shared" si="173"/>
        <v>41671.93686342593</v>
      </c>
      <c r="M2802" s="15">
        <f t="shared" si="174"/>
        <v>2014</v>
      </c>
      <c r="N2802" t="b">
        <v>0</v>
      </c>
      <c r="O2802">
        <v>13</v>
      </c>
      <c r="P2802" t="b">
        <v>0</v>
      </c>
      <c r="Q2802" t="s">
        <v>8288</v>
      </c>
      <c r="R2802" t="s">
        <v>8311</v>
      </c>
      <c r="S2802" t="s">
        <v>8349</v>
      </c>
      <c r="T2802" s="9">
        <f t="shared" si="175"/>
        <v>4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s="17" t="s">
        <v>8218</v>
      </c>
      <c r="G2803" t="s">
        <v>8223</v>
      </c>
      <c r="H2803" t="s">
        <v>8245</v>
      </c>
      <c r="I2803">
        <v>1429912341</v>
      </c>
      <c r="J2803" s="12">
        <v>1427320341</v>
      </c>
      <c r="K2803" s="10">
        <f t="shared" si="172"/>
        <v>42118.911354166667</v>
      </c>
      <c r="L2803" s="10">
        <f t="shared" si="173"/>
        <v>42088.911354166667</v>
      </c>
      <c r="M2803" s="15">
        <f t="shared" si="174"/>
        <v>2015</v>
      </c>
      <c r="N2803" t="b">
        <v>0</v>
      </c>
      <c r="O2803">
        <v>10</v>
      </c>
      <c r="P2803" t="b">
        <v>1</v>
      </c>
      <c r="Q2803" t="s">
        <v>8269</v>
      </c>
      <c r="R2803" t="s">
        <v>8323</v>
      </c>
      <c r="S2803" t="s">
        <v>8326</v>
      </c>
      <c r="T2803" s="9">
        <f t="shared" si="175"/>
        <v>140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s="17" t="s">
        <v>8220</v>
      </c>
      <c r="G2804" t="s">
        <v>8223</v>
      </c>
      <c r="H2804" t="s">
        <v>8245</v>
      </c>
      <c r="I2804">
        <v>1425819425</v>
      </c>
      <c r="J2804" s="12">
        <v>1423231025</v>
      </c>
      <c r="K2804" s="10">
        <f t="shared" si="172"/>
        <v>42071.539641203708</v>
      </c>
      <c r="L2804" s="10">
        <f t="shared" si="173"/>
        <v>42041.581307870365</v>
      </c>
      <c r="M2804" s="15">
        <f t="shared" si="174"/>
        <v>2015</v>
      </c>
      <c r="N2804" t="b">
        <v>0</v>
      </c>
      <c r="O2804">
        <v>12</v>
      </c>
      <c r="P2804" t="b">
        <v>0</v>
      </c>
      <c r="Q2804" t="s">
        <v>8269</v>
      </c>
      <c r="R2804" t="s">
        <v>8323</v>
      </c>
      <c r="S2804" t="s">
        <v>8326</v>
      </c>
      <c r="T2804" s="9">
        <f t="shared" si="175"/>
        <v>16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s="17" t="s">
        <v>8220</v>
      </c>
      <c r="G2805" t="s">
        <v>8223</v>
      </c>
      <c r="H2805" t="s">
        <v>8245</v>
      </c>
      <c r="I2805">
        <v>1421543520</v>
      </c>
      <c r="J2805" s="12">
        <v>1416445931</v>
      </c>
      <c r="K2805" s="10">
        <f t="shared" si="172"/>
        <v>42022.05</v>
      </c>
      <c r="L2805" s="10">
        <f t="shared" si="173"/>
        <v>41963.050127314811</v>
      </c>
      <c r="M2805" s="15">
        <f t="shared" si="174"/>
        <v>2015</v>
      </c>
      <c r="N2805" t="b">
        <v>0</v>
      </c>
      <c r="O2805">
        <v>9</v>
      </c>
      <c r="P2805" t="b">
        <v>0</v>
      </c>
      <c r="Q2805" t="s">
        <v>8270</v>
      </c>
      <c r="R2805" t="s">
        <v>8308</v>
      </c>
      <c r="S2805" t="s">
        <v>8342</v>
      </c>
      <c r="T2805" s="9">
        <f t="shared" si="175"/>
        <v>0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s="17" t="s">
        <v>8220</v>
      </c>
      <c r="G2806" t="s">
        <v>8223</v>
      </c>
      <c r="H2806" t="s">
        <v>8245</v>
      </c>
      <c r="I2806">
        <v>1472920477</v>
      </c>
      <c r="J2806" s="12">
        <v>1467736477</v>
      </c>
      <c r="K2806" s="10">
        <f t="shared" si="172"/>
        <v>42616.690706018519</v>
      </c>
      <c r="L2806" s="10">
        <f t="shared" si="173"/>
        <v>42556.690706018519</v>
      </c>
      <c r="M2806" s="15">
        <f t="shared" si="174"/>
        <v>2016</v>
      </c>
      <c r="N2806" t="b">
        <v>0</v>
      </c>
      <c r="O2806">
        <v>5</v>
      </c>
      <c r="P2806" t="b">
        <v>0</v>
      </c>
      <c r="Q2806" t="s">
        <v>8266</v>
      </c>
      <c r="R2806" t="s">
        <v>8321</v>
      </c>
      <c r="S2806" t="s">
        <v>8325</v>
      </c>
      <c r="T2806" s="9">
        <f t="shared" si="175"/>
        <v>0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s="17" t="s">
        <v>8220</v>
      </c>
      <c r="G2807" t="s">
        <v>8223</v>
      </c>
      <c r="H2807" t="s">
        <v>8245</v>
      </c>
      <c r="I2807">
        <v>1277501520</v>
      </c>
      <c r="J2807" s="12">
        <v>1273874306</v>
      </c>
      <c r="K2807" s="10">
        <f t="shared" si="172"/>
        <v>40354.897222222222</v>
      </c>
      <c r="L2807" s="10">
        <f t="shared" si="173"/>
        <v>40312.915578703702</v>
      </c>
      <c r="M2807" s="15">
        <f t="shared" si="174"/>
        <v>2010</v>
      </c>
      <c r="N2807" t="b">
        <v>0</v>
      </c>
      <c r="O2807">
        <v>5</v>
      </c>
      <c r="P2807" t="b">
        <v>0</v>
      </c>
      <c r="Q2807" t="s">
        <v>8276</v>
      </c>
      <c r="R2807" t="s">
        <v>8327</v>
      </c>
      <c r="S2807" t="s">
        <v>8350</v>
      </c>
      <c r="T2807" s="9">
        <f t="shared" si="175"/>
        <v>38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s="17" t="s">
        <v>8219</v>
      </c>
      <c r="G2808" t="s">
        <v>8223</v>
      </c>
      <c r="H2808" t="s">
        <v>8245</v>
      </c>
      <c r="I2808">
        <v>1467398138</v>
      </c>
      <c r="J2808" s="12">
        <v>1465670138</v>
      </c>
      <c r="K2808" s="10">
        <f t="shared" si="172"/>
        <v>42552.774745370371</v>
      </c>
      <c r="L2808" s="10">
        <f t="shared" si="173"/>
        <v>42532.774745370371</v>
      </c>
      <c r="M2808" s="15">
        <f t="shared" si="174"/>
        <v>2016</v>
      </c>
      <c r="N2808" t="b">
        <v>0</v>
      </c>
      <c r="O2808">
        <v>9</v>
      </c>
      <c r="P2808" t="b">
        <v>0</v>
      </c>
      <c r="Q2808" t="s">
        <v>8270</v>
      </c>
      <c r="R2808" t="s">
        <v>8308</v>
      </c>
      <c r="S2808" t="s">
        <v>8342</v>
      </c>
      <c r="T2808" s="9">
        <f t="shared" si="175"/>
        <v>6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s="17" t="s">
        <v>8218</v>
      </c>
      <c r="G2809" t="s">
        <v>8224</v>
      </c>
      <c r="H2809" t="s">
        <v>8246</v>
      </c>
      <c r="I2809">
        <v>1414972800</v>
      </c>
      <c r="J2809" s="12">
        <v>1412629704</v>
      </c>
      <c r="K2809" s="10">
        <f t="shared" si="172"/>
        <v>41946</v>
      </c>
      <c r="L2809" s="10">
        <f t="shared" si="173"/>
        <v>41918.880833333329</v>
      </c>
      <c r="M2809" s="15">
        <f t="shared" si="174"/>
        <v>2014</v>
      </c>
      <c r="N2809" t="b">
        <v>0</v>
      </c>
      <c r="O2809">
        <v>17</v>
      </c>
      <c r="P2809" t="b">
        <v>1</v>
      </c>
      <c r="Q2809" t="s">
        <v>8269</v>
      </c>
      <c r="R2809" t="s">
        <v>8323</v>
      </c>
      <c r="S2809" t="s">
        <v>8326</v>
      </c>
      <c r="T2809" s="9">
        <f t="shared" si="175"/>
        <v>113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s="17" t="s">
        <v>8219</v>
      </c>
      <c r="G2810" t="s">
        <v>8223</v>
      </c>
      <c r="H2810" t="s">
        <v>8245</v>
      </c>
      <c r="I2810">
        <v>1439298052</v>
      </c>
      <c r="J2810" s="12">
        <v>1436965252</v>
      </c>
      <c r="K2810" s="10">
        <f t="shared" si="172"/>
        <v>42227.542268518519</v>
      </c>
      <c r="L2810" s="10">
        <f t="shared" si="173"/>
        <v>42200.542268518519</v>
      </c>
      <c r="M2810" s="15">
        <f t="shared" si="174"/>
        <v>2015</v>
      </c>
      <c r="N2810" t="b">
        <v>0</v>
      </c>
      <c r="O2810">
        <v>9</v>
      </c>
      <c r="P2810" t="b">
        <v>0</v>
      </c>
      <c r="Q2810" t="s">
        <v>8265</v>
      </c>
      <c r="R2810" t="s">
        <v>8321</v>
      </c>
      <c r="S2810" t="s">
        <v>8337</v>
      </c>
      <c r="T2810" s="9">
        <f t="shared" si="175"/>
        <v>8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s="17" t="s">
        <v>8220</v>
      </c>
      <c r="G2811" t="s">
        <v>8223</v>
      </c>
      <c r="H2811" t="s">
        <v>8245</v>
      </c>
      <c r="I2811">
        <v>1334097387</v>
      </c>
      <c r="J2811" s="12">
        <v>1328916987</v>
      </c>
      <c r="K2811" s="10">
        <f t="shared" si="172"/>
        <v>41009.941979166666</v>
      </c>
      <c r="L2811" s="10">
        <f t="shared" si="173"/>
        <v>40949.98364583333</v>
      </c>
      <c r="M2811" s="15">
        <f t="shared" si="174"/>
        <v>2012</v>
      </c>
      <c r="N2811" t="b">
        <v>0</v>
      </c>
      <c r="O2811">
        <v>5</v>
      </c>
      <c r="P2811" t="b">
        <v>0</v>
      </c>
      <c r="Q2811" t="s">
        <v>8268</v>
      </c>
      <c r="R2811" t="s">
        <v>8321</v>
      </c>
      <c r="S2811" t="s">
        <v>8339</v>
      </c>
      <c r="T2811" s="9">
        <f t="shared" si="175"/>
        <v>1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s="17" t="s">
        <v>8220</v>
      </c>
      <c r="G2812" t="s">
        <v>8224</v>
      </c>
      <c r="H2812" t="s">
        <v>8246</v>
      </c>
      <c r="I2812">
        <v>1414623471</v>
      </c>
      <c r="J2812" s="12">
        <v>1411513071</v>
      </c>
      <c r="K2812" s="10">
        <f t="shared" si="172"/>
        <v>41941.95684027778</v>
      </c>
      <c r="L2812" s="10">
        <f t="shared" si="173"/>
        <v>41905.95684027778</v>
      </c>
      <c r="M2812" s="15">
        <f t="shared" si="174"/>
        <v>2014</v>
      </c>
      <c r="N2812" t="b">
        <v>1</v>
      </c>
      <c r="O2812">
        <v>4</v>
      </c>
      <c r="P2812" t="b">
        <v>0</v>
      </c>
      <c r="Q2812" t="s">
        <v>8283</v>
      </c>
      <c r="R2812" t="s">
        <v>8313</v>
      </c>
      <c r="S2812" t="s">
        <v>8314</v>
      </c>
      <c r="T2812" s="9">
        <f t="shared" si="175"/>
        <v>7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s="17" t="s">
        <v>8220</v>
      </c>
      <c r="G2813" t="s">
        <v>8223</v>
      </c>
      <c r="H2813" t="s">
        <v>8245</v>
      </c>
      <c r="I2813">
        <v>1468615346</v>
      </c>
      <c r="J2813" s="12">
        <v>1466023346</v>
      </c>
      <c r="K2813" s="10">
        <f t="shared" si="172"/>
        <v>42566.862800925926</v>
      </c>
      <c r="L2813" s="10">
        <f t="shared" si="173"/>
        <v>42536.862800925926</v>
      </c>
      <c r="M2813" s="15">
        <f t="shared" si="174"/>
        <v>2016</v>
      </c>
      <c r="N2813" t="b">
        <v>0</v>
      </c>
      <c r="O2813">
        <v>6</v>
      </c>
      <c r="P2813" t="b">
        <v>0</v>
      </c>
      <c r="Q2813" t="s">
        <v>8282</v>
      </c>
      <c r="R2813" t="s">
        <v>8319</v>
      </c>
      <c r="S2813" t="s">
        <v>8345</v>
      </c>
      <c r="T2813" s="9">
        <f t="shared" si="175"/>
        <v>1</v>
      </c>
    </row>
    <row r="2814" spans="1:20" ht="30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s="17" t="s">
        <v>8220</v>
      </c>
      <c r="G2814" t="s">
        <v>8223</v>
      </c>
      <c r="H2814" t="s">
        <v>8245</v>
      </c>
      <c r="I2814">
        <v>1443422134</v>
      </c>
      <c r="J2814" s="12">
        <v>1440830134</v>
      </c>
      <c r="K2814" s="10">
        <f t="shared" si="172"/>
        <v>42275.274699074071</v>
      </c>
      <c r="L2814" s="10">
        <f t="shared" si="173"/>
        <v>42245.274699074071</v>
      </c>
      <c r="M2814" s="15">
        <f t="shared" si="174"/>
        <v>2015</v>
      </c>
      <c r="N2814" t="b">
        <v>0</v>
      </c>
      <c r="O2814">
        <v>6</v>
      </c>
      <c r="P2814" t="b">
        <v>0</v>
      </c>
      <c r="Q2814" t="s">
        <v>8301</v>
      </c>
      <c r="R2814" t="s">
        <v>8323</v>
      </c>
      <c r="S2814" t="s">
        <v>8324</v>
      </c>
      <c r="T2814" s="9">
        <f t="shared" si="175"/>
        <v>0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s="17" t="s">
        <v>8220</v>
      </c>
      <c r="G2815" t="s">
        <v>8224</v>
      </c>
      <c r="H2815" t="s">
        <v>8246</v>
      </c>
      <c r="I2815">
        <v>1481132169</v>
      </c>
      <c r="J2815" s="12">
        <v>1479317769</v>
      </c>
      <c r="K2815" s="10">
        <f t="shared" si="172"/>
        <v>42711.733437499999</v>
      </c>
      <c r="L2815" s="10">
        <f t="shared" si="173"/>
        <v>42690.733437499999</v>
      </c>
      <c r="M2815" s="15">
        <f t="shared" si="174"/>
        <v>2016</v>
      </c>
      <c r="N2815" t="b">
        <v>0</v>
      </c>
      <c r="O2815">
        <v>16</v>
      </c>
      <c r="P2815" t="b">
        <v>0</v>
      </c>
      <c r="Q2815" t="s">
        <v>8301</v>
      </c>
      <c r="R2815" t="s">
        <v>8323</v>
      </c>
      <c r="S2815" t="s">
        <v>8324</v>
      </c>
      <c r="T2815" s="9">
        <f t="shared" si="175"/>
        <v>3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s="17" t="s">
        <v>8220</v>
      </c>
      <c r="G2816" t="s">
        <v>8223</v>
      </c>
      <c r="H2816" t="s">
        <v>8245</v>
      </c>
      <c r="I2816">
        <v>1416614523</v>
      </c>
      <c r="J2816" s="12">
        <v>1414018923</v>
      </c>
      <c r="K2816" s="10">
        <f t="shared" si="172"/>
        <v>41965.001423611116</v>
      </c>
      <c r="L2816" s="10">
        <f t="shared" si="173"/>
        <v>41934.959756944445</v>
      </c>
      <c r="M2816" s="15">
        <f t="shared" si="174"/>
        <v>2014</v>
      </c>
      <c r="N2816" t="b">
        <v>0</v>
      </c>
      <c r="O2816">
        <v>6</v>
      </c>
      <c r="P2816" t="b">
        <v>0</v>
      </c>
      <c r="Q2816" t="s">
        <v>8276</v>
      </c>
      <c r="R2816" t="s">
        <v>8327</v>
      </c>
      <c r="S2816" t="s">
        <v>8350</v>
      </c>
      <c r="T2816" s="9">
        <f t="shared" si="175"/>
        <v>2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s="17" t="s">
        <v>8220</v>
      </c>
      <c r="G2817" t="s">
        <v>8223</v>
      </c>
      <c r="H2817" t="s">
        <v>8245</v>
      </c>
      <c r="I2817">
        <v>1360795069</v>
      </c>
      <c r="J2817" s="12">
        <v>1358203069</v>
      </c>
      <c r="K2817" s="10">
        <f t="shared" si="172"/>
        <v>41318.942928240736</v>
      </c>
      <c r="L2817" s="10">
        <f t="shared" si="173"/>
        <v>41288.942928240736</v>
      </c>
      <c r="M2817" s="15">
        <f t="shared" si="174"/>
        <v>2013</v>
      </c>
      <c r="N2817" t="b">
        <v>0</v>
      </c>
      <c r="O2817">
        <v>15</v>
      </c>
      <c r="P2817" t="b">
        <v>0</v>
      </c>
      <c r="Q2817" t="s">
        <v>8276</v>
      </c>
      <c r="R2817" t="s">
        <v>8327</v>
      </c>
      <c r="S2817" t="s">
        <v>8350</v>
      </c>
      <c r="T2817" s="9">
        <f t="shared" si="175"/>
        <v>11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s="17" t="s">
        <v>8219</v>
      </c>
      <c r="G2818" t="s">
        <v>8223</v>
      </c>
      <c r="H2818" t="s">
        <v>8245</v>
      </c>
      <c r="I2818">
        <v>1449785566</v>
      </c>
      <c r="J2818" s="12">
        <v>1447193566</v>
      </c>
      <c r="K2818" s="10">
        <f t="shared" si="172"/>
        <v>42348.925532407404</v>
      </c>
      <c r="L2818" s="10">
        <f t="shared" si="173"/>
        <v>42318.925532407404</v>
      </c>
      <c r="M2818" s="15">
        <f t="shared" si="174"/>
        <v>2015</v>
      </c>
      <c r="N2818" t="b">
        <v>0</v>
      </c>
      <c r="O2818">
        <v>4</v>
      </c>
      <c r="P2818" t="b">
        <v>0</v>
      </c>
      <c r="Q2818" t="s">
        <v>8270</v>
      </c>
      <c r="R2818" t="s">
        <v>8308</v>
      </c>
      <c r="S2818" t="s">
        <v>8342</v>
      </c>
      <c r="T2818" s="9">
        <f t="shared" si="175"/>
        <v>11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s="17" t="s">
        <v>8220</v>
      </c>
      <c r="G2819" t="s">
        <v>8223</v>
      </c>
      <c r="H2819" t="s">
        <v>8245</v>
      </c>
      <c r="I2819">
        <v>1426791770</v>
      </c>
      <c r="J2819" s="12">
        <v>1424203370</v>
      </c>
      <c r="K2819" s="10">
        <f t="shared" ref="K2819:K2882" si="176">(I2819/86400)+DATE(1970,1,1)</f>
        <v>42082.793634259258</v>
      </c>
      <c r="L2819" s="10">
        <f t="shared" ref="L2819:L2882" si="177">(J2819/86400)+DATE(1970,1,1)</f>
        <v>42052.83530092593</v>
      </c>
      <c r="M2819" s="15">
        <f t="shared" ref="M2819:M2882" si="178">+YEAR(K2819)</f>
        <v>2015</v>
      </c>
      <c r="N2819" t="b">
        <v>0</v>
      </c>
      <c r="O2819">
        <v>3</v>
      </c>
      <c r="P2819" t="b">
        <v>0</v>
      </c>
      <c r="Q2819" t="s">
        <v>8266</v>
      </c>
      <c r="R2819" t="s">
        <v>8321</v>
      </c>
      <c r="S2819" t="s">
        <v>8325</v>
      </c>
      <c r="T2819" s="9">
        <f t="shared" ref="T2819:T2882" si="179">ROUND(E2819/D2819*100,0)</f>
        <v>4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s="17" t="s">
        <v>8220</v>
      </c>
      <c r="G2820" t="s">
        <v>8223</v>
      </c>
      <c r="H2820" t="s">
        <v>8245</v>
      </c>
      <c r="I2820">
        <v>1440912480</v>
      </c>
      <c r="J2820" s="12">
        <v>1438385283</v>
      </c>
      <c r="K2820" s="10">
        <f t="shared" si="176"/>
        <v>42246.227777777778</v>
      </c>
      <c r="L2820" s="10">
        <f t="shared" si="177"/>
        <v>42216.977812500001</v>
      </c>
      <c r="M2820" s="15">
        <f t="shared" si="178"/>
        <v>2015</v>
      </c>
      <c r="N2820" t="b">
        <v>0</v>
      </c>
      <c r="O2820">
        <v>10</v>
      </c>
      <c r="P2820" t="b">
        <v>0</v>
      </c>
      <c r="Q2820" t="s">
        <v>8266</v>
      </c>
      <c r="R2820" t="s">
        <v>8321</v>
      </c>
      <c r="S2820" t="s">
        <v>8325</v>
      </c>
      <c r="T2820" s="9">
        <f t="shared" si="179"/>
        <v>3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s="17" t="s">
        <v>8220</v>
      </c>
      <c r="G2821" t="s">
        <v>8223</v>
      </c>
      <c r="H2821" t="s">
        <v>8245</v>
      </c>
      <c r="I2821">
        <v>1385735295</v>
      </c>
      <c r="J2821" s="12">
        <v>1383139695</v>
      </c>
      <c r="K2821" s="10">
        <f t="shared" si="176"/>
        <v>41607.602951388893</v>
      </c>
      <c r="L2821" s="10">
        <f t="shared" si="177"/>
        <v>41577.561284722222</v>
      </c>
      <c r="M2821" s="15">
        <f t="shared" si="178"/>
        <v>2013</v>
      </c>
      <c r="N2821" t="b">
        <v>0</v>
      </c>
      <c r="O2821">
        <v>12</v>
      </c>
      <c r="P2821" t="b">
        <v>0</v>
      </c>
      <c r="Q2821" t="s">
        <v>8276</v>
      </c>
      <c r="R2821" t="s">
        <v>8327</v>
      </c>
      <c r="S2821" t="s">
        <v>8350</v>
      </c>
      <c r="T2821" s="9">
        <f t="shared" si="179"/>
        <v>5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s="17" t="s">
        <v>8220</v>
      </c>
      <c r="G2822" t="s">
        <v>8223</v>
      </c>
      <c r="H2822" t="s">
        <v>8245</v>
      </c>
      <c r="I2822">
        <v>1441507006</v>
      </c>
      <c r="J2822" s="12">
        <v>1438915006</v>
      </c>
      <c r="K2822" s="10">
        <f t="shared" si="176"/>
        <v>42253.108865740738</v>
      </c>
      <c r="L2822" s="10">
        <f t="shared" si="177"/>
        <v>42223.108865740738</v>
      </c>
      <c r="M2822" s="15">
        <f t="shared" si="178"/>
        <v>2015</v>
      </c>
      <c r="N2822" t="b">
        <v>0</v>
      </c>
      <c r="O2822">
        <v>3</v>
      </c>
      <c r="P2822" t="b">
        <v>0</v>
      </c>
      <c r="Q2822" t="s">
        <v>8282</v>
      </c>
      <c r="R2822" t="s">
        <v>8319</v>
      </c>
      <c r="S2822" t="s">
        <v>8345</v>
      </c>
      <c r="T2822" s="9">
        <f t="shared" si="179"/>
        <v>7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s="17" t="s">
        <v>8220</v>
      </c>
      <c r="G2823" t="s">
        <v>8223</v>
      </c>
      <c r="H2823" t="s">
        <v>8245</v>
      </c>
      <c r="I2823">
        <v>1417656699</v>
      </c>
      <c r="J2823" s="12">
        <v>1415064699</v>
      </c>
      <c r="K2823" s="10">
        <f t="shared" si="176"/>
        <v>41977.063645833332</v>
      </c>
      <c r="L2823" s="10">
        <f t="shared" si="177"/>
        <v>41947.063645833332</v>
      </c>
      <c r="M2823" s="15">
        <f t="shared" si="178"/>
        <v>2014</v>
      </c>
      <c r="N2823" t="b">
        <v>0</v>
      </c>
      <c r="O2823">
        <v>13</v>
      </c>
      <c r="P2823" t="b">
        <v>0</v>
      </c>
      <c r="Q2823" t="s">
        <v>8285</v>
      </c>
      <c r="R2823" t="s">
        <v>8311</v>
      </c>
      <c r="S2823" t="s">
        <v>8348</v>
      </c>
      <c r="T2823" s="9">
        <f t="shared" si="179"/>
        <v>5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s="17" t="s">
        <v>8218</v>
      </c>
      <c r="G2824" t="s">
        <v>8224</v>
      </c>
      <c r="H2824" t="s">
        <v>8246</v>
      </c>
      <c r="I2824">
        <v>1461278208</v>
      </c>
      <c r="J2824" s="12">
        <v>1459463808</v>
      </c>
      <c r="K2824" s="10">
        <f t="shared" si="176"/>
        <v>42481.94222222222</v>
      </c>
      <c r="L2824" s="10">
        <f t="shared" si="177"/>
        <v>42460.94222222222</v>
      </c>
      <c r="M2824" s="15">
        <f t="shared" si="178"/>
        <v>2016</v>
      </c>
      <c r="N2824" t="b">
        <v>0</v>
      </c>
      <c r="O2824">
        <v>8</v>
      </c>
      <c r="P2824" t="b">
        <v>1</v>
      </c>
      <c r="Q2824" t="s">
        <v>8269</v>
      </c>
      <c r="R2824" t="s">
        <v>8323</v>
      </c>
      <c r="S2824" t="s">
        <v>8326</v>
      </c>
      <c r="T2824" s="9">
        <f t="shared" si="179"/>
        <v>160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s="17" t="s">
        <v>8220</v>
      </c>
      <c r="G2825" t="s">
        <v>8224</v>
      </c>
      <c r="H2825" t="s">
        <v>8246</v>
      </c>
      <c r="I2825">
        <v>1464872848</v>
      </c>
      <c r="J2825" s="12">
        <v>1462280848</v>
      </c>
      <c r="K2825" s="10">
        <f t="shared" si="176"/>
        <v>42523.546851851846</v>
      </c>
      <c r="L2825" s="10">
        <f t="shared" si="177"/>
        <v>42493.546851851846</v>
      </c>
      <c r="M2825" s="15">
        <f t="shared" si="178"/>
        <v>2016</v>
      </c>
      <c r="N2825" t="b">
        <v>0</v>
      </c>
      <c r="O2825">
        <v>11</v>
      </c>
      <c r="P2825" t="b">
        <v>0</v>
      </c>
      <c r="Q2825" t="s">
        <v>8269</v>
      </c>
      <c r="R2825" t="s">
        <v>8323</v>
      </c>
      <c r="S2825" t="s">
        <v>8326</v>
      </c>
      <c r="T2825" s="9">
        <f t="shared" si="179"/>
        <v>32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s="17" t="s">
        <v>8218</v>
      </c>
      <c r="G2826" t="s">
        <v>8223</v>
      </c>
      <c r="H2826" t="s">
        <v>8245</v>
      </c>
      <c r="I2826">
        <v>1437674545</v>
      </c>
      <c r="J2826" s="12">
        <v>1436464945</v>
      </c>
      <c r="K2826" s="10">
        <f t="shared" si="176"/>
        <v>42208.75167824074</v>
      </c>
      <c r="L2826" s="10">
        <f t="shared" si="177"/>
        <v>42194.75167824074</v>
      </c>
      <c r="M2826" s="15">
        <f t="shared" si="178"/>
        <v>2015</v>
      </c>
      <c r="N2826" t="b">
        <v>0</v>
      </c>
      <c r="O2826">
        <v>14</v>
      </c>
      <c r="P2826" t="b">
        <v>1</v>
      </c>
      <c r="Q2826" t="s">
        <v>8278</v>
      </c>
      <c r="R2826" t="s">
        <v>8327</v>
      </c>
      <c r="S2826" t="s">
        <v>8329</v>
      </c>
      <c r="T2826" s="9">
        <f t="shared" si="179"/>
        <v>106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s="17" t="s">
        <v>8220</v>
      </c>
      <c r="G2827" t="s">
        <v>8223</v>
      </c>
      <c r="H2827" t="s">
        <v>8245</v>
      </c>
      <c r="I2827">
        <v>1446307053</v>
      </c>
      <c r="J2827" s="12">
        <v>1443715053</v>
      </c>
      <c r="K2827" s="10">
        <f t="shared" si="176"/>
        <v>42308.664965277778</v>
      </c>
      <c r="L2827" s="10">
        <f t="shared" si="177"/>
        <v>42278.664965277778</v>
      </c>
      <c r="M2827" s="15">
        <f t="shared" si="178"/>
        <v>2015</v>
      </c>
      <c r="N2827" t="b">
        <v>0</v>
      </c>
      <c r="O2827">
        <v>12</v>
      </c>
      <c r="P2827" t="b">
        <v>0</v>
      </c>
      <c r="Q2827" t="s">
        <v>8269</v>
      </c>
      <c r="R2827" t="s">
        <v>8323</v>
      </c>
      <c r="S2827" t="s">
        <v>8326</v>
      </c>
      <c r="T2827" s="9">
        <f t="shared" si="179"/>
        <v>4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s="17" t="s">
        <v>8218</v>
      </c>
      <c r="G2828" t="s">
        <v>8223</v>
      </c>
      <c r="H2828" t="s">
        <v>8245</v>
      </c>
      <c r="I2828">
        <v>1414378800</v>
      </c>
      <c r="J2828" s="12">
        <v>1412836990</v>
      </c>
      <c r="K2828" s="10">
        <f t="shared" si="176"/>
        <v>41939.125</v>
      </c>
      <c r="L2828" s="10">
        <f t="shared" si="177"/>
        <v>41921.279976851853</v>
      </c>
      <c r="M2828" s="15">
        <f t="shared" si="178"/>
        <v>2014</v>
      </c>
      <c r="N2828" t="b">
        <v>0</v>
      </c>
      <c r="O2828">
        <v>6</v>
      </c>
      <c r="P2828" t="b">
        <v>1</v>
      </c>
      <c r="Q2828" t="s">
        <v>8269</v>
      </c>
      <c r="R2828" t="s">
        <v>8323</v>
      </c>
      <c r="S2828" t="s">
        <v>8326</v>
      </c>
      <c r="T2828" s="9">
        <f t="shared" si="179"/>
        <v>104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s="17" t="s">
        <v>8220</v>
      </c>
      <c r="G2829" t="s">
        <v>8223</v>
      </c>
      <c r="H2829" t="s">
        <v>8245</v>
      </c>
      <c r="I2829">
        <v>1409962211</v>
      </c>
      <c r="J2829" s="12">
        <v>1407370211</v>
      </c>
      <c r="K2829" s="10">
        <f t="shared" si="176"/>
        <v>41888.007071759261</v>
      </c>
      <c r="L2829" s="10">
        <f t="shared" si="177"/>
        <v>41858.007071759261</v>
      </c>
      <c r="M2829" s="15">
        <f t="shared" si="178"/>
        <v>2014</v>
      </c>
      <c r="N2829" t="b">
        <v>0</v>
      </c>
      <c r="O2829">
        <v>13</v>
      </c>
      <c r="P2829" t="b">
        <v>0</v>
      </c>
      <c r="Q2829" t="s">
        <v>8269</v>
      </c>
      <c r="R2829" t="s">
        <v>8323</v>
      </c>
      <c r="S2829" t="s">
        <v>8326</v>
      </c>
      <c r="T2829" s="9">
        <f t="shared" si="179"/>
        <v>4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s="17" t="s">
        <v>8218</v>
      </c>
      <c r="G2830" t="s">
        <v>8223</v>
      </c>
      <c r="H2830" t="s">
        <v>8245</v>
      </c>
      <c r="I2830">
        <v>1329248940</v>
      </c>
      <c r="J2830" s="12">
        <v>1326972107</v>
      </c>
      <c r="K2830" s="10">
        <f t="shared" si="176"/>
        <v>40953.825694444444</v>
      </c>
      <c r="L2830" s="10">
        <f t="shared" si="177"/>
        <v>40927.473460648151</v>
      </c>
      <c r="M2830" s="15">
        <f t="shared" si="178"/>
        <v>2012</v>
      </c>
      <c r="N2830" t="b">
        <v>0</v>
      </c>
      <c r="O2830">
        <v>11</v>
      </c>
      <c r="P2830" t="b">
        <v>1</v>
      </c>
      <c r="Q2830" t="s">
        <v>8274</v>
      </c>
      <c r="R2830" t="s">
        <v>8327</v>
      </c>
      <c r="S2830" t="s">
        <v>8331</v>
      </c>
      <c r="T2830" s="9">
        <f t="shared" si="179"/>
        <v>103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s="17" t="s">
        <v>8220</v>
      </c>
      <c r="G2831" t="s">
        <v>8237</v>
      </c>
      <c r="H2831" t="s">
        <v>8255</v>
      </c>
      <c r="I2831">
        <v>1483773169</v>
      </c>
      <c r="J2831" s="12">
        <v>1481181169</v>
      </c>
      <c r="K2831" s="10">
        <f t="shared" si="176"/>
        <v>42742.300567129627</v>
      </c>
      <c r="L2831" s="10">
        <f t="shared" si="177"/>
        <v>42712.300567129627</v>
      </c>
      <c r="M2831" s="15">
        <f t="shared" si="178"/>
        <v>2017</v>
      </c>
      <c r="N2831" t="b">
        <v>0</v>
      </c>
      <c r="O2831">
        <v>3</v>
      </c>
      <c r="P2831" t="b">
        <v>0</v>
      </c>
      <c r="Q2831" t="s">
        <v>8280</v>
      </c>
      <c r="R2831" t="s">
        <v>8316</v>
      </c>
      <c r="S2831" t="s">
        <v>8334</v>
      </c>
      <c r="T2831" s="9">
        <f t="shared" si="179"/>
        <v>0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s="17" t="s">
        <v>8220</v>
      </c>
      <c r="G2832" t="s">
        <v>8223</v>
      </c>
      <c r="H2832" t="s">
        <v>8245</v>
      </c>
      <c r="I2832">
        <v>1414445108</v>
      </c>
      <c r="J2832" s="12">
        <v>1411853108</v>
      </c>
      <c r="K2832" s="10">
        <f t="shared" si="176"/>
        <v>41939.892453703702</v>
      </c>
      <c r="L2832" s="10">
        <f t="shared" si="177"/>
        <v>41909.892453703702</v>
      </c>
      <c r="M2832" s="15">
        <f t="shared" si="178"/>
        <v>2014</v>
      </c>
      <c r="N2832" t="b">
        <v>0</v>
      </c>
      <c r="O2832">
        <v>9</v>
      </c>
      <c r="P2832" t="b">
        <v>0</v>
      </c>
      <c r="Q2832" t="s">
        <v>8282</v>
      </c>
      <c r="R2832" t="s">
        <v>8319</v>
      </c>
      <c r="S2832" t="s">
        <v>8345</v>
      </c>
      <c r="T2832" s="9">
        <f t="shared" si="179"/>
        <v>1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s="17" t="s">
        <v>8218</v>
      </c>
      <c r="G2833" t="s">
        <v>8223</v>
      </c>
      <c r="H2833" t="s">
        <v>8245</v>
      </c>
      <c r="I2833">
        <v>1426117552</v>
      </c>
      <c r="J2833" s="12">
        <v>1423529152</v>
      </c>
      <c r="K2833" s="10">
        <f t="shared" si="176"/>
        <v>42074.99018518519</v>
      </c>
      <c r="L2833" s="10">
        <f t="shared" si="177"/>
        <v>42045.031851851847</v>
      </c>
      <c r="M2833" s="15">
        <f t="shared" si="178"/>
        <v>2015</v>
      </c>
      <c r="N2833" t="b">
        <v>0</v>
      </c>
      <c r="O2833">
        <v>17</v>
      </c>
      <c r="P2833" t="b">
        <v>1</v>
      </c>
      <c r="Q2833" t="s">
        <v>8293</v>
      </c>
      <c r="R2833" t="s">
        <v>8308</v>
      </c>
      <c r="S2833" t="s">
        <v>8309</v>
      </c>
      <c r="T2833" s="9">
        <f t="shared" si="179"/>
        <v>103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s="17" t="s">
        <v>8220</v>
      </c>
      <c r="G2834" t="s">
        <v>8223</v>
      </c>
      <c r="H2834" t="s">
        <v>8245</v>
      </c>
      <c r="I2834">
        <v>1409949002</v>
      </c>
      <c r="J2834" s="12">
        <v>1407357002</v>
      </c>
      <c r="K2834" s="10">
        <f t="shared" si="176"/>
        <v>41887.854189814811</v>
      </c>
      <c r="L2834" s="10">
        <f t="shared" si="177"/>
        <v>41857.854189814811</v>
      </c>
      <c r="M2834" s="15">
        <f t="shared" si="178"/>
        <v>2014</v>
      </c>
      <c r="N2834" t="b">
        <v>0</v>
      </c>
      <c r="O2834">
        <v>4</v>
      </c>
      <c r="P2834" t="b">
        <v>0</v>
      </c>
      <c r="Q2834" t="s">
        <v>8271</v>
      </c>
      <c r="R2834" t="s">
        <v>8308</v>
      </c>
      <c r="S2834" t="s">
        <v>8310</v>
      </c>
      <c r="T2834" s="9">
        <f t="shared" si="179"/>
        <v>0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s="17" t="s">
        <v>8220</v>
      </c>
      <c r="G2835" t="s">
        <v>8223</v>
      </c>
      <c r="H2835" t="s">
        <v>8245</v>
      </c>
      <c r="I2835">
        <v>1315341550</v>
      </c>
      <c r="J2835" s="12">
        <v>1312490350</v>
      </c>
      <c r="K2835" s="10">
        <f t="shared" si="176"/>
        <v>40792.860532407409</v>
      </c>
      <c r="L2835" s="10">
        <f t="shared" si="177"/>
        <v>40759.860532407409</v>
      </c>
      <c r="M2835" s="15">
        <f t="shared" si="178"/>
        <v>2011</v>
      </c>
      <c r="N2835" t="b">
        <v>0</v>
      </c>
      <c r="O2835">
        <v>14</v>
      </c>
      <c r="P2835" t="b">
        <v>0</v>
      </c>
      <c r="Q2835" t="s">
        <v>8277</v>
      </c>
      <c r="R2835" t="s">
        <v>8327</v>
      </c>
      <c r="S2835" t="s">
        <v>8328</v>
      </c>
      <c r="T2835" s="9">
        <f t="shared" si="179"/>
        <v>20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s="17" t="s">
        <v>8220</v>
      </c>
      <c r="G2836" t="s">
        <v>8223</v>
      </c>
      <c r="H2836" t="s">
        <v>8245</v>
      </c>
      <c r="I2836">
        <v>1440157656</v>
      </c>
      <c r="J2836" s="12">
        <v>1434973656</v>
      </c>
      <c r="K2836" s="10">
        <f t="shared" si="176"/>
        <v>42237.491388888884</v>
      </c>
      <c r="L2836" s="10">
        <f t="shared" si="177"/>
        <v>42177.491388888884</v>
      </c>
      <c r="M2836" s="15">
        <f t="shared" si="178"/>
        <v>2015</v>
      </c>
      <c r="N2836" t="b">
        <v>0</v>
      </c>
      <c r="O2836">
        <v>6</v>
      </c>
      <c r="P2836" t="b">
        <v>0</v>
      </c>
      <c r="Q2836" t="s">
        <v>8268</v>
      </c>
      <c r="R2836" t="s">
        <v>8321</v>
      </c>
      <c r="S2836" t="s">
        <v>8339</v>
      </c>
      <c r="T2836" s="9">
        <f t="shared" si="179"/>
        <v>2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s="17" t="s">
        <v>8220</v>
      </c>
      <c r="G2837" t="s">
        <v>8236</v>
      </c>
      <c r="H2837" t="s">
        <v>8248</v>
      </c>
      <c r="I2837">
        <v>1479410886</v>
      </c>
      <c r="J2837" s="12">
        <v>1474223286</v>
      </c>
      <c r="K2837" s="10">
        <f t="shared" si="176"/>
        <v>42691.811180555553</v>
      </c>
      <c r="L2837" s="10">
        <f t="shared" si="177"/>
        <v>42631.769513888888</v>
      </c>
      <c r="M2837" s="15">
        <f t="shared" si="178"/>
        <v>2016</v>
      </c>
      <c r="N2837" t="b">
        <v>0</v>
      </c>
      <c r="O2837">
        <v>2</v>
      </c>
      <c r="P2837" t="b">
        <v>0</v>
      </c>
      <c r="Q2837" t="s">
        <v>8270</v>
      </c>
      <c r="R2837" t="s">
        <v>8308</v>
      </c>
      <c r="S2837" t="s">
        <v>8342</v>
      </c>
      <c r="T2837" s="9">
        <f t="shared" si="179"/>
        <v>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s="17" t="s">
        <v>8218</v>
      </c>
      <c r="G2838" t="s">
        <v>8223</v>
      </c>
      <c r="H2838" t="s">
        <v>8245</v>
      </c>
      <c r="I2838">
        <v>1350505059</v>
      </c>
      <c r="J2838" s="12">
        <v>1347913059</v>
      </c>
      <c r="K2838" s="10">
        <f t="shared" si="176"/>
        <v>41199.845590277779</v>
      </c>
      <c r="L2838" s="10">
        <f t="shared" si="177"/>
        <v>41169.845590277779</v>
      </c>
      <c r="M2838" s="15">
        <f t="shared" si="178"/>
        <v>2012</v>
      </c>
      <c r="N2838" t="b">
        <v>0</v>
      </c>
      <c r="O2838">
        <v>8</v>
      </c>
      <c r="P2838" t="b">
        <v>1</v>
      </c>
      <c r="Q2838" t="s">
        <v>8274</v>
      </c>
      <c r="R2838" t="s">
        <v>8327</v>
      </c>
      <c r="S2838" t="s">
        <v>8331</v>
      </c>
      <c r="T2838" s="9">
        <f t="shared" si="179"/>
        <v>100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s="17" t="s">
        <v>8218</v>
      </c>
      <c r="G2839" t="s">
        <v>8223</v>
      </c>
      <c r="H2839" t="s">
        <v>8245</v>
      </c>
      <c r="I2839">
        <v>1317099540</v>
      </c>
      <c r="J2839" s="12">
        <v>1313612532</v>
      </c>
      <c r="K2839" s="10">
        <f t="shared" si="176"/>
        <v>40813.207638888889</v>
      </c>
      <c r="L2839" s="10">
        <f t="shared" si="177"/>
        <v>40772.848749999997</v>
      </c>
      <c r="M2839" s="15">
        <f t="shared" si="178"/>
        <v>2011</v>
      </c>
      <c r="N2839" t="b">
        <v>0</v>
      </c>
      <c r="O2839">
        <v>13</v>
      </c>
      <c r="P2839" t="b">
        <v>1</v>
      </c>
      <c r="Q2839" t="s">
        <v>8277</v>
      </c>
      <c r="R2839" t="s">
        <v>8327</v>
      </c>
      <c r="S2839" t="s">
        <v>8328</v>
      </c>
      <c r="T2839" s="9">
        <f t="shared" si="179"/>
        <v>241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s="17" t="s">
        <v>8220</v>
      </c>
      <c r="G2840" t="s">
        <v>8223</v>
      </c>
      <c r="H2840" t="s">
        <v>8245</v>
      </c>
      <c r="I2840">
        <v>1413573010</v>
      </c>
      <c r="J2840" s="12">
        <v>1408389010</v>
      </c>
      <c r="K2840" s="10">
        <f t="shared" si="176"/>
        <v>41929.798726851848</v>
      </c>
      <c r="L2840" s="10">
        <f t="shared" si="177"/>
        <v>41869.798726851848</v>
      </c>
      <c r="M2840" s="15">
        <f t="shared" si="178"/>
        <v>2014</v>
      </c>
      <c r="N2840" t="b">
        <v>0</v>
      </c>
      <c r="O2840">
        <v>4</v>
      </c>
      <c r="P2840" t="b">
        <v>0</v>
      </c>
      <c r="Q2840" t="s">
        <v>8269</v>
      </c>
      <c r="R2840" t="s">
        <v>8323</v>
      </c>
      <c r="S2840" t="s">
        <v>8326</v>
      </c>
      <c r="T2840" s="9">
        <f t="shared" si="179"/>
        <v>12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s="17" t="s">
        <v>8219</v>
      </c>
      <c r="G2841" t="s">
        <v>8228</v>
      </c>
      <c r="H2841" t="s">
        <v>8250</v>
      </c>
      <c r="I2841">
        <v>1408986738</v>
      </c>
      <c r="J2841" s="12">
        <v>1405098738</v>
      </c>
      <c r="K2841" s="10">
        <f t="shared" si="176"/>
        <v>41876.716874999998</v>
      </c>
      <c r="L2841" s="10">
        <f t="shared" si="177"/>
        <v>41831.716874999998</v>
      </c>
      <c r="M2841" s="15">
        <f t="shared" si="178"/>
        <v>2014</v>
      </c>
      <c r="N2841" t="b">
        <v>0</v>
      </c>
      <c r="O2841">
        <v>1</v>
      </c>
      <c r="P2841" t="b">
        <v>0</v>
      </c>
      <c r="Q2841" t="s">
        <v>8270</v>
      </c>
      <c r="R2841" t="s">
        <v>8308</v>
      </c>
      <c r="S2841" t="s">
        <v>8342</v>
      </c>
      <c r="T2841" s="9">
        <f t="shared" si="179"/>
        <v>1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s="17" t="s">
        <v>8218</v>
      </c>
      <c r="G2842" t="s">
        <v>8223</v>
      </c>
      <c r="H2842" t="s">
        <v>8245</v>
      </c>
      <c r="I2842">
        <v>1429038033</v>
      </c>
      <c r="J2842" s="12">
        <v>1426446033</v>
      </c>
      <c r="K2842" s="10">
        <f t="shared" si="176"/>
        <v>42108.792048611111</v>
      </c>
      <c r="L2842" s="10">
        <f t="shared" si="177"/>
        <v>42078.792048611111</v>
      </c>
      <c r="M2842" s="15">
        <f t="shared" si="178"/>
        <v>2015</v>
      </c>
      <c r="N2842" t="b">
        <v>0</v>
      </c>
      <c r="O2842">
        <v>16</v>
      </c>
      <c r="P2842" t="b">
        <v>1</v>
      </c>
      <c r="Q2842" t="s">
        <v>8275</v>
      </c>
      <c r="R2842" t="s">
        <v>8327</v>
      </c>
      <c r="S2842" t="s">
        <v>8336</v>
      </c>
      <c r="T2842" s="9">
        <f t="shared" si="179"/>
        <v>100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s="17" t="s">
        <v>8218</v>
      </c>
      <c r="G2843" t="s">
        <v>8223</v>
      </c>
      <c r="H2843" t="s">
        <v>8245</v>
      </c>
      <c r="I2843">
        <v>1424116709</v>
      </c>
      <c r="J2843" s="12">
        <v>1421524709</v>
      </c>
      <c r="K2843" s="10">
        <f t="shared" si="176"/>
        <v>42051.832280092596</v>
      </c>
      <c r="L2843" s="10">
        <f t="shared" si="177"/>
        <v>42021.832280092596</v>
      </c>
      <c r="M2843" s="15">
        <f t="shared" si="178"/>
        <v>2015</v>
      </c>
      <c r="N2843" t="b">
        <v>0</v>
      </c>
      <c r="O2843">
        <v>10</v>
      </c>
      <c r="P2843" t="b">
        <v>1</v>
      </c>
      <c r="Q2843" t="s">
        <v>8275</v>
      </c>
      <c r="R2843" t="s">
        <v>8327</v>
      </c>
      <c r="S2843" t="s">
        <v>8336</v>
      </c>
      <c r="T2843" s="9">
        <f t="shared" si="179"/>
        <v>100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s="17" t="s">
        <v>8218</v>
      </c>
      <c r="G2844" t="s">
        <v>8228</v>
      </c>
      <c r="H2844" t="s">
        <v>8250</v>
      </c>
      <c r="I2844">
        <v>1391194860</v>
      </c>
      <c r="J2844" s="12">
        <v>1388084862</v>
      </c>
      <c r="K2844" s="10">
        <f t="shared" si="176"/>
        <v>41670.792361111111</v>
      </c>
      <c r="L2844" s="10">
        <f t="shared" si="177"/>
        <v>41634.797013888892</v>
      </c>
      <c r="M2844" s="15">
        <f t="shared" si="178"/>
        <v>2014</v>
      </c>
      <c r="N2844" t="b">
        <v>0</v>
      </c>
      <c r="O2844">
        <v>11</v>
      </c>
      <c r="P2844" t="b">
        <v>1</v>
      </c>
      <c r="Q2844" t="s">
        <v>8274</v>
      </c>
      <c r="R2844" t="s">
        <v>8327</v>
      </c>
      <c r="S2844" t="s">
        <v>8331</v>
      </c>
      <c r="T2844" s="9">
        <f t="shared" si="179"/>
        <v>100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s="17" t="s">
        <v>8218</v>
      </c>
      <c r="G2845" t="s">
        <v>8223</v>
      </c>
      <c r="H2845" t="s">
        <v>8245</v>
      </c>
      <c r="I2845">
        <v>1366064193</v>
      </c>
      <c r="J2845" s="12">
        <v>1364854593</v>
      </c>
      <c r="K2845" s="10">
        <f t="shared" si="176"/>
        <v>41379.928159722222</v>
      </c>
      <c r="L2845" s="10">
        <f t="shared" si="177"/>
        <v>41365.928159722222</v>
      </c>
      <c r="M2845" s="15">
        <f t="shared" si="178"/>
        <v>2013</v>
      </c>
      <c r="N2845" t="b">
        <v>0</v>
      </c>
      <c r="O2845">
        <v>11</v>
      </c>
      <c r="P2845" t="b">
        <v>1</v>
      </c>
      <c r="Q2845" t="s">
        <v>8277</v>
      </c>
      <c r="R2845" t="s">
        <v>8327</v>
      </c>
      <c r="S2845" t="s">
        <v>8328</v>
      </c>
      <c r="T2845" s="9">
        <f t="shared" si="179"/>
        <v>100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s="17" t="s">
        <v>8219</v>
      </c>
      <c r="G2846" t="s">
        <v>8223</v>
      </c>
      <c r="H2846" t="s">
        <v>8245</v>
      </c>
      <c r="I2846">
        <v>1452282420</v>
      </c>
      <c r="J2846" s="12">
        <v>1447962505</v>
      </c>
      <c r="K2846" s="10">
        <f t="shared" si="176"/>
        <v>42377.82430555555</v>
      </c>
      <c r="L2846" s="10">
        <f t="shared" si="177"/>
        <v>42327.825289351851</v>
      </c>
      <c r="M2846" s="15">
        <f t="shared" si="178"/>
        <v>2016</v>
      </c>
      <c r="N2846" t="b">
        <v>0</v>
      </c>
      <c r="O2846">
        <v>1</v>
      </c>
      <c r="P2846" t="b">
        <v>0</v>
      </c>
      <c r="Q2846" t="s">
        <v>8270</v>
      </c>
      <c r="R2846" t="s">
        <v>8308</v>
      </c>
      <c r="S2846" t="s">
        <v>8342</v>
      </c>
      <c r="T2846" s="9">
        <f t="shared" si="179"/>
        <v>3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s="17" t="s">
        <v>8220</v>
      </c>
      <c r="G2847" t="s">
        <v>8223</v>
      </c>
      <c r="H2847" t="s">
        <v>8245</v>
      </c>
      <c r="I2847">
        <v>1454110440</v>
      </c>
      <c r="J2847" s="12">
        <v>1451607071</v>
      </c>
      <c r="K2847" s="10">
        <f t="shared" si="176"/>
        <v>42398.981944444444</v>
      </c>
      <c r="L2847" s="10">
        <f t="shared" si="177"/>
        <v>42370.007766203707</v>
      </c>
      <c r="M2847" s="15">
        <f t="shared" si="178"/>
        <v>2016</v>
      </c>
      <c r="N2847" t="b">
        <v>0</v>
      </c>
      <c r="O2847">
        <v>5</v>
      </c>
      <c r="P2847" t="b">
        <v>0</v>
      </c>
      <c r="Q2847" t="s">
        <v>8269</v>
      </c>
      <c r="R2847" t="s">
        <v>8323</v>
      </c>
      <c r="S2847" t="s">
        <v>8326</v>
      </c>
      <c r="T2847" s="9">
        <f t="shared" si="179"/>
        <v>50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s="17" t="s">
        <v>8218</v>
      </c>
      <c r="G2848" t="s">
        <v>8223</v>
      </c>
      <c r="H2848" t="s">
        <v>8245</v>
      </c>
      <c r="I2848">
        <v>1422068400</v>
      </c>
      <c r="J2848" s="12">
        <v>1420774779</v>
      </c>
      <c r="K2848" s="10">
        <f t="shared" si="176"/>
        <v>42028.125</v>
      </c>
      <c r="L2848" s="10">
        <f t="shared" si="177"/>
        <v>42013.15253472222</v>
      </c>
      <c r="M2848" s="15">
        <f t="shared" si="178"/>
        <v>2015</v>
      </c>
      <c r="N2848" t="b">
        <v>0</v>
      </c>
      <c r="O2848">
        <v>10</v>
      </c>
      <c r="P2848" t="b">
        <v>1</v>
      </c>
      <c r="Q2848" t="s">
        <v>8303</v>
      </c>
      <c r="R2848" t="s">
        <v>8323</v>
      </c>
      <c r="S2848" t="s">
        <v>8335</v>
      </c>
      <c r="T2848" s="9">
        <f t="shared" si="179"/>
        <v>100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s="17" t="s">
        <v>8220</v>
      </c>
      <c r="G2849" t="s">
        <v>8229</v>
      </c>
      <c r="H2849" t="s">
        <v>8248</v>
      </c>
      <c r="I2849">
        <v>1437033360</v>
      </c>
      <c r="J2849" s="12">
        <v>1434445937</v>
      </c>
      <c r="K2849" s="10">
        <f t="shared" si="176"/>
        <v>42201.330555555556</v>
      </c>
      <c r="L2849" s="10">
        <f t="shared" si="177"/>
        <v>42171.383530092593</v>
      </c>
      <c r="M2849" s="15">
        <f t="shared" si="178"/>
        <v>2015</v>
      </c>
      <c r="N2849" t="b">
        <v>0</v>
      </c>
      <c r="O2849">
        <v>12</v>
      </c>
      <c r="P2849" t="b">
        <v>0</v>
      </c>
      <c r="Q2849" t="s">
        <v>8301</v>
      </c>
      <c r="R2849" t="s">
        <v>8323</v>
      </c>
      <c r="S2849" t="s">
        <v>8324</v>
      </c>
      <c r="T2849" s="9">
        <f t="shared" si="179"/>
        <v>12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s="17" t="s">
        <v>8220</v>
      </c>
      <c r="G2850" t="s">
        <v>8234</v>
      </c>
      <c r="H2850" t="s">
        <v>8254</v>
      </c>
      <c r="I2850">
        <v>1465123427</v>
      </c>
      <c r="J2850" s="12">
        <v>1462531427</v>
      </c>
      <c r="K2850" s="10">
        <f t="shared" si="176"/>
        <v>42526.447071759263</v>
      </c>
      <c r="L2850" s="10">
        <f t="shared" si="177"/>
        <v>42496.447071759263</v>
      </c>
      <c r="M2850" s="15">
        <f t="shared" si="178"/>
        <v>2016</v>
      </c>
      <c r="N2850" t="b">
        <v>0</v>
      </c>
      <c r="O2850">
        <v>1</v>
      </c>
      <c r="P2850" t="b">
        <v>0</v>
      </c>
      <c r="Q2850" t="s">
        <v>8301</v>
      </c>
      <c r="R2850" t="s">
        <v>8323</v>
      </c>
      <c r="S2850" t="s">
        <v>8324</v>
      </c>
      <c r="T2850" s="9">
        <f t="shared" si="179"/>
        <v>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s="17" t="s">
        <v>8220</v>
      </c>
      <c r="G2851" t="s">
        <v>8223</v>
      </c>
      <c r="H2851" t="s">
        <v>8245</v>
      </c>
      <c r="I2851">
        <v>1448949540</v>
      </c>
      <c r="J2851" s="12">
        <v>1446048367</v>
      </c>
      <c r="K2851" s="10">
        <f t="shared" si="176"/>
        <v>42339.249305555553</v>
      </c>
      <c r="L2851" s="10">
        <f t="shared" si="177"/>
        <v>42305.670914351853</v>
      </c>
      <c r="M2851" s="15">
        <f t="shared" si="178"/>
        <v>2015</v>
      </c>
      <c r="N2851" t="b">
        <v>0</v>
      </c>
      <c r="O2851">
        <v>5</v>
      </c>
      <c r="P2851" t="b">
        <v>0</v>
      </c>
      <c r="Q2851" t="s">
        <v>8269</v>
      </c>
      <c r="R2851" t="s">
        <v>8323</v>
      </c>
      <c r="S2851" t="s">
        <v>8326</v>
      </c>
      <c r="T2851" s="9">
        <f t="shared" si="179"/>
        <v>60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s="17" t="s">
        <v>8220</v>
      </c>
      <c r="G2852" t="s">
        <v>8223</v>
      </c>
      <c r="H2852" t="s">
        <v>8245</v>
      </c>
      <c r="I2852">
        <v>1477949764</v>
      </c>
      <c r="J2852" s="12">
        <v>1474493764</v>
      </c>
      <c r="K2852" s="10">
        <f t="shared" si="176"/>
        <v>42674.900046296301</v>
      </c>
      <c r="L2852" s="10">
        <f t="shared" si="177"/>
        <v>42634.900046296301</v>
      </c>
      <c r="M2852" s="15">
        <f t="shared" si="178"/>
        <v>2016</v>
      </c>
      <c r="N2852" t="b">
        <v>0</v>
      </c>
      <c r="O2852">
        <v>3</v>
      </c>
      <c r="P2852" t="b">
        <v>0</v>
      </c>
      <c r="Q2852" t="s">
        <v>8271</v>
      </c>
      <c r="R2852" t="s">
        <v>8308</v>
      </c>
      <c r="S2852" t="s">
        <v>8310</v>
      </c>
      <c r="T2852" s="9">
        <f t="shared" si="179"/>
        <v>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s="17" t="s">
        <v>8220</v>
      </c>
      <c r="G2853" t="s">
        <v>8223</v>
      </c>
      <c r="H2853" t="s">
        <v>8245</v>
      </c>
      <c r="I2853">
        <v>1477454340</v>
      </c>
      <c r="J2853" s="12">
        <v>1474676646</v>
      </c>
      <c r="K2853" s="10">
        <f t="shared" si="176"/>
        <v>42669.165972222225</v>
      </c>
      <c r="L2853" s="10">
        <f t="shared" si="177"/>
        <v>42637.016736111109</v>
      </c>
      <c r="M2853" s="15">
        <f t="shared" si="178"/>
        <v>2016</v>
      </c>
      <c r="N2853" t="b">
        <v>0</v>
      </c>
      <c r="O2853">
        <v>6</v>
      </c>
      <c r="P2853" t="b">
        <v>0</v>
      </c>
      <c r="Q2853" t="s">
        <v>8271</v>
      </c>
      <c r="R2853" t="s">
        <v>8308</v>
      </c>
      <c r="S2853" t="s">
        <v>8310</v>
      </c>
      <c r="T2853" s="9">
        <f t="shared" si="179"/>
        <v>1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s="17" t="s">
        <v>8220</v>
      </c>
      <c r="G2854" t="s">
        <v>8223</v>
      </c>
      <c r="H2854" t="s">
        <v>8245</v>
      </c>
      <c r="I2854">
        <v>1411930556</v>
      </c>
      <c r="J2854" s="12">
        <v>1409338556</v>
      </c>
      <c r="K2854" s="10">
        <f t="shared" si="176"/>
        <v>41910.788842592592</v>
      </c>
      <c r="L2854" s="10">
        <f t="shared" si="177"/>
        <v>41880.788842592592</v>
      </c>
      <c r="M2854" s="15">
        <f t="shared" si="178"/>
        <v>2014</v>
      </c>
      <c r="N2854" t="b">
        <v>0</v>
      </c>
      <c r="O2854">
        <v>12</v>
      </c>
      <c r="P2854" t="b">
        <v>0</v>
      </c>
      <c r="Q2854" t="s">
        <v>8269</v>
      </c>
      <c r="R2854" t="s">
        <v>8323</v>
      </c>
      <c r="S2854" t="s">
        <v>8326</v>
      </c>
      <c r="T2854" s="9">
        <f t="shared" si="179"/>
        <v>24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s="17" t="s">
        <v>8218</v>
      </c>
      <c r="G2855" t="s">
        <v>8224</v>
      </c>
      <c r="H2855" t="s">
        <v>8246</v>
      </c>
      <c r="I2855">
        <v>1486814978</v>
      </c>
      <c r="J2855" s="12">
        <v>1484222978</v>
      </c>
      <c r="K2855" s="10">
        <f t="shared" si="176"/>
        <v>42777.506689814814</v>
      </c>
      <c r="L2855" s="10">
        <f t="shared" si="177"/>
        <v>42747.506689814814</v>
      </c>
      <c r="M2855" s="15">
        <f t="shared" si="178"/>
        <v>2017</v>
      </c>
      <c r="N2855" t="b">
        <v>0</v>
      </c>
      <c r="O2855">
        <v>15</v>
      </c>
      <c r="P2855" t="b">
        <v>1</v>
      </c>
      <c r="Q2855" t="s">
        <v>8283</v>
      </c>
      <c r="R2855" t="s">
        <v>8313</v>
      </c>
      <c r="S2855" t="s">
        <v>8314</v>
      </c>
      <c r="T2855" s="9">
        <f t="shared" si="179"/>
        <v>290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s="17" t="s">
        <v>8220</v>
      </c>
      <c r="G2856" t="s">
        <v>8223</v>
      </c>
      <c r="H2856" t="s">
        <v>8245</v>
      </c>
      <c r="I2856">
        <v>1480438905</v>
      </c>
      <c r="J2856" s="12">
        <v>1477843305</v>
      </c>
      <c r="K2856" s="10">
        <f t="shared" si="176"/>
        <v>42703.709548611107</v>
      </c>
      <c r="L2856" s="10">
        <f t="shared" si="177"/>
        <v>42673.66788194445</v>
      </c>
      <c r="M2856" s="15">
        <f t="shared" si="178"/>
        <v>2016</v>
      </c>
      <c r="N2856" t="b">
        <v>0</v>
      </c>
      <c r="O2856">
        <v>12</v>
      </c>
      <c r="P2856" t="b">
        <v>0</v>
      </c>
      <c r="Q2856" t="s">
        <v>8271</v>
      </c>
      <c r="R2856" t="s">
        <v>8308</v>
      </c>
      <c r="S2856" t="s">
        <v>8310</v>
      </c>
      <c r="T2856" s="9">
        <f t="shared" si="179"/>
        <v>10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s="17" t="s">
        <v>8220</v>
      </c>
      <c r="G2857" t="s">
        <v>8224</v>
      </c>
      <c r="H2857" t="s">
        <v>8246</v>
      </c>
      <c r="I2857">
        <v>1410930399</v>
      </c>
      <c r="J2857" s="12">
        <v>1405746399</v>
      </c>
      <c r="K2857" s="10">
        <f t="shared" si="176"/>
        <v>41899.212951388887</v>
      </c>
      <c r="L2857" s="10">
        <f t="shared" si="177"/>
        <v>41839.212951388887</v>
      </c>
      <c r="M2857" s="15">
        <f t="shared" si="178"/>
        <v>2014</v>
      </c>
      <c r="N2857" t="b">
        <v>0</v>
      </c>
      <c r="O2857">
        <v>11</v>
      </c>
      <c r="P2857" t="b">
        <v>0</v>
      </c>
      <c r="Q2857" t="s">
        <v>8287</v>
      </c>
      <c r="R2857" t="s">
        <v>8313</v>
      </c>
      <c r="S2857" t="s">
        <v>8355</v>
      </c>
      <c r="T2857" s="9">
        <f t="shared" si="179"/>
        <v>29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s="17" t="s">
        <v>8218</v>
      </c>
      <c r="G2858" t="s">
        <v>8224</v>
      </c>
      <c r="H2858" t="s">
        <v>8246</v>
      </c>
      <c r="I2858">
        <v>1449257348</v>
      </c>
      <c r="J2858" s="12">
        <v>1444069748</v>
      </c>
      <c r="K2858" s="10">
        <f t="shared" si="176"/>
        <v>42342.811898148153</v>
      </c>
      <c r="L2858" s="10">
        <f t="shared" si="177"/>
        <v>42282.770231481481</v>
      </c>
      <c r="M2858" s="15">
        <f t="shared" si="178"/>
        <v>2015</v>
      </c>
      <c r="N2858" t="b">
        <v>0</v>
      </c>
      <c r="O2858">
        <v>15</v>
      </c>
      <c r="P2858" t="b">
        <v>1</v>
      </c>
      <c r="Q2858" t="s">
        <v>8269</v>
      </c>
      <c r="R2858" t="s">
        <v>8323</v>
      </c>
      <c r="S2858" t="s">
        <v>8326</v>
      </c>
      <c r="T2858" s="9">
        <f t="shared" si="179"/>
        <v>286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s="17" t="s">
        <v>8220</v>
      </c>
      <c r="G2859" t="s">
        <v>8223</v>
      </c>
      <c r="H2859" t="s">
        <v>8245</v>
      </c>
      <c r="I2859">
        <v>1473444048</v>
      </c>
      <c r="J2859" s="12">
        <v>1470852048</v>
      </c>
      <c r="K2859" s="10">
        <f t="shared" si="176"/>
        <v>42622.750555555554</v>
      </c>
      <c r="L2859" s="10">
        <f t="shared" si="177"/>
        <v>42592.750555555554</v>
      </c>
      <c r="M2859" s="15">
        <f t="shared" si="178"/>
        <v>2016</v>
      </c>
      <c r="N2859" t="b">
        <v>0</v>
      </c>
      <c r="O2859">
        <v>5</v>
      </c>
      <c r="P2859" t="b">
        <v>0</v>
      </c>
      <c r="Q2859" t="s">
        <v>8271</v>
      </c>
      <c r="R2859" t="s">
        <v>8308</v>
      </c>
      <c r="S2859" t="s">
        <v>8310</v>
      </c>
      <c r="T2859" s="9">
        <f t="shared" si="179"/>
        <v>2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s="17" t="s">
        <v>8220</v>
      </c>
      <c r="G2860" t="s">
        <v>8223</v>
      </c>
      <c r="H2860" t="s">
        <v>8245</v>
      </c>
      <c r="I2860">
        <v>1460608780</v>
      </c>
      <c r="J2860" s="12">
        <v>1455428380</v>
      </c>
      <c r="K2860" s="10">
        <f t="shared" si="176"/>
        <v>42474.194212962961</v>
      </c>
      <c r="L2860" s="10">
        <f t="shared" si="177"/>
        <v>42414.235879629632</v>
      </c>
      <c r="M2860" s="15">
        <f t="shared" si="178"/>
        <v>2016</v>
      </c>
      <c r="N2860" t="b">
        <v>0</v>
      </c>
      <c r="O2860">
        <v>4</v>
      </c>
      <c r="P2860" t="b">
        <v>0</v>
      </c>
      <c r="Q2860" t="s">
        <v>8269</v>
      </c>
      <c r="R2860" t="s">
        <v>8323</v>
      </c>
      <c r="S2860" t="s">
        <v>8326</v>
      </c>
      <c r="T2860" s="9">
        <f t="shared" si="179"/>
        <v>14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s="17" t="s">
        <v>8220</v>
      </c>
      <c r="G2861" t="s">
        <v>8228</v>
      </c>
      <c r="H2861" t="s">
        <v>8250</v>
      </c>
      <c r="I2861">
        <v>1403539200</v>
      </c>
      <c r="J2861" s="12">
        <v>1400604056</v>
      </c>
      <c r="K2861" s="10">
        <f t="shared" si="176"/>
        <v>41813.666666666664</v>
      </c>
      <c r="L2861" s="10">
        <f t="shared" si="177"/>
        <v>41779.695092592592</v>
      </c>
      <c r="M2861" s="15">
        <f t="shared" si="178"/>
        <v>2014</v>
      </c>
      <c r="N2861" t="b">
        <v>0</v>
      </c>
      <c r="O2861">
        <v>5</v>
      </c>
      <c r="P2861" t="b">
        <v>0</v>
      </c>
      <c r="Q2861" t="s">
        <v>8269</v>
      </c>
      <c r="R2861" t="s">
        <v>8323</v>
      </c>
      <c r="S2861" t="s">
        <v>8326</v>
      </c>
      <c r="T2861" s="9">
        <f t="shared" si="179"/>
        <v>3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s="17" t="s">
        <v>8220</v>
      </c>
      <c r="G2862" t="s">
        <v>8239</v>
      </c>
      <c r="H2862" t="s">
        <v>8256</v>
      </c>
      <c r="I2862">
        <v>1484156948</v>
      </c>
      <c r="J2862" s="12">
        <v>1481564948</v>
      </c>
      <c r="K2862" s="10">
        <f t="shared" si="176"/>
        <v>42746.7424537037</v>
      </c>
      <c r="L2862" s="10">
        <f t="shared" si="177"/>
        <v>42716.7424537037</v>
      </c>
      <c r="M2862" s="15">
        <f t="shared" si="178"/>
        <v>2017</v>
      </c>
      <c r="N2862" t="b">
        <v>0</v>
      </c>
      <c r="O2862">
        <v>10</v>
      </c>
      <c r="P2862" t="b">
        <v>0</v>
      </c>
      <c r="Q2862" t="s">
        <v>8280</v>
      </c>
      <c r="R2862" t="s">
        <v>8316</v>
      </c>
      <c r="S2862" t="s">
        <v>8334</v>
      </c>
      <c r="T2862" s="9">
        <f t="shared" si="179"/>
        <v>1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s="17" t="s">
        <v>8220</v>
      </c>
      <c r="G2863" t="s">
        <v>8228</v>
      </c>
      <c r="H2863" t="s">
        <v>8250</v>
      </c>
      <c r="I2863">
        <v>1443379104</v>
      </c>
      <c r="J2863" s="12">
        <v>1440787104</v>
      </c>
      <c r="K2863" s="10">
        <f t="shared" si="176"/>
        <v>42274.776666666672</v>
      </c>
      <c r="L2863" s="10">
        <f t="shared" si="177"/>
        <v>42244.776666666672</v>
      </c>
      <c r="M2863" s="15">
        <f t="shared" si="178"/>
        <v>2015</v>
      </c>
      <c r="N2863" t="b">
        <v>0</v>
      </c>
      <c r="O2863">
        <v>7</v>
      </c>
      <c r="P2863" t="b">
        <v>0</v>
      </c>
      <c r="Q2863" t="s">
        <v>8297</v>
      </c>
      <c r="R2863" t="s">
        <v>8319</v>
      </c>
      <c r="S2863" t="s">
        <v>8357</v>
      </c>
      <c r="T2863" s="9">
        <f t="shared" si="179"/>
        <v>3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s="17" t="s">
        <v>8220</v>
      </c>
      <c r="G2864" t="s">
        <v>8223</v>
      </c>
      <c r="H2864" t="s">
        <v>8245</v>
      </c>
      <c r="I2864">
        <v>1306549362</v>
      </c>
      <c r="J2864" s="12">
        <v>1302661362</v>
      </c>
      <c r="K2864" s="10">
        <f t="shared" si="176"/>
        <v>40691.099097222221</v>
      </c>
      <c r="L2864" s="10">
        <f t="shared" si="177"/>
        <v>40646.099097222221</v>
      </c>
      <c r="M2864" s="15">
        <f t="shared" si="178"/>
        <v>2011</v>
      </c>
      <c r="N2864" t="b">
        <v>0</v>
      </c>
      <c r="O2864">
        <v>8</v>
      </c>
      <c r="P2864" t="b">
        <v>0</v>
      </c>
      <c r="Q2864" t="s">
        <v>8277</v>
      </c>
      <c r="R2864" t="s">
        <v>8327</v>
      </c>
      <c r="S2864" t="s">
        <v>8328</v>
      </c>
      <c r="T2864" s="9">
        <f t="shared" si="179"/>
        <v>37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s="17" t="s">
        <v>8220</v>
      </c>
      <c r="G2865" t="s">
        <v>8223</v>
      </c>
      <c r="H2865" t="s">
        <v>8245</v>
      </c>
      <c r="I2865">
        <v>1458925156</v>
      </c>
      <c r="J2865" s="12">
        <v>1456336756</v>
      </c>
      <c r="K2865" s="10">
        <f t="shared" si="176"/>
        <v>42454.707824074074</v>
      </c>
      <c r="L2865" s="10">
        <f t="shared" si="177"/>
        <v>42424.749490740738</v>
      </c>
      <c r="M2865" s="15">
        <f t="shared" si="178"/>
        <v>2016</v>
      </c>
      <c r="N2865" t="b">
        <v>0</v>
      </c>
      <c r="O2865">
        <v>3</v>
      </c>
      <c r="P2865" t="b">
        <v>0</v>
      </c>
      <c r="Q2865" t="s">
        <v>8271</v>
      </c>
      <c r="R2865" t="s">
        <v>8308</v>
      </c>
      <c r="S2865" t="s">
        <v>8310</v>
      </c>
      <c r="T2865" s="9">
        <f t="shared" si="179"/>
        <v>1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s="17" t="s">
        <v>8220</v>
      </c>
      <c r="G2866" t="s">
        <v>8223</v>
      </c>
      <c r="H2866" t="s">
        <v>8245</v>
      </c>
      <c r="I2866">
        <v>1403122380</v>
      </c>
      <c r="J2866" s="12">
        <v>1400634728</v>
      </c>
      <c r="K2866" s="10">
        <f t="shared" si="176"/>
        <v>41808.842361111107</v>
      </c>
      <c r="L2866" s="10">
        <f t="shared" si="177"/>
        <v>41780.050092592595</v>
      </c>
      <c r="M2866" s="15">
        <f t="shared" si="178"/>
        <v>2014</v>
      </c>
      <c r="N2866" t="b">
        <v>0</v>
      </c>
      <c r="O2866">
        <v>7</v>
      </c>
      <c r="P2866" t="b">
        <v>0</v>
      </c>
      <c r="Q2866" t="s">
        <v>8289</v>
      </c>
      <c r="R2866" t="s">
        <v>8313</v>
      </c>
      <c r="S2866" t="s">
        <v>8351</v>
      </c>
      <c r="T2866" s="9">
        <f t="shared" si="179"/>
        <v>0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s="17" t="s">
        <v>8221</v>
      </c>
      <c r="G2867" t="s">
        <v>8224</v>
      </c>
      <c r="H2867" t="s">
        <v>8246</v>
      </c>
      <c r="I2867">
        <v>1491768000</v>
      </c>
      <c r="J2867" s="12">
        <v>1489097112</v>
      </c>
      <c r="K2867" s="10">
        <f t="shared" si="176"/>
        <v>42834.833333333328</v>
      </c>
      <c r="L2867" s="10">
        <f t="shared" si="177"/>
        <v>42803.920277777783</v>
      </c>
      <c r="M2867" s="15">
        <f t="shared" si="178"/>
        <v>2017</v>
      </c>
      <c r="N2867" t="b">
        <v>0</v>
      </c>
      <c r="O2867">
        <v>8</v>
      </c>
      <c r="P2867" t="b">
        <v>0</v>
      </c>
      <c r="Q2867" t="s">
        <v>8291</v>
      </c>
      <c r="R2867" t="s">
        <v>8327</v>
      </c>
      <c r="S2867" t="s">
        <v>8330</v>
      </c>
      <c r="T2867" s="9">
        <f t="shared" si="179"/>
        <v>9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s="17" t="s">
        <v>8219</v>
      </c>
      <c r="G2868" t="s">
        <v>8223</v>
      </c>
      <c r="H2868" t="s">
        <v>8245</v>
      </c>
      <c r="I2868">
        <v>1427498172</v>
      </c>
      <c r="J2868" s="12">
        <v>1422317772</v>
      </c>
      <c r="K2868" s="10">
        <f t="shared" si="176"/>
        <v>42090.969583333332</v>
      </c>
      <c r="L2868" s="10">
        <f t="shared" si="177"/>
        <v>42031.011249999996</v>
      </c>
      <c r="M2868" s="15">
        <f t="shared" si="178"/>
        <v>2015</v>
      </c>
      <c r="N2868" t="b">
        <v>0</v>
      </c>
      <c r="O2868">
        <v>3</v>
      </c>
      <c r="P2868" t="b">
        <v>0</v>
      </c>
      <c r="Q2868" t="s">
        <v>8301</v>
      </c>
      <c r="R2868" t="s">
        <v>8323</v>
      </c>
      <c r="S2868" t="s">
        <v>8324</v>
      </c>
      <c r="T2868" s="9">
        <f t="shared" si="179"/>
        <v>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s="17" t="s">
        <v>8218</v>
      </c>
      <c r="G2869" t="s">
        <v>8224</v>
      </c>
      <c r="H2869" t="s">
        <v>8246</v>
      </c>
      <c r="I2869">
        <v>1455832800</v>
      </c>
      <c r="J2869" s="12">
        <v>1452338929</v>
      </c>
      <c r="K2869" s="10">
        <f t="shared" si="176"/>
        <v>42418.916666666672</v>
      </c>
      <c r="L2869" s="10">
        <f t="shared" si="177"/>
        <v>42378.478344907402</v>
      </c>
      <c r="M2869" s="15">
        <f t="shared" si="178"/>
        <v>2016</v>
      </c>
      <c r="N2869" t="b">
        <v>0</v>
      </c>
      <c r="O2869">
        <v>24</v>
      </c>
      <c r="P2869" t="b">
        <v>1</v>
      </c>
      <c r="Q2869" t="s">
        <v>8269</v>
      </c>
      <c r="R2869" t="s">
        <v>8323</v>
      </c>
      <c r="S2869" t="s">
        <v>8326</v>
      </c>
      <c r="T2869" s="9">
        <f t="shared" si="179"/>
        <v>112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s="17" t="s">
        <v>8220</v>
      </c>
      <c r="G2870" t="s">
        <v>8223</v>
      </c>
      <c r="H2870" t="s">
        <v>8245</v>
      </c>
      <c r="I2870">
        <v>1412500322</v>
      </c>
      <c r="J2870" s="12">
        <v>1409908322</v>
      </c>
      <c r="K2870" s="10">
        <f t="shared" si="176"/>
        <v>41917.383356481485</v>
      </c>
      <c r="L2870" s="10">
        <f t="shared" si="177"/>
        <v>41887.383356481485</v>
      </c>
      <c r="M2870" s="15">
        <f t="shared" si="178"/>
        <v>2014</v>
      </c>
      <c r="N2870" t="b">
        <v>0</v>
      </c>
      <c r="O2870">
        <v>6</v>
      </c>
      <c r="P2870" t="b">
        <v>0</v>
      </c>
      <c r="Q2870" t="s">
        <v>8266</v>
      </c>
      <c r="R2870" t="s">
        <v>8321</v>
      </c>
      <c r="S2870" t="s">
        <v>8325</v>
      </c>
      <c r="T2870" s="9">
        <f t="shared" si="179"/>
        <v>1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s="17" t="s">
        <v>8220</v>
      </c>
      <c r="G2871" t="s">
        <v>8223</v>
      </c>
      <c r="H2871" t="s">
        <v>8245</v>
      </c>
      <c r="I2871">
        <v>1455251591</v>
      </c>
      <c r="J2871" s="12">
        <v>1452659591</v>
      </c>
      <c r="K2871" s="10">
        <f t="shared" si="176"/>
        <v>42412.189710648148</v>
      </c>
      <c r="L2871" s="10">
        <f t="shared" si="177"/>
        <v>42382.189710648148</v>
      </c>
      <c r="M2871" s="15">
        <f t="shared" si="178"/>
        <v>2016</v>
      </c>
      <c r="N2871" t="b">
        <v>0</v>
      </c>
      <c r="O2871">
        <v>5</v>
      </c>
      <c r="P2871" t="b">
        <v>0</v>
      </c>
      <c r="Q2871" t="s">
        <v>8301</v>
      </c>
      <c r="R2871" t="s">
        <v>8323</v>
      </c>
      <c r="S2871" t="s">
        <v>8324</v>
      </c>
      <c r="T2871" s="9">
        <f t="shared" si="179"/>
        <v>14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s="17" t="s">
        <v>8219</v>
      </c>
      <c r="G2872" t="s">
        <v>8223</v>
      </c>
      <c r="H2872" t="s">
        <v>8245</v>
      </c>
      <c r="I2872">
        <v>1410810903</v>
      </c>
      <c r="J2872" s="12">
        <v>1405626903</v>
      </c>
      <c r="K2872" s="10">
        <f t="shared" si="176"/>
        <v>41897.829895833333</v>
      </c>
      <c r="L2872" s="10">
        <f t="shared" si="177"/>
        <v>41837.829895833333</v>
      </c>
      <c r="M2872" s="15">
        <f t="shared" si="178"/>
        <v>2014</v>
      </c>
      <c r="N2872" t="b">
        <v>0</v>
      </c>
      <c r="O2872">
        <v>12</v>
      </c>
      <c r="P2872" t="b">
        <v>0</v>
      </c>
      <c r="Q2872" t="s">
        <v>8282</v>
      </c>
      <c r="R2872" t="s">
        <v>8319</v>
      </c>
      <c r="S2872" t="s">
        <v>8345</v>
      </c>
      <c r="T2872" s="9">
        <f t="shared" si="179"/>
        <v>0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s="17" t="s">
        <v>8218</v>
      </c>
      <c r="G2873" t="s">
        <v>8223</v>
      </c>
      <c r="H2873" t="s">
        <v>8245</v>
      </c>
      <c r="I2873">
        <v>1449089965</v>
      </c>
      <c r="J2873" s="12">
        <v>1446670765</v>
      </c>
      <c r="K2873" s="10">
        <f t="shared" si="176"/>
        <v>42340.874594907407</v>
      </c>
      <c r="L2873" s="10">
        <f t="shared" si="177"/>
        <v>42312.874594907407</v>
      </c>
      <c r="M2873" s="15">
        <f t="shared" si="178"/>
        <v>2015</v>
      </c>
      <c r="N2873" t="b">
        <v>0</v>
      </c>
      <c r="O2873">
        <v>9</v>
      </c>
      <c r="P2873" t="b">
        <v>1</v>
      </c>
      <c r="Q2873" t="s">
        <v>8269</v>
      </c>
      <c r="R2873" t="s">
        <v>8323</v>
      </c>
      <c r="S2873" t="s">
        <v>8326</v>
      </c>
      <c r="T2873" s="9">
        <f t="shared" si="179"/>
        <v>139</v>
      </c>
    </row>
    <row r="2874" spans="1:20" ht="15.7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s="17" t="s">
        <v>8220</v>
      </c>
      <c r="G2874" t="s">
        <v>8226</v>
      </c>
      <c r="H2874" t="s">
        <v>8248</v>
      </c>
      <c r="I2874">
        <v>1459915491</v>
      </c>
      <c r="J2874" s="12">
        <v>1457327091</v>
      </c>
      <c r="K2874" s="10">
        <f t="shared" si="176"/>
        <v>42466.170034722221</v>
      </c>
      <c r="L2874" s="10">
        <f t="shared" si="177"/>
        <v>42436.211701388893</v>
      </c>
      <c r="M2874" s="15">
        <f t="shared" si="178"/>
        <v>2016</v>
      </c>
      <c r="N2874" t="b">
        <v>0</v>
      </c>
      <c r="O2874">
        <v>4</v>
      </c>
      <c r="P2874" t="b">
        <v>0</v>
      </c>
      <c r="Q2874" t="s">
        <v>8300</v>
      </c>
      <c r="R2874" t="s">
        <v>8308</v>
      </c>
      <c r="S2874" t="s">
        <v>8340</v>
      </c>
      <c r="T2874" s="9">
        <f t="shared" si="179"/>
        <v>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s="17" t="s">
        <v>8220</v>
      </c>
      <c r="G2875" t="s">
        <v>8235</v>
      </c>
      <c r="H2875" t="s">
        <v>8248</v>
      </c>
      <c r="I2875">
        <v>1456016576</v>
      </c>
      <c r="J2875" s="12">
        <v>1450832576</v>
      </c>
      <c r="K2875" s="10">
        <f t="shared" si="176"/>
        <v>42421.043703703705</v>
      </c>
      <c r="L2875" s="10">
        <f t="shared" si="177"/>
        <v>42361.043703703705</v>
      </c>
      <c r="M2875" s="15">
        <f t="shared" si="178"/>
        <v>2016</v>
      </c>
      <c r="N2875" t="b">
        <v>0</v>
      </c>
      <c r="O2875">
        <v>7</v>
      </c>
      <c r="P2875" t="b">
        <v>0</v>
      </c>
      <c r="Q2875" t="s">
        <v>8271</v>
      </c>
      <c r="R2875" t="s">
        <v>8308</v>
      </c>
      <c r="S2875" t="s">
        <v>8310</v>
      </c>
      <c r="T2875" s="9">
        <f t="shared" si="179"/>
        <v>1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s="17" t="s">
        <v>8220</v>
      </c>
      <c r="G2876" t="s">
        <v>8223</v>
      </c>
      <c r="H2876" t="s">
        <v>8245</v>
      </c>
      <c r="I2876">
        <v>1460751128</v>
      </c>
      <c r="J2876" s="12">
        <v>1455570728</v>
      </c>
      <c r="K2876" s="10">
        <f t="shared" si="176"/>
        <v>42475.84175925926</v>
      </c>
      <c r="L2876" s="10">
        <f t="shared" si="177"/>
        <v>42415.883425925931</v>
      </c>
      <c r="M2876" s="15">
        <f t="shared" si="178"/>
        <v>2016</v>
      </c>
      <c r="N2876" t="b">
        <v>0</v>
      </c>
      <c r="O2876">
        <v>10</v>
      </c>
      <c r="P2876" t="b">
        <v>0</v>
      </c>
      <c r="Q2876" t="s">
        <v>8269</v>
      </c>
      <c r="R2876" t="s">
        <v>8323</v>
      </c>
      <c r="S2876" t="s">
        <v>8326</v>
      </c>
      <c r="T2876" s="9">
        <f t="shared" si="179"/>
        <v>3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s="17" t="s">
        <v>8220</v>
      </c>
      <c r="G2877" t="s">
        <v>8224</v>
      </c>
      <c r="H2877" t="s">
        <v>8246</v>
      </c>
      <c r="I2877">
        <v>1430470772</v>
      </c>
      <c r="J2877" s="12">
        <v>1427878772</v>
      </c>
      <c r="K2877" s="10">
        <f t="shared" si="176"/>
        <v>42125.374675925923</v>
      </c>
      <c r="L2877" s="10">
        <f t="shared" si="177"/>
        <v>42095.374675925923</v>
      </c>
      <c r="M2877" s="15">
        <f t="shared" si="178"/>
        <v>2015</v>
      </c>
      <c r="N2877" t="b">
        <v>0</v>
      </c>
      <c r="O2877">
        <v>12</v>
      </c>
      <c r="P2877" t="b">
        <v>0</v>
      </c>
      <c r="Q2877" t="s">
        <v>8303</v>
      </c>
      <c r="R2877" t="s">
        <v>8323</v>
      </c>
      <c r="S2877" t="s">
        <v>8335</v>
      </c>
      <c r="T2877" s="9">
        <f t="shared" si="179"/>
        <v>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s="17" t="s">
        <v>8218</v>
      </c>
      <c r="G2878" t="s">
        <v>8224</v>
      </c>
      <c r="H2878" t="s">
        <v>8246</v>
      </c>
      <c r="I2878">
        <v>1456444800</v>
      </c>
      <c r="J2878" s="12">
        <v>1454337589</v>
      </c>
      <c r="K2878" s="10">
        <f t="shared" si="176"/>
        <v>42426</v>
      </c>
      <c r="L2878" s="10">
        <f t="shared" si="177"/>
        <v>42401.610983796301</v>
      </c>
      <c r="M2878" s="15">
        <f t="shared" si="178"/>
        <v>2016</v>
      </c>
      <c r="N2878" t="b">
        <v>0</v>
      </c>
      <c r="O2878">
        <v>20</v>
      </c>
      <c r="P2878" t="b">
        <v>1</v>
      </c>
      <c r="Q2878" t="s">
        <v>8269</v>
      </c>
      <c r="R2878" t="s">
        <v>8323</v>
      </c>
      <c r="S2878" t="s">
        <v>8326</v>
      </c>
      <c r="T2878" s="9">
        <f t="shared" si="179"/>
        <v>136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s="17" t="s">
        <v>8220</v>
      </c>
      <c r="G2879" t="s">
        <v>8223</v>
      </c>
      <c r="H2879" t="s">
        <v>8245</v>
      </c>
      <c r="I2879">
        <v>1484684186</v>
      </c>
      <c r="J2879" s="12">
        <v>1482092186</v>
      </c>
      <c r="K2879" s="10">
        <f t="shared" si="176"/>
        <v>42752.84474537037</v>
      </c>
      <c r="L2879" s="10">
        <f t="shared" si="177"/>
        <v>42722.84474537037</v>
      </c>
      <c r="M2879" s="15">
        <f t="shared" si="178"/>
        <v>2017</v>
      </c>
      <c r="N2879" t="b">
        <v>0</v>
      </c>
      <c r="O2879">
        <v>3</v>
      </c>
      <c r="P2879" t="b">
        <v>0</v>
      </c>
      <c r="Q2879" t="s">
        <v>8269</v>
      </c>
      <c r="R2879" t="s">
        <v>8323</v>
      </c>
      <c r="S2879" t="s">
        <v>8326</v>
      </c>
      <c r="T2879" s="9">
        <f t="shared" si="179"/>
        <v>5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s="17" t="s">
        <v>8220</v>
      </c>
      <c r="G2880" t="s">
        <v>8229</v>
      </c>
      <c r="H2880" t="s">
        <v>8248</v>
      </c>
      <c r="I2880">
        <v>1450541229</v>
      </c>
      <c r="J2880" s="12">
        <v>1447949229</v>
      </c>
      <c r="K2880" s="10">
        <f t="shared" si="176"/>
        <v>42357.671631944446</v>
      </c>
      <c r="L2880" s="10">
        <f t="shared" si="177"/>
        <v>42327.671631944446</v>
      </c>
      <c r="M2880" s="15">
        <f t="shared" si="178"/>
        <v>2015</v>
      </c>
      <c r="N2880" t="b">
        <v>0</v>
      </c>
      <c r="O2880">
        <v>6</v>
      </c>
      <c r="P2880" t="b">
        <v>0</v>
      </c>
      <c r="Q2880" t="s">
        <v>8281</v>
      </c>
      <c r="R2880" t="s">
        <v>8316</v>
      </c>
      <c r="S2880" t="s">
        <v>8344</v>
      </c>
      <c r="T2880" s="9">
        <f t="shared" si="179"/>
        <v>6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s="17" t="s">
        <v>8219</v>
      </c>
      <c r="G2881" t="s">
        <v>8223</v>
      </c>
      <c r="H2881" t="s">
        <v>8245</v>
      </c>
      <c r="I2881">
        <v>1456006938</v>
      </c>
      <c r="J2881" s="12">
        <v>1450822938</v>
      </c>
      <c r="K2881" s="10">
        <f t="shared" si="176"/>
        <v>42420.932152777779</v>
      </c>
      <c r="L2881" s="10">
        <f t="shared" si="177"/>
        <v>42360.932152777779</v>
      </c>
      <c r="M2881" s="15">
        <f t="shared" si="178"/>
        <v>2016</v>
      </c>
      <c r="N2881" t="b">
        <v>0</v>
      </c>
      <c r="O2881">
        <v>5</v>
      </c>
      <c r="P2881" t="b">
        <v>0</v>
      </c>
      <c r="Q2881" t="s">
        <v>8270</v>
      </c>
      <c r="R2881" t="s">
        <v>8308</v>
      </c>
      <c r="S2881" t="s">
        <v>8342</v>
      </c>
      <c r="T2881" s="9">
        <f t="shared" si="179"/>
        <v>0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s="17" t="s">
        <v>8220</v>
      </c>
      <c r="G2882" t="s">
        <v>8224</v>
      </c>
      <c r="H2882" t="s">
        <v>8246</v>
      </c>
      <c r="I2882">
        <v>1405461600</v>
      </c>
      <c r="J2882" s="12">
        <v>1403562705</v>
      </c>
      <c r="K2882" s="10">
        <f t="shared" si="176"/>
        <v>41835.916666666664</v>
      </c>
      <c r="L2882" s="10">
        <f t="shared" si="177"/>
        <v>41813.938715277778</v>
      </c>
      <c r="M2882" s="15">
        <f t="shared" si="178"/>
        <v>2014</v>
      </c>
      <c r="N2882" t="b">
        <v>0</v>
      </c>
      <c r="O2882">
        <v>6</v>
      </c>
      <c r="P2882" t="b">
        <v>0</v>
      </c>
      <c r="Q2882" t="s">
        <v>8269</v>
      </c>
      <c r="R2882" t="s">
        <v>8323</v>
      </c>
      <c r="S2882" t="s">
        <v>8326</v>
      </c>
      <c r="T2882" s="9">
        <f t="shared" si="179"/>
        <v>18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s="17" t="s">
        <v>8218</v>
      </c>
      <c r="G2883" t="s">
        <v>8224</v>
      </c>
      <c r="H2883" t="s">
        <v>8246</v>
      </c>
      <c r="I2883">
        <v>1470058860</v>
      </c>
      <c r="J2883" s="12">
        <v>1469026903</v>
      </c>
      <c r="K2883" s="10">
        <f t="shared" ref="K2883:K2946" si="180">(I2883/86400)+DATE(1970,1,1)</f>
        <v>42583.570138888885</v>
      </c>
      <c r="L2883" s="10">
        <f t="shared" ref="L2883:L2946" si="181">(J2883/86400)+DATE(1970,1,1)</f>
        <v>42571.626192129625</v>
      </c>
      <c r="M2883" s="15">
        <f t="shared" ref="M2883:M2946" si="182">+YEAR(K2883)</f>
        <v>2016</v>
      </c>
      <c r="N2883" t="b">
        <v>0</v>
      </c>
      <c r="O2883">
        <v>7</v>
      </c>
      <c r="P2883" t="b">
        <v>1</v>
      </c>
      <c r="Q2883" t="s">
        <v>8269</v>
      </c>
      <c r="R2883" t="s">
        <v>8323</v>
      </c>
      <c r="S2883" t="s">
        <v>8326</v>
      </c>
      <c r="T2883" s="9">
        <f t="shared" ref="T2883:T2946" si="183">ROUND(E2883/D2883*100,0)</f>
        <v>108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s="17" t="s">
        <v>8219</v>
      </c>
      <c r="G2884" t="s">
        <v>8223</v>
      </c>
      <c r="H2884" t="s">
        <v>8245</v>
      </c>
      <c r="I2884">
        <v>1408827550</v>
      </c>
      <c r="J2884" s="12">
        <v>1406235550</v>
      </c>
      <c r="K2884" s="10">
        <f t="shared" si="180"/>
        <v>41874.874421296292</v>
      </c>
      <c r="L2884" s="10">
        <f t="shared" si="181"/>
        <v>41844.874421296292</v>
      </c>
      <c r="M2884" s="15">
        <f t="shared" si="182"/>
        <v>2014</v>
      </c>
      <c r="N2884" t="b">
        <v>0</v>
      </c>
      <c r="O2884">
        <v>8</v>
      </c>
      <c r="P2884" t="b">
        <v>0</v>
      </c>
      <c r="Q2884" t="s">
        <v>8279</v>
      </c>
      <c r="R2884" t="s">
        <v>8346</v>
      </c>
      <c r="S2884" t="s">
        <v>8347</v>
      </c>
      <c r="T2884" s="9">
        <f t="shared" si="183"/>
        <v>3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s="17" t="s">
        <v>8220</v>
      </c>
      <c r="G2885" t="s">
        <v>8223</v>
      </c>
      <c r="H2885" t="s">
        <v>8245</v>
      </c>
      <c r="I2885">
        <v>1466363576</v>
      </c>
      <c r="J2885" s="12">
        <v>1461179576</v>
      </c>
      <c r="K2885" s="10">
        <f t="shared" si="180"/>
        <v>42540.80064814815</v>
      </c>
      <c r="L2885" s="10">
        <f t="shared" si="181"/>
        <v>42480.80064814815</v>
      </c>
      <c r="M2885" s="15">
        <f t="shared" si="182"/>
        <v>2016</v>
      </c>
      <c r="N2885" t="b">
        <v>0</v>
      </c>
      <c r="O2885">
        <v>9</v>
      </c>
      <c r="P2885" t="b">
        <v>0</v>
      </c>
      <c r="Q2885" t="s">
        <v>8269</v>
      </c>
      <c r="R2885" t="s">
        <v>8323</v>
      </c>
      <c r="S2885" t="s">
        <v>8326</v>
      </c>
      <c r="T2885" s="9">
        <f t="shared" si="183"/>
        <v>7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s="17" t="s">
        <v>8220</v>
      </c>
      <c r="G2886" t="s">
        <v>8223</v>
      </c>
      <c r="H2886" t="s">
        <v>8245</v>
      </c>
      <c r="I2886">
        <v>1465407219</v>
      </c>
      <c r="J2886" s="12">
        <v>1462815219</v>
      </c>
      <c r="K2886" s="10">
        <f t="shared" si="180"/>
        <v>42529.73170138889</v>
      </c>
      <c r="L2886" s="10">
        <f t="shared" si="181"/>
        <v>42499.73170138889</v>
      </c>
      <c r="M2886" s="15">
        <f t="shared" si="182"/>
        <v>2016</v>
      </c>
      <c r="N2886" t="b">
        <v>0</v>
      </c>
      <c r="O2886">
        <v>5</v>
      </c>
      <c r="P2886" t="b">
        <v>0</v>
      </c>
      <c r="Q2886" t="s">
        <v>8269</v>
      </c>
      <c r="R2886" t="s">
        <v>8323</v>
      </c>
      <c r="S2886" t="s">
        <v>8326</v>
      </c>
      <c r="T2886" s="9">
        <f t="shared" si="183"/>
        <v>3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s="17" t="s">
        <v>8220</v>
      </c>
      <c r="G2887" t="s">
        <v>8224</v>
      </c>
      <c r="H2887" t="s">
        <v>8246</v>
      </c>
      <c r="I2887">
        <v>1487365200</v>
      </c>
      <c r="J2887" s="12">
        <v>1483734100</v>
      </c>
      <c r="K2887" s="10">
        <f t="shared" si="180"/>
        <v>42783.875</v>
      </c>
      <c r="L2887" s="10">
        <f t="shared" si="181"/>
        <v>42741.848379629635</v>
      </c>
      <c r="M2887" s="15">
        <f t="shared" si="182"/>
        <v>2017</v>
      </c>
      <c r="N2887" t="b">
        <v>0</v>
      </c>
      <c r="O2887">
        <v>8</v>
      </c>
      <c r="P2887" t="b">
        <v>0</v>
      </c>
      <c r="Q2887" t="s">
        <v>8266</v>
      </c>
      <c r="R2887" t="s">
        <v>8321</v>
      </c>
      <c r="S2887" t="s">
        <v>8325</v>
      </c>
      <c r="T2887" s="9">
        <f t="shared" si="183"/>
        <v>10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s="17" t="s">
        <v>8219</v>
      </c>
      <c r="G2888" t="s">
        <v>8223</v>
      </c>
      <c r="H2888" t="s">
        <v>8245</v>
      </c>
      <c r="I2888">
        <v>1467934937</v>
      </c>
      <c r="J2888" s="12">
        <v>1465342937</v>
      </c>
      <c r="K2888" s="10">
        <f t="shared" si="180"/>
        <v>42558.987696759257</v>
      </c>
      <c r="L2888" s="10">
        <f t="shared" si="181"/>
        <v>42528.987696759257</v>
      </c>
      <c r="M2888" s="15">
        <f t="shared" si="182"/>
        <v>2016</v>
      </c>
      <c r="N2888" t="b">
        <v>0</v>
      </c>
      <c r="O2888">
        <v>3</v>
      </c>
      <c r="P2888" t="b">
        <v>0</v>
      </c>
      <c r="Q2888" t="s">
        <v>8270</v>
      </c>
      <c r="R2888" t="s">
        <v>8308</v>
      </c>
      <c r="S2888" t="s">
        <v>8342</v>
      </c>
      <c r="T2888" s="9">
        <f t="shared" si="183"/>
        <v>1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s="17" t="s">
        <v>8218</v>
      </c>
      <c r="G2889" t="s">
        <v>8224</v>
      </c>
      <c r="H2889" t="s">
        <v>8246</v>
      </c>
      <c r="I2889">
        <v>1396890822</v>
      </c>
      <c r="J2889" s="12">
        <v>1395162822</v>
      </c>
      <c r="K2889" s="10">
        <f t="shared" si="180"/>
        <v>41736.717847222222</v>
      </c>
      <c r="L2889" s="10">
        <f t="shared" si="181"/>
        <v>41716.717847222222</v>
      </c>
      <c r="M2889" s="15">
        <f t="shared" si="182"/>
        <v>2014</v>
      </c>
      <c r="N2889" t="b">
        <v>0</v>
      </c>
      <c r="O2889">
        <v>12</v>
      </c>
      <c r="P2889" t="b">
        <v>1</v>
      </c>
      <c r="Q2889" t="s">
        <v>8264</v>
      </c>
      <c r="R2889" t="s">
        <v>8321</v>
      </c>
      <c r="S2889" t="s">
        <v>8343</v>
      </c>
      <c r="T2889" s="9">
        <f t="shared" si="183"/>
        <v>104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s="17" t="s">
        <v>8220</v>
      </c>
      <c r="G2890" t="s">
        <v>8223</v>
      </c>
      <c r="H2890" t="s">
        <v>8245</v>
      </c>
      <c r="I2890">
        <v>1435711246</v>
      </c>
      <c r="J2890" s="12">
        <v>1433292046</v>
      </c>
      <c r="K2890" s="10">
        <f t="shared" si="180"/>
        <v>42186.028310185182</v>
      </c>
      <c r="L2890" s="10">
        <f t="shared" si="181"/>
        <v>42158.028310185182</v>
      </c>
      <c r="M2890" s="15">
        <f t="shared" si="182"/>
        <v>2015</v>
      </c>
      <c r="N2890" t="b">
        <v>0</v>
      </c>
      <c r="O2890">
        <v>10</v>
      </c>
      <c r="P2890" t="b">
        <v>0</v>
      </c>
      <c r="Q2890" t="s">
        <v>8271</v>
      </c>
      <c r="R2890" t="s">
        <v>8308</v>
      </c>
      <c r="S2890" t="s">
        <v>8310</v>
      </c>
      <c r="T2890" s="9">
        <f t="shared" si="183"/>
        <v>1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s="17" t="s">
        <v>8220</v>
      </c>
      <c r="G2891" t="s">
        <v>8223</v>
      </c>
      <c r="H2891" t="s">
        <v>8245</v>
      </c>
      <c r="I2891">
        <v>1408581930</v>
      </c>
      <c r="J2891" s="12">
        <v>1405989930</v>
      </c>
      <c r="K2891" s="10">
        <f t="shared" si="180"/>
        <v>41872.031597222223</v>
      </c>
      <c r="L2891" s="10">
        <f t="shared" si="181"/>
        <v>41842.031597222223</v>
      </c>
      <c r="M2891" s="15">
        <f t="shared" si="182"/>
        <v>2014</v>
      </c>
      <c r="N2891" t="b">
        <v>0</v>
      </c>
      <c r="O2891">
        <v>9</v>
      </c>
      <c r="P2891" t="b">
        <v>0</v>
      </c>
      <c r="Q2891" t="s">
        <v>8277</v>
      </c>
      <c r="R2891" t="s">
        <v>8327</v>
      </c>
      <c r="S2891" t="s">
        <v>8328</v>
      </c>
      <c r="T2891" s="9">
        <f t="shared" si="183"/>
        <v>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s="17" t="s">
        <v>8220</v>
      </c>
      <c r="G2892" t="s">
        <v>8223</v>
      </c>
      <c r="H2892" t="s">
        <v>8245</v>
      </c>
      <c r="I2892">
        <v>1407869851</v>
      </c>
      <c r="J2892" s="12">
        <v>1404845851</v>
      </c>
      <c r="K2892" s="10">
        <f t="shared" si="180"/>
        <v>41863.789942129632</v>
      </c>
      <c r="L2892" s="10">
        <f t="shared" si="181"/>
        <v>41828.789942129632</v>
      </c>
      <c r="M2892" s="15">
        <f t="shared" si="182"/>
        <v>2014</v>
      </c>
      <c r="N2892" t="b">
        <v>0</v>
      </c>
      <c r="O2892">
        <v>9</v>
      </c>
      <c r="P2892" t="b">
        <v>0</v>
      </c>
      <c r="Q2892" t="s">
        <v>8292</v>
      </c>
      <c r="R2892" t="s">
        <v>8308</v>
      </c>
      <c r="S2892" t="s">
        <v>8318</v>
      </c>
      <c r="T2892" s="9">
        <f t="shared" si="183"/>
        <v>1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s="17" t="s">
        <v>8220</v>
      </c>
      <c r="G2893" t="s">
        <v>8240</v>
      </c>
      <c r="H2893" t="s">
        <v>8248</v>
      </c>
      <c r="I2893">
        <v>1428519527</v>
      </c>
      <c r="J2893" s="12">
        <v>1425927527</v>
      </c>
      <c r="K2893" s="10">
        <f t="shared" si="180"/>
        <v>42102.790821759263</v>
      </c>
      <c r="L2893" s="10">
        <f t="shared" si="181"/>
        <v>42072.790821759263</v>
      </c>
      <c r="M2893" s="15">
        <f t="shared" si="182"/>
        <v>2015</v>
      </c>
      <c r="N2893" t="b">
        <v>0</v>
      </c>
      <c r="O2893">
        <v>15</v>
      </c>
      <c r="P2893" t="b">
        <v>0</v>
      </c>
      <c r="Q2893" t="s">
        <v>8302</v>
      </c>
      <c r="R2893" t="s">
        <v>8311</v>
      </c>
      <c r="S2893" t="s">
        <v>8356</v>
      </c>
      <c r="T2893" s="9">
        <f t="shared" si="183"/>
        <v>52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s="17" t="s">
        <v>8220</v>
      </c>
      <c r="G2894" t="s">
        <v>8223</v>
      </c>
      <c r="H2894" t="s">
        <v>8245</v>
      </c>
      <c r="I2894">
        <v>1406913120</v>
      </c>
      <c r="J2894" s="12">
        <v>1404927690</v>
      </c>
      <c r="K2894" s="10">
        <f t="shared" si="180"/>
        <v>41852.716666666667</v>
      </c>
      <c r="L2894" s="10">
        <f t="shared" si="181"/>
        <v>41829.73715277778</v>
      </c>
      <c r="M2894" s="15">
        <f t="shared" si="182"/>
        <v>2014</v>
      </c>
      <c r="N2894" t="b">
        <v>0</v>
      </c>
      <c r="O2894">
        <v>4</v>
      </c>
      <c r="P2894" t="b">
        <v>0</v>
      </c>
      <c r="Q2894" t="s">
        <v>8269</v>
      </c>
      <c r="R2894" t="s">
        <v>8323</v>
      </c>
      <c r="S2894" t="s">
        <v>8326</v>
      </c>
      <c r="T2894" s="9">
        <f t="shared" si="183"/>
        <v>5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s="17" t="s">
        <v>8220</v>
      </c>
      <c r="G2895" t="s">
        <v>8223</v>
      </c>
      <c r="H2895" t="s">
        <v>8245</v>
      </c>
      <c r="I2895">
        <v>1427086740</v>
      </c>
      <c r="J2895" s="12">
        <v>1424488244</v>
      </c>
      <c r="K2895" s="10">
        <f t="shared" si="180"/>
        <v>42086.207638888889</v>
      </c>
      <c r="L2895" s="10">
        <f t="shared" si="181"/>
        <v>42056.1324537037</v>
      </c>
      <c r="M2895" s="15">
        <f t="shared" si="182"/>
        <v>2015</v>
      </c>
      <c r="N2895" t="b">
        <v>0</v>
      </c>
      <c r="O2895">
        <v>7</v>
      </c>
      <c r="P2895" t="b">
        <v>0</v>
      </c>
      <c r="Q2895" t="s">
        <v>8269</v>
      </c>
      <c r="R2895" t="s">
        <v>8323</v>
      </c>
      <c r="S2895" t="s">
        <v>8326</v>
      </c>
      <c r="T2895" s="9">
        <f t="shared" si="183"/>
        <v>33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s="17" t="s">
        <v>8220</v>
      </c>
      <c r="G2896" t="s">
        <v>8235</v>
      </c>
      <c r="H2896" t="s">
        <v>8248</v>
      </c>
      <c r="I2896">
        <v>1434213443</v>
      </c>
      <c r="J2896" s="12">
        <v>1431621443</v>
      </c>
      <c r="K2896" s="10">
        <f t="shared" si="180"/>
        <v>42168.692627314813</v>
      </c>
      <c r="L2896" s="10">
        <f t="shared" si="181"/>
        <v>42138.692627314813</v>
      </c>
      <c r="M2896" s="15">
        <f t="shared" si="182"/>
        <v>2015</v>
      </c>
      <c r="N2896" t="b">
        <v>0</v>
      </c>
      <c r="O2896">
        <v>4</v>
      </c>
      <c r="P2896" t="b">
        <v>0</v>
      </c>
      <c r="Q2896" t="s">
        <v>8270</v>
      </c>
      <c r="R2896" t="s">
        <v>8308</v>
      </c>
      <c r="S2896" t="s">
        <v>8342</v>
      </c>
      <c r="T2896" s="9">
        <f t="shared" si="183"/>
        <v>0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s="17" t="s">
        <v>8221</v>
      </c>
      <c r="G2897" t="s">
        <v>8232</v>
      </c>
      <c r="H2897" t="s">
        <v>8248</v>
      </c>
      <c r="I2897">
        <v>1492372800</v>
      </c>
      <c r="J2897" s="12">
        <v>1488823488</v>
      </c>
      <c r="K2897" s="10">
        <f t="shared" si="180"/>
        <v>42841.833333333328</v>
      </c>
      <c r="L2897" s="10">
        <f t="shared" si="181"/>
        <v>42800.753333333334</v>
      </c>
      <c r="M2897" s="15">
        <f t="shared" si="182"/>
        <v>2017</v>
      </c>
      <c r="N2897" t="b">
        <v>0</v>
      </c>
      <c r="O2897">
        <v>8</v>
      </c>
      <c r="P2897" t="b">
        <v>0</v>
      </c>
      <c r="Q2897" t="s">
        <v>8269</v>
      </c>
      <c r="R2897" t="s">
        <v>8323</v>
      </c>
      <c r="S2897" t="s">
        <v>8326</v>
      </c>
      <c r="T2897" s="9">
        <f t="shared" si="183"/>
        <v>52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s="17" t="s">
        <v>8220</v>
      </c>
      <c r="G2898" t="s">
        <v>8223</v>
      </c>
      <c r="H2898" t="s">
        <v>8245</v>
      </c>
      <c r="I2898">
        <v>1354919022</v>
      </c>
      <c r="J2898" s="12">
        <v>1352327022</v>
      </c>
      <c r="K2898" s="10">
        <f t="shared" si="180"/>
        <v>41250.933124999996</v>
      </c>
      <c r="L2898" s="10">
        <f t="shared" si="181"/>
        <v>41220.933124999996</v>
      </c>
      <c r="M2898" s="15">
        <f t="shared" si="182"/>
        <v>2012</v>
      </c>
      <c r="N2898" t="b">
        <v>0</v>
      </c>
      <c r="O2898">
        <v>11</v>
      </c>
      <c r="P2898" t="b">
        <v>0</v>
      </c>
      <c r="Q2898" t="s">
        <v>8280</v>
      </c>
      <c r="R2898" t="s">
        <v>8316</v>
      </c>
      <c r="S2898" t="s">
        <v>8334</v>
      </c>
      <c r="T2898" s="9">
        <f t="shared" si="183"/>
        <v>1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s="17" t="s">
        <v>8220</v>
      </c>
      <c r="G2899" t="s">
        <v>8223</v>
      </c>
      <c r="H2899" t="s">
        <v>8245</v>
      </c>
      <c r="I2899">
        <v>1452293675</v>
      </c>
      <c r="J2899" s="12">
        <v>1447109675</v>
      </c>
      <c r="K2899" s="10">
        <f t="shared" si="180"/>
        <v>42377.954571759255</v>
      </c>
      <c r="L2899" s="10">
        <f t="shared" si="181"/>
        <v>42317.954571759255</v>
      </c>
      <c r="M2899" s="15">
        <f t="shared" si="182"/>
        <v>2016</v>
      </c>
      <c r="N2899" t="b">
        <v>0</v>
      </c>
      <c r="O2899">
        <v>6</v>
      </c>
      <c r="P2899" t="b">
        <v>0</v>
      </c>
      <c r="Q2899" t="s">
        <v>8282</v>
      </c>
      <c r="R2899" t="s">
        <v>8319</v>
      </c>
      <c r="S2899" t="s">
        <v>8345</v>
      </c>
      <c r="T2899" s="9">
        <f t="shared" si="183"/>
        <v>10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s="17" t="s">
        <v>8220</v>
      </c>
      <c r="G2900" t="s">
        <v>8223</v>
      </c>
      <c r="H2900" t="s">
        <v>8245</v>
      </c>
      <c r="I2900">
        <v>1462112318</v>
      </c>
      <c r="J2900" s="12">
        <v>1459520318</v>
      </c>
      <c r="K2900" s="10">
        <f t="shared" si="180"/>
        <v>42491.596273148149</v>
      </c>
      <c r="L2900" s="10">
        <f t="shared" si="181"/>
        <v>42461.596273148149</v>
      </c>
      <c r="M2900" s="15">
        <f t="shared" si="182"/>
        <v>2016</v>
      </c>
      <c r="N2900" t="b">
        <v>0</v>
      </c>
      <c r="O2900">
        <v>4</v>
      </c>
      <c r="P2900" t="b">
        <v>0</v>
      </c>
      <c r="Q2900" t="s">
        <v>8269</v>
      </c>
      <c r="R2900" t="s">
        <v>8323</v>
      </c>
      <c r="S2900" t="s">
        <v>8326</v>
      </c>
      <c r="T2900" s="9">
        <f t="shared" si="183"/>
        <v>34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s="17" t="s">
        <v>8218</v>
      </c>
      <c r="G2901" t="s">
        <v>8223</v>
      </c>
      <c r="H2901" t="s">
        <v>8245</v>
      </c>
      <c r="I2901">
        <v>1428780159</v>
      </c>
      <c r="J2901" s="12">
        <v>1426188159</v>
      </c>
      <c r="K2901" s="10">
        <f t="shared" si="180"/>
        <v>42105.807395833333</v>
      </c>
      <c r="L2901" s="10">
        <f t="shared" si="181"/>
        <v>42075.807395833333</v>
      </c>
      <c r="M2901" s="15">
        <f t="shared" si="182"/>
        <v>2015</v>
      </c>
      <c r="N2901" t="b">
        <v>0</v>
      </c>
      <c r="O2901">
        <v>8</v>
      </c>
      <c r="P2901" t="b">
        <v>1</v>
      </c>
      <c r="Q2901" t="s">
        <v>8269</v>
      </c>
      <c r="R2901" t="s">
        <v>8323</v>
      </c>
      <c r="S2901" t="s">
        <v>8326</v>
      </c>
      <c r="T2901" s="9">
        <f t="shared" si="183"/>
        <v>100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s="17" t="s">
        <v>8220</v>
      </c>
      <c r="G2902" t="s">
        <v>8223</v>
      </c>
      <c r="H2902" t="s">
        <v>8245</v>
      </c>
      <c r="I2902">
        <v>1466278339</v>
      </c>
      <c r="J2902" s="12">
        <v>1463686339</v>
      </c>
      <c r="K2902" s="10">
        <f t="shared" si="180"/>
        <v>42539.814108796301</v>
      </c>
      <c r="L2902" s="10">
        <f t="shared" si="181"/>
        <v>42509.814108796301</v>
      </c>
      <c r="M2902" s="15">
        <f t="shared" si="182"/>
        <v>2016</v>
      </c>
      <c r="N2902" t="b">
        <v>0</v>
      </c>
      <c r="O2902">
        <v>5</v>
      </c>
      <c r="P2902" t="b">
        <v>0</v>
      </c>
      <c r="Q2902" t="s">
        <v>8269</v>
      </c>
      <c r="R2902" t="s">
        <v>8323</v>
      </c>
      <c r="S2902" t="s">
        <v>8326</v>
      </c>
      <c r="T2902" s="9">
        <f t="shared" si="183"/>
        <v>13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s="17" t="s">
        <v>8220</v>
      </c>
      <c r="G2903" t="s">
        <v>8225</v>
      </c>
      <c r="H2903" t="s">
        <v>8247</v>
      </c>
      <c r="I2903">
        <v>1443782138</v>
      </c>
      <c r="J2903" s="12">
        <v>1440326138</v>
      </c>
      <c r="K2903" s="10">
        <f t="shared" si="180"/>
        <v>42279.441412037035</v>
      </c>
      <c r="L2903" s="10">
        <f t="shared" si="181"/>
        <v>42239.441412037035</v>
      </c>
      <c r="M2903" s="15">
        <f t="shared" si="182"/>
        <v>2015</v>
      </c>
      <c r="N2903" t="b">
        <v>0</v>
      </c>
      <c r="O2903">
        <v>3</v>
      </c>
      <c r="P2903" t="b">
        <v>0</v>
      </c>
      <c r="Q2903" t="s">
        <v>8266</v>
      </c>
      <c r="R2903" t="s">
        <v>8321</v>
      </c>
      <c r="S2903" t="s">
        <v>8325</v>
      </c>
      <c r="T2903" s="9">
        <f t="shared" si="183"/>
        <v>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s="17" t="s">
        <v>8220</v>
      </c>
      <c r="G2904" t="s">
        <v>8224</v>
      </c>
      <c r="H2904" t="s">
        <v>8246</v>
      </c>
      <c r="I2904">
        <v>1433064540</v>
      </c>
      <c r="J2904" s="12">
        <v>1428854344</v>
      </c>
      <c r="K2904" s="10">
        <f t="shared" si="180"/>
        <v>42155.395138888889</v>
      </c>
      <c r="L2904" s="10">
        <f t="shared" si="181"/>
        <v>42106.666018518517</v>
      </c>
      <c r="M2904" s="15">
        <f t="shared" si="182"/>
        <v>2015</v>
      </c>
      <c r="N2904" t="b">
        <v>0</v>
      </c>
      <c r="O2904">
        <v>2</v>
      </c>
      <c r="P2904" t="b">
        <v>0</v>
      </c>
      <c r="Q2904" t="s">
        <v>8266</v>
      </c>
      <c r="R2904" t="s">
        <v>8321</v>
      </c>
      <c r="S2904" t="s">
        <v>8325</v>
      </c>
      <c r="T2904" s="9">
        <f t="shared" si="183"/>
        <v>1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s="17" t="s">
        <v>8220</v>
      </c>
      <c r="G2905" t="s">
        <v>8225</v>
      </c>
      <c r="H2905" t="s">
        <v>8247</v>
      </c>
      <c r="I2905">
        <v>1446984000</v>
      </c>
      <c r="J2905" s="12">
        <v>1445308730</v>
      </c>
      <c r="K2905" s="10">
        <f t="shared" si="180"/>
        <v>42316.5</v>
      </c>
      <c r="L2905" s="10">
        <f t="shared" si="181"/>
        <v>42297.110300925924</v>
      </c>
      <c r="M2905" s="15">
        <f t="shared" si="182"/>
        <v>2015</v>
      </c>
      <c r="N2905" t="b">
        <v>0</v>
      </c>
      <c r="O2905">
        <v>5</v>
      </c>
      <c r="P2905" t="b">
        <v>0</v>
      </c>
      <c r="Q2905" t="s">
        <v>8266</v>
      </c>
      <c r="R2905" t="s">
        <v>8321</v>
      </c>
      <c r="S2905" t="s">
        <v>8325</v>
      </c>
      <c r="T2905" s="9">
        <f t="shared" si="183"/>
        <v>25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s="17" t="s">
        <v>8220</v>
      </c>
      <c r="G2906" t="s">
        <v>8223</v>
      </c>
      <c r="H2906" t="s">
        <v>8245</v>
      </c>
      <c r="I2906">
        <v>1376140520</v>
      </c>
      <c r="J2906" s="12">
        <v>1373548520</v>
      </c>
      <c r="K2906" s="10">
        <f t="shared" si="180"/>
        <v>41496.552314814813</v>
      </c>
      <c r="L2906" s="10">
        <f t="shared" si="181"/>
        <v>41466.552314814813</v>
      </c>
      <c r="M2906" s="15">
        <f t="shared" si="182"/>
        <v>2013</v>
      </c>
      <c r="N2906" t="b">
        <v>0</v>
      </c>
      <c r="O2906">
        <v>1</v>
      </c>
      <c r="P2906" t="b">
        <v>0</v>
      </c>
      <c r="Q2906" t="s">
        <v>8268</v>
      </c>
      <c r="R2906" t="s">
        <v>8321</v>
      </c>
      <c r="S2906" t="s">
        <v>8339</v>
      </c>
      <c r="T2906" s="9">
        <f t="shared" si="183"/>
        <v>0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s="17" t="s">
        <v>8220</v>
      </c>
      <c r="G2907" t="s">
        <v>8223</v>
      </c>
      <c r="H2907" t="s">
        <v>8245</v>
      </c>
      <c r="I2907">
        <v>1417584860</v>
      </c>
      <c r="J2907" s="12">
        <v>1414992860</v>
      </c>
      <c r="K2907" s="10">
        <f t="shared" si="180"/>
        <v>41976.232175925921</v>
      </c>
      <c r="L2907" s="10">
        <f t="shared" si="181"/>
        <v>41946.232175925928</v>
      </c>
      <c r="M2907" s="15">
        <f t="shared" si="182"/>
        <v>2014</v>
      </c>
      <c r="N2907" t="b">
        <v>0</v>
      </c>
      <c r="O2907">
        <v>1</v>
      </c>
      <c r="P2907" t="b">
        <v>0</v>
      </c>
      <c r="Q2907" t="s">
        <v>8270</v>
      </c>
      <c r="R2907" t="s">
        <v>8308</v>
      </c>
      <c r="S2907" t="s">
        <v>8342</v>
      </c>
      <c r="T2907" s="9">
        <f t="shared" si="183"/>
        <v>3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s="17" t="s">
        <v>8219</v>
      </c>
      <c r="G2908" t="s">
        <v>8237</v>
      </c>
      <c r="H2908" t="s">
        <v>8255</v>
      </c>
      <c r="I2908">
        <v>1482953115</v>
      </c>
      <c r="J2908" s="12">
        <v>1480361115</v>
      </c>
      <c r="K2908" s="10">
        <f t="shared" si="180"/>
        <v>42732.809201388889</v>
      </c>
      <c r="L2908" s="10">
        <f t="shared" si="181"/>
        <v>42702.809201388889</v>
      </c>
      <c r="M2908" s="15">
        <f t="shared" si="182"/>
        <v>2016</v>
      </c>
      <c r="N2908" t="b">
        <v>0</v>
      </c>
      <c r="O2908">
        <v>1</v>
      </c>
      <c r="P2908" t="b">
        <v>0</v>
      </c>
      <c r="Q2908" t="s">
        <v>8271</v>
      </c>
      <c r="R2908" t="s">
        <v>8308</v>
      </c>
      <c r="S2908" t="s">
        <v>8310</v>
      </c>
      <c r="T2908" s="9">
        <f t="shared" si="183"/>
        <v>0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s="17" t="s">
        <v>8219</v>
      </c>
      <c r="G2909" t="s">
        <v>8223</v>
      </c>
      <c r="H2909" t="s">
        <v>8245</v>
      </c>
      <c r="I2909">
        <v>1472317209</v>
      </c>
      <c r="J2909" s="12">
        <v>1469725209</v>
      </c>
      <c r="K2909" s="10">
        <f t="shared" si="180"/>
        <v>42609.708437499998</v>
      </c>
      <c r="L2909" s="10">
        <f t="shared" si="181"/>
        <v>42579.708437499998</v>
      </c>
      <c r="M2909" s="15">
        <f t="shared" si="182"/>
        <v>2016</v>
      </c>
      <c r="N2909" t="b">
        <v>0</v>
      </c>
      <c r="O2909">
        <v>1</v>
      </c>
      <c r="P2909" t="b">
        <v>0</v>
      </c>
      <c r="Q2909" t="s">
        <v>8279</v>
      </c>
      <c r="R2909" t="s">
        <v>8346</v>
      </c>
      <c r="S2909" t="s">
        <v>8347</v>
      </c>
      <c r="T2909" s="9">
        <f t="shared" si="183"/>
        <v>0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s="17" t="s">
        <v>8219</v>
      </c>
      <c r="G2910" t="s">
        <v>8225</v>
      </c>
      <c r="H2910" t="s">
        <v>8247</v>
      </c>
      <c r="I2910">
        <v>1463645521</v>
      </c>
      <c r="J2910" s="12">
        <v>1458461521</v>
      </c>
      <c r="K2910" s="10">
        <f t="shared" si="180"/>
        <v>42509.341678240744</v>
      </c>
      <c r="L2910" s="10">
        <f t="shared" si="181"/>
        <v>42449.341678240744</v>
      </c>
      <c r="M2910" s="15">
        <f t="shared" si="182"/>
        <v>2016</v>
      </c>
      <c r="N2910" t="b">
        <v>0</v>
      </c>
      <c r="O2910">
        <v>4</v>
      </c>
      <c r="P2910" t="b">
        <v>0</v>
      </c>
      <c r="Q2910" t="s">
        <v>8282</v>
      </c>
      <c r="R2910" t="s">
        <v>8319</v>
      </c>
      <c r="S2910" t="s">
        <v>8345</v>
      </c>
      <c r="T2910" s="9">
        <f t="shared" si="183"/>
        <v>0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s="17" t="s">
        <v>8220</v>
      </c>
      <c r="G2911" t="s">
        <v>8223</v>
      </c>
      <c r="H2911" t="s">
        <v>8245</v>
      </c>
      <c r="I2911">
        <v>1443224622</v>
      </c>
      <c r="J2911" s="12">
        <v>1440632622</v>
      </c>
      <c r="K2911" s="10">
        <f t="shared" si="180"/>
        <v>42272.988680555558</v>
      </c>
      <c r="L2911" s="10">
        <f t="shared" si="181"/>
        <v>42242.988680555558</v>
      </c>
      <c r="M2911" s="15">
        <f t="shared" si="182"/>
        <v>2015</v>
      </c>
      <c r="N2911" t="b">
        <v>0</v>
      </c>
      <c r="O2911">
        <v>6</v>
      </c>
      <c r="P2911" t="b">
        <v>0</v>
      </c>
      <c r="Q2911" t="s">
        <v>8303</v>
      </c>
      <c r="R2911" t="s">
        <v>8323</v>
      </c>
      <c r="S2911" t="s">
        <v>8335</v>
      </c>
      <c r="T2911" s="9">
        <f t="shared" si="183"/>
        <v>25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s="17" t="s">
        <v>8218</v>
      </c>
      <c r="G2912" t="s">
        <v>8224</v>
      </c>
      <c r="H2912" t="s">
        <v>8246</v>
      </c>
      <c r="I2912">
        <v>1459845246</v>
      </c>
      <c r="J2912" s="12">
        <v>1457429646</v>
      </c>
      <c r="K2912" s="10">
        <f t="shared" si="180"/>
        <v>42465.35701388889</v>
      </c>
      <c r="L2912" s="10">
        <f t="shared" si="181"/>
        <v>42437.398680555554</v>
      </c>
      <c r="M2912" s="15">
        <f t="shared" si="182"/>
        <v>2016</v>
      </c>
      <c r="N2912" t="b">
        <v>0</v>
      </c>
      <c r="O2912">
        <v>9</v>
      </c>
      <c r="P2912" t="b">
        <v>1</v>
      </c>
      <c r="Q2912" t="s">
        <v>8269</v>
      </c>
      <c r="R2912" t="s">
        <v>8323</v>
      </c>
      <c r="S2912" t="s">
        <v>8326</v>
      </c>
      <c r="T2912" s="9">
        <f t="shared" si="183"/>
        <v>100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s="17" t="s">
        <v>8218</v>
      </c>
      <c r="G2913" t="s">
        <v>8223</v>
      </c>
      <c r="H2913" t="s">
        <v>8245</v>
      </c>
      <c r="I2913">
        <v>1433016672</v>
      </c>
      <c r="J2913" s="12">
        <v>1430424672</v>
      </c>
      <c r="K2913" s="10">
        <f t="shared" si="180"/>
        <v>42154.841111111113</v>
      </c>
      <c r="L2913" s="10">
        <f t="shared" si="181"/>
        <v>42124.841111111113</v>
      </c>
      <c r="M2913" s="15">
        <f t="shared" si="182"/>
        <v>2015</v>
      </c>
      <c r="N2913" t="b">
        <v>0</v>
      </c>
      <c r="O2913">
        <v>8</v>
      </c>
      <c r="P2913" t="b">
        <v>1</v>
      </c>
      <c r="Q2913" t="s">
        <v>8269</v>
      </c>
      <c r="R2913" t="s">
        <v>8323</v>
      </c>
      <c r="S2913" t="s">
        <v>8326</v>
      </c>
      <c r="T2913" s="9">
        <f t="shared" si="183"/>
        <v>100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s="17" t="s">
        <v>8218</v>
      </c>
      <c r="G2914" t="s">
        <v>8224</v>
      </c>
      <c r="H2914" t="s">
        <v>8246</v>
      </c>
      <c r="I2914">
        <v>1419368925</v>
      </c>
      <c r="J2914" s="12">
        <v>1417208925</v>
      </c>
      <c r="K2914" s="10">
        <f t="shared" si="180"/>
        <v>41996.881076388891</v>
      </c>
      <c r="L2914" s="10">
        <f t="shared" si="181"/>
        <v>41971.881076388891</v>
      </c>
      <c r="M2914" s="15">
        <f t="shared" si="182"/>
        <v>2014</v>
      </c>
      <c r="N2914" t="b">
        <v>0</v>
      </c>
      <c r="O2914">
        <v>22</v>
      </c>
      <c r="P2914" t="b">
        <v>1</v>
      </c>
      <c r="Q2914" t="s">
        <v>8269</v>
      </c>
      <c r="R2914" t="s">
        <v>8323</v>
      </c>
      <c r="S2914" t="s">
        <v>8326</v>
      </c>
      <c r="T2914" s="9">
        <f t="shared" si="183"/>
        <v>100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s="17" t="s">
        <v>8220</v>
      </c>
      <c r="G2915" t="s">
        <v>8229</v>
      </c>
      <c r="H2915" t="s">
        <v>8248</v>
      </c>
      <c r="I2915">
        <v>1437889336</v>
      </c>
      <c r="J2915" s="12">
        <v>1432705336</v>
      </c>
      <c r="K2915" s="10">
        <f t="shared" si="180"/>
        <v>42211.237685185188</v>
      </c>
      <c r="L2915" s="10">
        <f t="shared" si="181"/>
        <v>42151.237685185188</v>
      </c>
      <c r="M2915" s="15">
        <f t="shared" si="182"/>
        <v>2015</v>
      </c>
      <c r="N2915" t="b">
        <v>0</v>
      </c>
      <c r="O2915">
        <v>4</v>
      </c>
      <c r="P2915" t="b">
        <v>0</v>
      </c>
      <c r="Q2915" t="s">
        <v>8269</v>
      </c>
      <c r="R2915" t="s">
        <v>8323</v>
      </c>
      <c r="S2915" t="s">
        <v>8326</v>
      </c>
      <c r="T2915" s="9">
        <f t="shared" si="183"/>
        <v>5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s="17" t="s">
        <v>8220</v>
      </c>
      <c r="G2916" t="s">
        <v>8228</v>
      </c>
      <c r="H2916" t="s">
        <v>8250</v>
      </c>
      <c r="I2916">
        <v>1410836400</v>
      </c>
      <c r="J2916" s="12">
        <v>1408116152</v>
      </c>
      <c r="K2916" s="10">
        <f t="shared" si="180"/>
        <v>41898.125</v>
      </c>
      <c r="L2916" s="10">
        <f t="shared" si="181"/>
        <v>41866.640648148146</v>
      </c>
      <c r="M2916" s="15">
        <f t="shared" si="182"/>
        <v>2014</v>
      </c>
      <c r="N2916" t="b">
        <v>0</v>
      </c>
      <c r="O2916">
        <v>7</v>
      </c>
      <c r="P2916" t="b">
        <v>0</v>
      </c>
      <c r="Q2916" t="s">
        <v>8269</v>
      </c>
      <c r="R2916" t="s">
        <v>8323</v>
      </c>
      <c r="S2916" t="s">
        <v>8326</v>
      </c>
      <c r="T2916" s="9">
        <f t="shared" si="183"/>
        <v>3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s="17" t="s">
        <v>8220</v>
      </c>
      <c r="G2917" t="s">
        <v>8227</v>
      </c>
      <c r="H2917" t="s">
        <v>8249</v>
      </c>
      <c r="I2917">
        <v>1452942000</v>
      </c>
      <c r="J2917" s="12">
        <v>1449785223</v>
      </c>
      <c r="K2917" s="10">
        <f t="shared" si="180"/>
        <v>42385.458333333328</v>
      </c>
      <c r="L2917" s="10">
        <f t="shared" si="181"/>
        <v>42348.9215625</v>
      </c>
      <c r="M2917" s="15">
        <f t="shared" si="182"/>
        <v>2016</v>
      </c>
      <c r="N2917" t="b">
        <v>0</v>
      </c>
      <c r="O2917">
        <v>5</v>
      </c>
      <c r="P2917" t="b">
        <v>0</v>
      </c>
      <c r="Q2917" t="s">
        <v>8270</v>
      </c>
      <c r="R2917" t="s">
        <v>8308</v>
      </c>
      <c r="S2917" t="s">
        <v>8342</v>
      </c>
      <c r="T2917" s="9">
        <f t="shared" si="183"/>
        <v>1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s="17" t="s">
        <v>8220</v>
      </c>
      <c r="G2918" t="s">
        <v>8223</v>
      </c>
      <c r="H2918" t="s">
        <v>8245</v>
      </c>
      <c r="I2918">
        <v>1466227190</v>
      </c>
      <c r="J2918" s="12">
        <v>1461043190</v>
      </c>
      <c r="K2918" s="10">
        <f t="shared" si="180"/>
        <v>42539.22210648148</v>
      </c>
      <c r="L2918" s="10">
        <f t="shared" si="181"/>
        <v>42479.22210648148</v>
      </c>
      <c r="M2918" s="15">
        <f t="shared" si="182"/>
        <v>2016</v>
      </c>
      <c r="N2918" t="b">
        <v>0</v>
      </c>
      <c r="O2918">
        <v>15</v>
      </c>
      <c r="P2918" t="b">
        <v>0</v>
      </c>
      <c r="Q2918" t="s">
        <v>8280</v>
      </c>
      <c r="R2918" t="s">
        <v>8316</v>
      </c>
      <c r="S2918" t="s">
        <v>8334</v>
      </c>
      <c r="T2918" s="9">
        <f t="shared" si="183"/>
        <v>2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s="17" t="s">
        <v>8219</v>
      </c>
      <c r="G2919" t="s">
        <v>8223</v>
      </c>
      <c r="H2919" t="s">
        <v>8245</v>
      </c>
      <c r="I2919">
        <v>1373665860</v>
      </c>
      <c r="J2919" s="12">
        <v>1368579457</v>
      </c>
      <c r="K2919" s="10">
        <f t="shared" si="180"/>
        <v>41467.910416666666</v>
      </c>
      <c r="L2919" s="10">
        <f t="shared" si="181"/>
        <v>41409.040011574078</v>
      </c>
      <c r="M2919" s="15">
        <f t="shared" si="182"/>
        <v>2013</v>
      </c>
      <c r="N2919" t="b">
        <v>0</v>
      </c>
      <c r="O2919">
        <v>8</v>
      </c>
      <c r="P2919" t="b">
        <v>0</v>
      </c>
      <c r="Q2919" t="s">
        <v>8284</v>
      </c>
      <c r="R2919" t="s">
        <v>8327</v>
      </c>
      <c r="S2919" t="s">
        <v>8354</v>
      </c>
      <c r="T2919" s="9">
        <f t="shared" si="183"/>
        <v>3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s="17" t="s">
        <v>8220</v>
      </c>
      <c r="G2920" t="s">
        <v>8224</v>
      </c>
      <c r="H2920" t="s">
        <v>8246</v>
      </c>
      <c r="I2920">
        <v>1424607285</v>
      </c>
      <c r="J2920" s="12">
        <v>1422447285</v>
      </c>
      <c r="K2920" s="10">
        <f t="shared" si="180"/>
        <v>42057.510243055556</v>
      </c>
      <c r="L2920" s="10">
        <f t="shared" si="181"/>
        <v>42032.510243055556</v>
      </c>
      <c r="M2920" s="15">
        <f t="shared" si="182"/>
        <v>2015</v>
      </c>
      <c r="N2920" t="b">
        <v>1</v>
      </c>
      <c r="O2920">
        <v>5</v>
      </c>
      <c r="P2920" t="b">
        <v>0</v>
      </c>
      <c r="Q2920" t="s">
        <v>8285</v>
      </c>
      <c r="R2920" t="s">
        <v>8311</v>
      </c>
      <c r="S2920" t="s">
        <v>8348</v>
      </c>
      <c r="T2920" s="9">
        <f t="shared" si="183"/>
        <v>2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s="17" t="s">
        <v>8218</v>
      </c>
      <c r="G2921" t="s">
        <v>8224</v>
      </c>
      <c r="H2921" t="s">
        <v>8246</v>
      </c>
      <c r="I2921">
        <v>1433113200</v>
      </c>
      <c r="J2921" s="12">
        <v>1431951611</v>
      </c>
      <c r="K2921" s="10">
        <f t="shared" si="180"/>
        <v>42155.958333333328</v>
      </c>
      <c r="L2921" s="10">
        <f t="shared" si="181"/>
        <v>42142.514016203699</v>
      </c>
      <c r="M2921" s="15">
        <f t="shared" si="182"/>
        <v>2015</v>
      </c>
      <c r="N2921" t="b">
        <v>0</v>
      </c>
      <c r="O2921">
        <v>12</v>
      </c>
      <c r="P2921" t="b">
        <v>1</v>
      </c>
      <c r="Q2921" t="s">
        <v>8269</v>
      </c>
      <c r="R2921" t="s">
        <v>8323</v>
      </c>
      <c r="S2921" t="s">
        <v>8326</v>
      </c>
      <c r="T2921" s="9">
        <f t="shared" si="183"/>
        <v>110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s="17" t="s">
        <v>8219</v>
      </c>
      <c r="G2922" t="s">
        <v>8239</v>
      </c>
      <c r="H2922" t="s">
        <v>8256</v>
      </c>
      <c r="I2922">
        <v>1448489095</v>
      </c>
      <c r="J2922" s="12">
        <v>1445893495</v>
      </c>
      <c r="K2922" s="10">
        <f t="shared" si="180"/>
        <v>42333.920081018514</v>
      </c>
      <c r="L2922" s="10">
        <f t="shared" si="181"/>
        <v>42303.878414351857</v>
      </c>
      <c r="M2922" s="15">
        <f t="shared" si="182"/>
        <v>2015</v>
      </c>
      <c r="N2922" t="b">
        <v>0</v>
      </c>
      <c r="O2922">
        <v>6</v>
      </c>
      <c r="P2922" t="b">
        <v>0</v>
      </c>
      <c r="Q2922" t="s">
        <v>8271</v>
      </c>
      <c r="R2922" t="s">
        <v>8308</v>
      </c>
      <c r="S2922" t="s">
        <v>8310</v>
      </c>
      <c r="T2922" s="9">
        <f t="shared" si="183"/>
        <v>3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s="17" t="s">
        <v>8220</v>
      </c>
      <c r="G2923" t="s">
        <v>8223</v>
      </c>
      <c r="H2923" t="s">
        <v>8245</v>
      </c>
      <c r="I2923">
        <v>1433093700</v>
      </c>
      <c r="J2923" s="12">
        <v>1430242488</v>
      </c>
      <c r="K2923" s="10">
        <f t="shared" si="180"/>
        <v>42155.732638888891</v>
      </c>
      <c r="L2923" s="10">
        <f t="shared" si="181"/>
        <v>42122.732499999998</v>
      </c>
      <c r="M2923" s="15">
        <f t="shared" si="182"/>
        <v>2015</v>
      </c>
      <c r="N2923" t="b">
        <v>0</v>
      </c>
      <c r="O2923">
        <v>8</v>
      </c>
      <c r="P2923" t="b">
        <v>0</v>
      </c>
      <c r="Q2923" t="s">
        <v>8269</v>
      </c>
      <c r="R2923" t="s">
        <v>8323</v>
      </c>
      <c r="S2923" t="s">
        <v>8326</v>
      </c>
      <c r="T2923" s="9">
        <f t="shared" si="183"/>
        <v>5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s="17" t="s">
        <v>8220</v>
      </c>
      <c r="G2924" t="s">
        <v>8223</v>
      </c>
      <c r="H2924" t="s">
        <v>8245</v>
      </c>
      <c r="I2924">
        <v>1432069249</v>
      </c>
      <c r="J2924" s="12">
        <v>1429477249</v>
      </c>
      <c r="K2924" s="10">
        <f t="shared" si="180"/>
        <v>42143.875567129631</v>
      </c>
      <c r="L2924" s="10">
        <f t="shared" si="181"/>
        <v>42113.875567129631</v>
      </c>
      <c r="M2924" s="15">
        <f t="shared" si="182"/>
        <v>2015</v>
      </c>
      <c r="N2924" t="b">
        <v>0</v>
      </c>
      <c r="O2924">
        <v>8</v>
      </c>
      <c r="P2924" t="b">
        <v>0</v>
      </c>
      <c r="Q2924" t="s">
        <v>8292</v>
      </c>
      <c r="R2924" t="s">
        <v>8308</v>
      </c>
      <c r="S2924" t="s">
        <v>8318</v>
      </c>
      <c r="T2924" s="9">
        <f t="shared" si="183"/>
        <v>47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s="17" t="s">
        <v>8220</v>
      </c>
      <c r="G2925" t="s">
        <v>8224</v>
      </c>
      <c r="H2925" t="s">
        <v>8246</v>
      </c>
      <c r="I2925">
        <v>1415882108</v>
      </c>
      <c r="J2925" s="12">
        <v>1413286508</v>
      </c>
      <c r="K2925" s="10">
        <f t="shared" si="180"/>
        <v>41956.524398148147</v>
      </c>
      <c r="L2925" s="10">
        <f t="shared" si="181"/>
        <v>41926.482731481483</v>
      </c>
      <c r="M2925" s="15">
        <f t="shared" si="182"/>
        <v>2014</v>
      </c>
      <c r="N2925" t="b">
        <v>0</v>
      </c>
      <c r="O2925">
        <v>7</v>
      </c>
      <c r="P2925" t="b">
        <v>0</v>
      </c>
      <c r="Q2925" t="s">
        <v>8294</v>
      </c>
      <c r="R2925" t="s">
        <v>8313</v>
      </c>
      <c r="S2925" t="s">
        <v>8353</v>
      </c>
      <c r="T2925" s="9">
        <f t="shared" si="183"/>
        <v>1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s="17" t="s">
        <v>8220</v>
      </c>
      <c r="G2926" t="s">
        <v>8223</v>
      </c>
      <c r="H2926" t="s">
        <v>8245</v>
      </c>
      <c r="I2926">
        <v>1457570100</v>
      </c>
      <c r="J2926" s="12">
        <v>1454978100</v>
      </c>
      <c r="K2926" s="10">
        <f t="shared" si="180"/>
        <v>42439.024305555555</v>
      </c>
      <c r="L2926" s="10">
        <f t="shared" si="181"/>
        <v>42409.024305555555</v>
      </c>
      <c r="M2926" s="15">
        <f t="shared" si="182"/>
        <v>2016</v>
      </c>
      <c r="N2926" t="b">
        <v>0</v>
      </c>
      <c r="O2926">
        <v>12</v>
      </c>
      <c r="P2926" t="b">
        <v>0</v>
      </c>
      <c r="Q2926" t="s">
        <v>8280</v>
      </c>
      <c r="R2926" t="s">
        <v>8316</v>
      </c>
      <c r="S2926" t="s">
        <v>8334</v>
      </c>
      <c r="T2926" s="9">
        <f t="shared" si="183"/>
        <v>12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s="17" t="s">
        <v>8220</v>
      </c>
      <c r="G2927" t="s">
        <v>8223</v>
      </c>
      <c r="H2927" t="s">
        <v>8245</v>
      </c>
      <c r="I2927">
        <v>1391364126</v>
      </c>
      <c r="J2927" s="12">
        <v>1388772126</v>
      </c>
      <c r="K2927" s="10">
        <f t="shared" si="180"/>
        <v>41672.751458333332</v>
      </c>
      <c r="L2927" s="10">
        <f t="shared" si="181"/>
        <v>41642.751458333332</v>
      </c>
      <c r="M2927" s="15">
        <f t="shared" si="182"/>
        <v>2014</v>
      </c>
      <c r="N2927" t="b">
        <v>0</v>
      </c>
      <c r="O2927">
        <v>6</v>
      </c>
      <c r="P2927" t="b">
        <v>0</v>
      </c>
      <c r="Q2927" t="s">
        <v>8273</v>
      </c>
      <c r="R2927" t="s">
        <v>8311</v>
      </c>
      <c r="S2927" t="s">
        <v>8352</v>
      </c>
      <c r="T2927" s="9">
        <f t="shared" si="183"/>
        <v>5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s="17" t="s">
        <v>8219</v>
      </c>
      <c r="G2928" t="s">
        <v>8223</v>
      </c>
      <c r="H2928" t="s">
        <v>8245</v>
      </c>
      <c r="I2928">
        <v>1418368260</v>
      </c>
      <c r="J2928" s="12">
        <v>1417654672</v>
      </c>
      <c r="K2928" s="10">
        <f t="shared" si="180"/>
        <v>41985.299305555556</v>
      </c>
      <c r="L2928" s="10">
        <f t="shared" si="181"/>
        <v>41977.040185185186</v>
      </c>
      <c r="M2928" s="15">
        <f t="shared" si="182"/>
        <v>2014</v>
      </c>
      <c r="N2928" t="b">
        <v>0</v>
      </c>
      <c r="O2928">
        <v>8</v>
      </c>
      <c r="P2928" t="b">
        <v>0</v>
      </c>
      <c r="Q2928" t="s">
        <v>8271</v>
      </c>
      <c r="R2928" t="s">
        <v>8308</v>
      </c>
      <c r="S2928" t="s">
        <v>8310</v>
      </c>
      <c r="T2928" s="9">
        <f t="shared" si="183"/>
        <v>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s="17" t="s">
        <v>8220</v>
      </c>
      <c r="G2929" t="s">
        <v>8225</v>
      </c>
      <c r="H2929" t="s">
        <v>8247</v>
      </c>
      <c r="I2929">
        <v>1476095783</v>
      </c>
      <c r="J2929" s="12">
        <v>1474886183</v>
      </c>
      <c r="K2929" s="10">
        <f t="shared" si="180"/>
        <v>42653.441932870366</v>
      </c>
      <c r="L2929" s="10">
        <f t="shared" si="181"/>
        <v>42639.441932870366</v>
      </c>
      <c r="M2929" s="15">
        <f t="shared" si="182"/>
        <v>2016</v>
      </c>
      <c r="N2929" t="b">
        <v>0</v>
      </c>
      <c r="O2929">
        <v>6</v>
      </c>
      <c r="P2929" t="b">
        <v>0</v>
      </c>
      <c r="Q2929" t="s">
        <v>8302</v>
      </c>
      <c r="R2929" t="s">
        <v>8311</v>
      </c>
      <c r="S2929" t="s">
        <v>8356</v>
      </c>
      <c r="T2929" s="9">
        <f t="shared" si="183"/>
        <v>12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s="17" t="s">
        <v>8218</v>
      </c>
      <c r="G2930" t="s">
        <v>8224</v>
      </c>
      <c r="H2930" t="s">
        <v>8246</v>
      </c>
      <c r="I2930">
        <v>1482321030</v>
      </c>
      <c r="J2930" s="12">
        <v>1477133430</v>
      </c>
      <c r="K2930" s="10">
        <f t="shared" si="180"/>
        <v>42725.493402777778</v>
      </c>
      <c r="L2930" s="10">
        <f t="shared" si="181"/>
        <v>42665.451736111107</v>
      </c>
      <c r="M2930" s="15">
        <f t="shared" si="182"/>
        <v>2016</v>
      </c>
      <c r="N2930" t="b">
        <v>0</v>
      </c>
      <c r="O2930">
        <v>9</v>
      </c>
      <c r="P2930" t="b">
        <v>1</v>
      </c>
      <c r="Q2930" t="s">
        <v>8269</v>
      </c>
      <c r="R2930" t="s">
        <v>8323</v>
      </c>
      <c r="S2930" t="s">
        <v>8326</v>
      </c>
      <c r="T2930" s="9">
        <f t="shared" si="183"/>
        <v>104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s="17" t="s">
        <v>8220</v>
      </c>
      <c r="G2931" t="s">
        <v>8223</v>
      </c>
      <c r="H2931" t="s">
        <v>8245</v>
      </c>
      <c r="I2931">
        <v>1479392133</v>
      </c>
      <c r="J2931" s="12">
        <v>1476710133</v>
      </c>
      <c r="K2931" s="10">
        <f t="shared" si="180"/>
        <v>42691.594131944439</v>
      </c>
      <c r="L2931" s="10">
        <f t="shared" si="181"/>
        <v>42660.552465277782</v>
      </c>
      <c r="M2931" s="15">
        <f t="shared" si="182"/>
        <v>2016</v>
      </c>
      <c r="N2931" t="b">
        <v>0</v>
      </c>
      <c r="O2931">
        <v>7</v>
      </c>
      <c r="P2931" t="b">
        <v>0</v>
      </c>
      <c r="Q2931" t="s">
        <v>8271</v>
      </c>
      <c r="R2931" t="s">
        <v>8308</v>
      </c>
      <c r="S2931" t="s">
        <v>8310</v>
      </c>
      <c r="T2931" s="9">
        <f t="shared" si="183"/>
        <v>2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s="17" t="s">
        <v>8220</v>
      </c>
      <c r="G2932" t="s">
        <v>8223</v>
      </c>
      <c r="H2932" t="s">
        <v>8245</v>
      </c>
      <c r="I2932">
        <v>1427807640</v>
      </c>
      <c r="J2932" s="12">
        <v>1423325626</v>
      </c>
      <c r="K2932" s="10">
        <f t="shared" si="180"/>
        <v>42094.551388888889</v>
      </c>
      <c r="L2932" s="10">
        <f t="shared" si="181"/>
        <v>42042.676226851851</v>
      </c>
      <c r="M2932" s="15">
        <f t="shared" si="182"/>
        <v>2015</v>
      </c>
      <c r="N2932" t="b">
        <v>0</v>
      </c>
      <c r="O2932">
        <v>8</v>
      </c>
      <c r="P2932" t="b">
        <v>0</v>
      </c>
      <c r="Q2932" t="s">
        <v>8282</v>
      </c>
      <c r="R2932" t="s">
        <v>8319</v>
      </c>
      <c r="S2932" t="s">
        <v>8345</v>
      </c>
      <c r="T2932" s="9">
        <f t="shared" si="183"/>
        <v>4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s="17" t="s">
        <v>8220</v>
      </c>
      <c r="G2933" t="s">
        <v>8223</v>
      </c>
      <c r="H2933" t="s">
        <v>8245</v>
      </c>
      <c r="I2933">
        <v>1332073025</v>
      </c>
      <c r="J2933" s="12">
        <v>1329484625</v>
      </c>
      <c r="K2933" s="10">
        <f t="shared" si="180"/>
        <v>40986.511863425927</v>
      </c>
      <c r="L2933" s="10">
        <f t="shared" si="181"/>
        <v>40956.553530092591</v>
      </c>
      <c r="M2933" s="15">
        <f t="shared" si="182"/>
        <v>2012</v>
      </c>
      <c r="N2933" t="b">
        <v>0</v>
      </c>
      <c r="O2933">
        <v>4</v>
      </c>
      <c r="P2933" t="b">
        <v>0</v>
      </c>
      <c r="Q2933" t="s">
        <v>8268</v>
      </c>
      <c r="R2933" t="s">
        <v>8321</v>
      </c>
      <c r="S2933" t="s">
        <v>8339</v>
      </c>
      <c r="T2933" s="9">
        <f t="shared" si="183"/>
        <v>1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s="17" t="s">
        <v>8218</v>
      </c>
      <c r="G2934" t="s">
        <v>8224</v>
      </c>
      <c r="H2934" t="s">
        <v>8246</v>
      </c>
      <c r="I2934">
        <v>1450612740</v>
      </c>
      <c r="J2934" s="12">
        <v>1448040425</v>
      </c>
      <c r="K2934" s="10">
        <f t="shared" si="180"/>
        <v>42358.499305555553</v>
      </c>
      <c r="L2934" s="10">
        <f t="shared" si="181"/>
        <v>42328.727141203708</v>
      </c>
      <c r="M2934" s="15">
        <f t="shared" si="182"/>
        <v>2015</v>
      </c>
      <c r="N2934" t="b">
        <v>0</v>
      </c>
      <c r="O2934">
        <v>17</v>
      </c>
      <c r="P2934" t="b">
        <v>1</v>
      </c>
      <c r="Q2934" t="s">
        <v>8269</v>
      </c>
      <c r="R2934" t="s">
        <v>8323</v>
      </c>
      <c r="S2934" t="s">
        <v>8326</v>
      </c>
      <c r="T2934" s="9">
        <f t="shared" si="183"/>
        <v>153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s="17" t="s">
        <v>8220</v>
      </c>
      <c r="G2935" t="s">
        <v>8223</v>
      </c>
      <c r="H2935" t="s">
        <v>8245</v>
      </c>
      <c r="I2935">
        <v>1433178060</v>
      </c>
      <c r="J2935" s="12">
        <v>1429290060</v>
      </c>
      <c r="K2935" s="10">
        <f t="shared" si="180"/>
        <v>42156.709027777775</v>
      </c>
      <c r="L2935" s="10">
        <f t="shared" si="181"/>
        <v>42111.709027777775</v>
      </c>
      <c r="M2935" s="15">
        <f t="shared" si="182"/>
        <v>2015</v>
      </c>
      <c r="N2935" t="b">
        <v>0</v>
      </c>
      <c r="O2935">
        <v>5</v>
      </c>
      <c r="P2935" t="b">
        <v>0</v>
      </c>
      <c r="Q2935" t="s">
        <v>8271</v>
      </c>
      <c r="R2935" t="s">
        <v>8308</v>
      </c>
      <c r="S2935" t="s">
        <v>8310</v>
      </c>
      <c r="T2935" s="9">
        <f t="shared" si="183"/>
        <v>0</v>
      </c>
    </row>
    <row r="2936" spans="1:20" ht="45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s="17" t="s">
        <v>8220</v>
      </c>
      <c r="G2936" t="s">
        <v>8223</v>
      </c>
      <c r="H2936" t="s">
        <v>8245</v>
      </c>
      <c r="I2936">
        <v>1415562471</v>
      </c>
      <c r="J2936" s="12">
        <v>1412966871</v>
      </c>
      <c r="K2936" s="10">
        <f t="shared" si="180"/>
        <v>41952.824895833335</v>
      </c>
      <c r="L2936" s="10">
        <f t="shared" si="181"/>
        <v>41922.783229166671</v>
      </c>
      <c r="M2936" s="15">
        <f t="shared" si="182"/>
        <v>2014</v>
      </c>
      <c r="N2936" t="b">
        <v>0</v>
      </c>
      <c r="O2936">
        <v>8</v>
      </c>
      <c r="P2936" t="b">
        <v>0</v>
      </c>
      <c r="Q2936" t="s">
        <v>8291</v>
      </c>
      <c r="R2936" t="s">
        <v>8327</v>
      </c>
      <c r="S2936" t="s">
        <v>8330</v>
      </c>
      <c r="T2936" s="9">
        <f t="shared" si="183"/>
        <v>6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s="17" t="s">
        <v>8220</v>
      </c>
      <c r="G2937" t="s">
        <v>8223</v>
      </c>
      <c r="H2937" t="s">
        <v>8245</v>
      </c>
      <c r="I2937">
        <v>1279738800</v>
      </c>
      <c r="J2937" s="12">
        <v>1275599812</v>
      </c>
      <c r="K2937" s="10">
        <f t="shared" si="180"/>
        <v>40380.791666666664</v>
      </c>
      <c r="L2937" s="10">
        <f t="shared" si="181"/>
        <v>40332.886712962965</v>
      </c>
      <c r="M2937" s="15">
        <f t="shared" si="182"/>
        <v>2010</v>
      </c>
      <c r="N2937" t="b">
        <v>0</v>
      </c>
      <c r="O2937">
        <v>5</v>
      </c>
      <c r="P2937" t="b">
        <v>0</v>
      </c>
      <c r="Q2937" t="s">
        <v>8280</v>
      </c>
      <c r="R2937" t="s">
        <v>8316</v>
      </c>
      <c r="S2937" t="s">
        <v>8334</v>
      </c>
      <c r="T2937" s="9">
        <f t="shared" si="183"/>
        <v>11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s="17" t="s">
        <v>8221</v>
      </c>
      <c r="G2938" t="s">
        <v>8224</v>
      </c>
      <c r="H2938" t="s">
        <v>8246</v>
      </c>
      <c r="I2938">
        <v>1490631419</v>
      </c>
      <c r="J2938" s="12">
        <v>1488820619</v>
      </c>
      <c r="K2938" s="10">
        <f t="shared" si="180"/>
        <v>42821.678460648152</v>
      </c>
      <c r="L2938" s="10">
        <f t="shared" si="181"/>
        <v>42800.720127314809</v>
      </c>
      <c r="M2938" s="15">
        <f t="shared" si="182"/>
        <v>2017</v>
      </c>
      <c r="N2938" t="b">
        <v>0</v>
      </c>
      <c r="O2938">
        <v>12</v>
      </c>
      <c r="P2938" t="b">
        <v>0</v>
      </c>
      <c r="Q2938" t="s">
        <v>8269</v>
      </c>
      <c r="R2938" t="s">
        <v>8323</v>
      </c>
      <c r="S2938" t="s">
        <v>8326</v>
      </c>
      <c r="T2938" s="9">
        <f t="shared" si="183"/>
        <v>23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s="17" t="s">
        <v>8218</v>
      </c>
      <c r="G2939" t="s">
        <v>8223</v>
      </c>
      <c r="H2939" t="s">
        <v>8245</v>
      </c>
      <c r="I2939">
        <v>1464371211</v>
      </c>
      <c r="J2939" s="12">
        <v>1463161611</v>
      </c>
      <c r="K2939" s="10">
        <f t="shared" si="180"/>
        <v>42517.740868055553</v>
      </c>
      <c r="L2939" s="10">
        <f t="shared" si="181"/>
        <v>42503.740868055553</v>
      </c>
      <c r="M2939" s="15">
        <f t="shared" si="182"/>
        <v>2016</v>
      </c>
      <c r="N2939" t="b">
        <v>0</v>
      </c>
      <c r="O2939">
        <v>3</v>
      </c>
      <c r="P2939" t="b">
        <v>1</v>
      </c>
      <c r="Q2939" t="s">
        <v>8269</v>
      </c>
      <c r="R2939" t="s">
        <v>8323</v>
      </c>
      <c r="S2939" t="s">
        <v>8326</v>
      </c>
      <c r="T2939" s="9">
        <f t="shared" si="183"/>
        <v>225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s="17" t="s">
        <v>8220</v>
      </c>
      <c r="G2940" t="s">
        <v>8223</v>
      </c>
      <c r="H2940" t="s">
        <v>8245</v>
      </c>
      <c r="I2940">
        <v>1428642000</v>
      </c>
      <c r="J2940" s="12">
        <v>1426050982</v>
      </c>
      <c r="K2940" s="10">
        <f t="shared" si="180"/>
        <v>42104.208333333328</v>
      </c>
      <c r="L2940" s="10">
        <f t="shared" si="181"/>
        <v>42074.219699074078</v>
      </c>
      <c r="M2940" s="15">
        <f t="shared" si="182"/>
        <v>2015</v>
      </c>
      <c r="N2940" t="b">
        <v>0</v>
      </c>
      <c r="O2940">
        <v>4</v>
      </c>
      <c r="P2940" t="b">
        <v>0</v>
      </c>
      <c r="Q2940" t="s">
        <v>8269</v>
      </c>
      <c r="R2940" t="s">
        <v>8323</v>
      </c>
      <c r="S2940" t="s">
        <v>8326</v>
      </c>
      <c r="T2940" s="9">
        <f t="shared" si="183"/>
        <v>38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s="17" t="s">
        <v>8220</v>
      </c>
      <c r="G2941" t="s">
        <v>8224</v>
      </c>
      <c r="H2941" t="s">
        <v>8246</v>
      </c>
      <c r="I2941">
        <v>1454936460</v>
      </c>
      <c r="J2941" s="12">
        <v>1452259131</v>
      </c>
      <c r="K2941" s="10">
        <f t="shared" si="180"/>
        <v>42408.542361111111</v>
      </c>
      <c r="L2941" s="10">
        <f t="shared" si="181"/>
        <v>42377.554756944446</v>
      </c>
      <c r="M2941" s="15">
        <f t="shared" si="182"/>
        <v>2016</v>
      </c>
      <c r="N2941" t="b">
        <v>0</v>
      </c>
      <c r="O2941">
        <v>9</v>
      </c>
      <c r="P2941" t="b">
        <v>0</v>
      </c>
      <c r="Q2941" t="s">
        <v>8270</v>
      </c>
      <c r="R2941" t="s">
        <v>8308</v>
      </c>
      <c r="S2941" t="s">
        <v>8342</v>
      </c>
      <c r="T2941" s="9">
        <f t="shared" si="183"/>
        <v>4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s="17" t="s">
        <v>8219</v>
      </c>
      <c r="G2942" t="s">
        <v>8228</v>
      </c>
      <c r="H2942" t="s">
        <v>8250</v>
      </c>
      <c r="I2942">
        <v>1491019140</v>
      </c>
      <c r="J2942" s="12">
        <v>1487548802</v>
      </c>
      <c r="K2942" s="10">
        <f t="shared" si="180"/>
        <v>42826.165972222225</v>
      </c>
      <c r="L2942" s="10">
        <f t="shared" si="181"/>
        <v>42786.000023148154</v>
      </c>
      <c r="M2942" s="15">
        <f t="shared" si="182"/>
        <v>2017</v>
      </c>
      <c r="N2942" t="b">
        <v>0</v>
      </c>
      <c r="O2942">
        <v>3</v>
      </c>
      <c r="P2942" t="b">
        <v>0</v>
      </c>
      <c r="Q2942" t="s">
        <v>8288</v>
      </c>
      <c r="R2942" t="s">
        <v>8311</v>
      </c>
      <c r="S2942" t="s">
        <v>8349</v>
      </c>
      <c r="T2942" s="9">
        <f t="shared" si="183"/>
        <v>2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s="17" t="s">
        <v>8219</v>
      </c>
      <c r="G2943" t="s">
        <v>8223</v>
      </c>
      <c r="H2943" t="s">
        <v>8245</v>
      </c>
      <c r="I2943">
        <v>1473044340</v>
      </c>
      <c r="J2943" s="12">
        <v>1468180462</v>
      </c>
      <c r="K2943" s="10">
        <f t="shared" si="180"/>
        <v>42618.124305555553</v>
      </c>
      <c r="L2943" s="10">
        <f t="shared" si="181"/>
        <v>42561.829421296294</v>
      </c>
      <c r="M2943" s="15">
        <f t="shared" si="182"/>
        <v>2016</v>
      </c>
      <c r="N2943" t="b">
        <v>0</v>
      </c>
      <c r="O2943">
        <v>4</v>
      </c>
      <c r="P2943" t="b">
        <v>0</v>
      </c>
      <c r="Q2943" t="s">
        <v>8271</v>
      </c>
      <c r="R2943" t="s">
        <v>8308</v>
      </c>
      <c r="S2943" t="s">
        <v>8310</v>
      </c>
      <c r="T2943" s="9">
        <f t="shared" si="183"/>
        <v>0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s="17" t="s">
        <v>8221</v>
      </c>
      <c r="G2944" t="s">
        <v>8223</v>
      </c>
      <c r="H2944" t="s">
        <v>8245</v>
      </c>
      <c r="I2944">
        <v>1491943445</v>
      </c>
      <c r="J2944" s="12">
        <v>1489351445</v>
      </c>
      <c r="K2944" s="10">
        <f t="shared" si="180"/>
        <v>42836.863946759258</v>
      </c>
      <c r="L2944" s="10">
        <f t="shared" si="181"/>
        <v>42806.863946759258</v>
      </c>
      <c r="M2944" s="15">
        <f t="shared" si="182"/>
        <v>2017</v>
      </c>
      <c r="N2944" t="b">
        <v>0</v>
      </c>
      <c r="O2944">
        <v>4</v>
      </c>
      <c r="P2944" t="b">
        <v>0</v>
      </c>
      <c r="Q2944" t="s">
        <v>8291</v>
      </c>
      <c r="R2944" t="s">
        <v>8327</v>
      </c>
      <c r="S2944" t="s">
        <v>8330</v>
      </c>
      <c r="T2944" s="9">
        <f t="shared" si="183"/>
        <v>4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s="17" t="s">
        <v>8220</v>
      </c>
      <c r="G2945" t="s">
        <v>8228</v>
      </c>
      <c r="H2945" t="s">
        <v>8250</v>
      </c>
      <c r="I2945">
        <v>1429456132</v>
      </c>
      <c r="J2945" s="12">
        <v>1424275732</v>
      </c>
      <c r="K2945" s="10">
        <f t="shared" si="180"/>
        <v>42113.631157407406</v>
      </c>
      <c r="L2945" s="10">
        <f t="shared" si="181"/>
        <v>42053.672824074078</v>
      </c>
      <c r="M2945" s="15">
        <f t="shared" si="182"/>
        <v>2015</v>
      </c>
      <c r="N2945" t="b">
        <v>0</v>
      </c>
      <c r="O2945">
        <v>2</v>
      </c>
      <c r="P2945" t="b">
        <v>0</v>
      </c>
      <c r="Q2945" t="s">
        <v>8303</v>
      </c>
      <c r="R2945" t="s">
        <v>8323</v>
      </c>
      <c r="S2945" t="s">
        <v>8335</v>
      </c>
      <c r="T2945" s="9">
        <f t="shared" si="183"/>
        <v>7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s="17" t="s">
        <v>8220</v>
      </c>
      <c r="G2946" t="s">
        <v>8224</v>
      </c>
      <c r="H2946" t="s">
        <v>8246</v>
      </c>
      <c r="I2946">
        <v>1421403960</v>
      </c>
      <c r="J2946" s="12">
        <v>1418827324</v>
      </c>
      <c r="K2946" s="10">
        <f t="shared" si="180"/>
        <v>42020.43472222222</v>
      </c>
      <c r="L2946" s="10">
        <f t="shared" si="181"/>
        <v>41990.612546296295</v>
      </c>
      <c r="M2946" s="15">
        <f t="shared" si="182"/>
        <v>2015</v>
      </c>
      <c r="N2946" t="b">
        <v>0</v>
      </c>
      <c r="O2946">
        <v>3</v>
      </c>
      <c r="P2946" t="b">
        <v>0</v>
      </c>
      <c r="Q2946" t="s">
        <v>8269</v>
      </c>
      <c r="R2946" t="s">
        <v>8323</v>
      </c>
      <c r="S2946" t="s">
        <v>8326</v>
      </c>
      <c r="T2946" s="9">
        <f t="shared" si="183"/>
        <v>11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s="17" t="s">
        <v>8220</v>
      </c>
      <c r="G2947" t="s">
        <v>8223</v>
      </c>
      <c r="H2947" t="s">
        <v>8245</v>
      </c>
      <c r="I2947">
        <v>1325763180</v>
      </c>
      <c r="J2947" s="12">
        <v>1323084816</v>
      </c>
      <c r="K2947" s="10">
        <f t="shared" ref="K2947:K3010" si="184">(I2947/86400)+DATE(1970,1,1)</f>
        <v>40913.481249999997</v>
      </c>
      <c r="L2947" s="10">
        <f t="shared" ref="L2947:L3010" si="185">(J2947/86400)+DATE(1970,1,1)</f>
        <v>40882.481666666667</v>
      </c>
      <c r="M2947" s="15">
        <f t="shared" ref="M2947:M3010" si="186">+YEAR(K2947)</f>
        <v>2012</v>
      </c>
      <c r="N2947" t="b">
        <v>0</v>
      </c>
      <c r="O2947">
        <v>3</v>
      </c>
      <c r="P2947" t="b">
        <v>0</v>
      </c>
      <c r="Q2947" t="s">
        <v>8268</v>
      </c>
      <c r="R2947" t="s">
        <v>8321</v>
      </c>
      <c r="S2947" t="s">
        <v>8339</v>
      </c>
      <c r="T2947" s="9">
        <f t="shared" ref="T2947:T3010" si="187">ROUND(E2947/D2947*100,0)</f>
        <v>0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s="17" t="s">
        <v>8220</v>
      </c>
      <c r="G2948" t="s">
        <v>8223</v>
      </c>
      <c r="H2948" t="s">
        <v>8245</v>
      </c>
      <c r="I2948">
        <v>1273356960</v>
      </c>
      <c r="J2948" s="12">
        <v>1268255751</v>
      </c>
      <c r="K2948" s="10">
        <f t="shared" si="184"/>
        <v>40306.927777777775</v>
      </c>
      <c r="L2948" s="10">
        <f t="shared" si="185"/>
        <v>40247.886006944442</v>
      </c>
      <c r="M2948" s="15">
        <f t="shared" si="186"/>
        <v>2010</v>
      </c>
      <c r="N2948" t="b">
        <v>0</v>
      </c>
      <c r="O2948">
        <v>4</v>
      </c>
      <c r="P2948" t="b">
        <v>0</v>
      </c>
      <c r="Q2948" t="s">
        <v>8268</v>
      </c>
      <c r="R2948" t="s">
        <v>8321</v>
      </c>
      <c r="S2948" t="s">
        <v>8339</v>
      </c>
      <c r="T2948" s="9">
        <f t="shared" si="187"/>
        <v>3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s="17" t="s">
        <v>8220</v>
      </c>
      <c r="G2949" t="s">
        <v>8223</v>
      </c>
      <c r="H2949" t="s">
        <v>8245</v>
      </c>
      <c r="I2949">
        <v>1487811600</v>
      </c>
      <c r="J2949" s="12">
        <v>1486077481</v>
      </c>
      <c r="K2949" s="10">
        <f t="shared" si="184"/>
        <v>42789.041666666672</v>
      </c>
      <c r="L2949" s="10">
        <f t="shared" si="185"/>
        <v>42768.97084490741</v>
      </c>
      <c r="M2949" s="15">
        <f t="shared" si="186"/>
        <v>2017</v>
      </c>
      <c r="N2949" t="b">
        <v>0</v>
      </c>
      <c r="O2949">
        <v>7</v>
      </c>
      <c r="P2949" t="b">
        <v>0</v>
      </c>
      <c r="Q2949" t="s">
        <v>8269</v>
      </c>
      <c r="R2949" t="s">
        <v>8323</v>
      </c>
      <c r="S2949" t="s">
        <v>8326</v>
      </c>
      <c r="T2949" s="9">
        <f t="shared" si="187"/>
        <v>7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s="17" t="s">
        <v>8220</v>
      </c>
      <c r="G2950" t="s">
        <v>8223</v>
      </c>
      <c r="H2950" t="s">
        <v>8245</v>
      </c>
      <c r="I2950">
        <v>1422717953</v>
      </c>
      <c r="J2950" s="12">
        <v>1417533953</v>
      </c>
      <c r="K2950" s="10">
        <f t="shared" si="184"/>
        <v>42035.642974537041</v>
      </c>
      <c r="L2950" s="10">
        <f t="shared" si="185"/>
        <v>41975.642974537041</v>
      </c>
      <c r="M2950" s="15">
        <f t="shared" si="186"/>
        <v>2015</v>
      </c>
      <c r="N2950" t="b">
        <v>0</v>
      </c>
      <c r="O2950">
        <v>8</v>
      </c>
      <c r="P2950" t="b">
        <v>0</v>
      </c>
      <c r="Q2950" t="s">
        <v>8269</v>
      </c>
      <c r="R2950" t="s">
        <v>8323</v>
      </c>
      <c r="S2950" t="s">
        <v>8326</v>
      </c>
      <c r="T2950" s="9">
        <f t="shared" si="187"/>
        <v>11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s="17" t="s">
        <v>8220</v>
      </c>
      <c r="G2951" t="s">
        <v>8224</v>
      </c>
      <c r="H2951" t="s">
        <v>8246</v>
      </c>
      <c r="I2951">
        <v>1468349460</v>
      </c>
      <c r="J2951" s="12">
        <v>1466186988</v>
      </c>
      <c r="K2951" s="10">
        <f t="shared" si="184"/>
        <v>42563.785416666666</v>
      </c>
      <c r="L2951" s="10">
        <f t="shared" si="185"/>
        <v>42538.75680555556</v>
      </c>
      <c r="M2951" s="15">
        <f t="shared" si="186"/>
        <v>2016</v>
      </c>
      <c r="N2951" t="b">
        <v>0</v>
      </c>
      <c r="O2951">
        <v>7</v>
      </c>
      <c r="P2951" t="b">
        <v>0</v>
      </c>
      <c r="Q2951" t="s">
        <v>8271</v>
      </c>
      <c r="R2951" t="s">
        <v>8308</v>
      </c>
      <c r="S2951" t="s">
        <v>8310</v>
      </c>
      <c r="T2951" s="9">
        <f t="shared" si="187"/>
        <v>4</v>
      </c>
    </row>
    <row r="2952" spans="1:20" ht="45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s="17" t="s">
        <v>8219</v>
      </c>
      <c r="G2952" t="s">
        <v>8223</v>
      </c>
      <c r="H2952" t="s">
        <v>8245</v>
      </c>
      <c r="I2952">
        <v>1474766189</v>
      </c>
      <c r="J2952" s="12">
        <v>1471310189</v>
      </c>
      <c r="K2952" s="10">
        <f t="shared" si="184"/>
        <v>42638.053113425922</v>
      </c>
      <c r="L2952" s="10">
        <f t="shared" si="185"/>
        <v>42598.053113425922</v>
      </c>
      <c r="M2952" s="15">
        <f t="shared" si="186"/>
        <v>2016</v>
      </c>
      <c r="N2952" t="b">
        <v>0</v>
      </c>
      <c r="O2952">
        <v>4</v>
      </c>
      <c r="P2952" t="b">
        <v>0</v>
      </c>
      <c r="Q2952" t="s">
        <v>8279</v>
      </c>
      <c r="R2952" t="s">
        <v>8346</v>
      </c>
      <c r="S2952" t="s">
        <v>8347</v>
      </c>
      <c r="T2952" s="9">
        <f t="shared" si="187"/>
        <v>1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s="17" t="s">
        <v>8220</v>
      </c>
      <c r="G2953" t="s">
        <v>8223</v>
      </c>
      <c r="H2953" t="s">
        <v>8245</v>
      </c>
      <c r="I2953">
        <v>1435633602</v>
      </c>
      <c r="J2953" s="12">
        <v>1433041602</v>
      </c>
      <c r="K2953" s="10">
        <f t="shared" si="184"/>
        <v>42185.129652777774</v>
      </c>
      <c r="L2953" s="10">
        <f t="shared" si="185"/>
        <v>42155.129652777774</v>
      </c>
      <c r="M2953" s="15">
        <f t="shared" si="186"/>
        <v>2015</v>
      </c>
      <c r="N2953" t="b">
        <v>0</v>
      </c>
      <c r="O2953">
        <v>13</v>
      </c>
      <c r="P2953" t="b">
        <v>0</v>
      </c>
      <c r="Q2953" t="s">
        <v>8281</v>
      </c>
      <c r="R2953" t="s">
        <v>8316</v>
      </c>
      <c r="S2953" t="s">
        <v>8344</v>
      </c>
      <c r="T2953" s="9">
        <f t="shared" si="187"/>
        <v>1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s="17" t="s">
        <v>8220</v>
      </c>
      <c r="G2954" t="s">
        <v>8223</v>
      </c>
      <c r="H2954" t="s">
        <v>8245</v>
      </c>
      <c r="I2954">
        <v>1472442900</v>
      </c>
      <c r="J2954" s="12">
        <v>1471638646</v>
      </c>
      <c r="K2954" s="10">
        <f t="shared" si="184"/>
        <v>42611.163194444445</v>
      </c>
      <c r="L2954" s="10">
        <f t="shared" si="185"/>
        <v>42601.854699074072</v>
      </c>
      <c r="M2954" s="15">
        <f t="shared" si="186"/>
        <v>2016</v>
      </c>
      <c r="N2954" t="b">
        <v>0</v>
      </c>
      <c r="O2954">
        <v>6</v>
      </c>
      <c r="P2954" t="b">
        <v>0</v>
      </c>
      <c r="Q2954" t="s">
        <v>8269</v>
      </c>
      <c r="R2954" t="s">
        <v>8323</v>
      </c>
      <c r="S2954" t="s">
        <v>8326</v>
      </c>
      <c r="T2954" s="9">
        <f t="shared" si="187"/>
        <v>7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s="17" t="s">
        <v>8220</v>
      </c>
      <c r="G2955" t="s">
        <v>8223</v>
      </c>
      <c r="H2955" t="s">
        <v>8245</v>
      </c>
      <c r="I2955">
        <v>1423186634</v>
      </c>
      <c r="J2955" s="12">
        <v>1418002634</v>
      </c>
      <c r="K2955" s="10">
        <f t="shared" si="184"/>
        <v>42041.067523148144</v>
      </c>
      <c r="L2955" s="10">
        <f t="shared" si="185"/>
        <v>41981.067523148144</v>
      </c>
      <c r="M2955" s="15">
        <f t="shared" si="186"/>
        <v>2015</v>
      </c>
      <c r="N2955" t="b">
        <v>0</v>
      </c>
      <c r="O2955">
        <v>8</v>
      </c>
      <c r="P2955" t="b">
        <v>0</v>
      </c>
      <c r="Q2955" t="s">
        <v>8269</v>
      </c>
      <c r="R2955" t="s">
        <v>8323</v>
      </c>
      <c r="S2955" t="s">
        <v>8326</v>
      </c>
      <c r="T2955" s="9">
        <f t="shared" si="187"/>
        <v>21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s="17" t="s">
        <v>8219</v>
      </c>
      <c r="G2956" t="s">
        <v>8223</v>
      </c>
      <c r="H2956" t="s">
        <v>8245</v>
      </c>
      <c r="I2956">
        <v>1387077299</v>
      </c>
      <c r="J2956" s="12">
        <v>1383621299</v>
      </c>
      <c r="K2956" s="10">
        <f t="shared" si="184"/>
        <v>41623.135405092595</v>
      </c>
      <c r="L2956" s="10">
        <f t="shared" si="185"/>
        <v>41583.135405092595</v>
      </c>
      <c r="M2956" s="15">
        <f t="shared" si="186"/>
        <v>2013</v>
      </c>
      <c r="N2956" t="b">
        <v>0</v>
      </c>
      <c r="O2956">
        <v>6</v>
      </c>
      <c r="P2956" t="b">
        <v>0</v>
      </c>
      <c r="Q2956" t="s">
        <v>8284</v>
      </c>
      <c r="R2956" t="s">
        <v>8327</v>
      </c>
      <c r="S2956" t="s">
        <v>8354</v>
      </c>
      <c r="T2956" s="9">
        <f t="shared" si="187"/>
        <v>3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s="17" t="s">
        <v>8220</v>
      </c>
      <c r="G2957" t="s">
        <v>8223</v>
      </c>
      <c r="H2957" t="s">
        <v>8245</v>
      </c>
      <c r="I2957">
        <v>1408526477</v>
      </c>
      <c r="J2957" s="12">
        <v>1407057677</v>
      </c>
      <c r="K2957" s="10">
        <f t="shared" si="184"/>
        <v>41871.389780092592</v>
      </c>
      <c r="L2957" s="10">
        <f t="shared" si="185"/>
        <v>41854.389780092592</v>
      </c>
      <c r="M2957" s="15">
        <f t="shared" si="186"/>
        <v>2014</v>
      </c>
      <c r="N2957" t="b">
        <v>0</v>
      </c>
      <c r="O2957">
        <v>4</v>
      </c>
      <c r="P2957" t="b">
        <v>0</v>
      </c>
      <c r="Q2957" t="s">
        <v>8297</v>
      </c>
      <c r="R2957" t="s">
        <v>8319</v>
      </c>
      <c r="S2957" t="s">
        <v>8357</v>
      </c>
      <c r="T2957" s="9">
        <f t="shared" si="187"/>
        <v>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s="17" t="s">
        <v>8218</v>
      </c>
      <c r="G2958" t="s">
        <v>8224</v>
      </c>
      <c r="H2958" t="s">
        <v>8246</v>
      </c>
      <c r="I2958">
        <v>1424604600</v>
      </c>
      <c r="J2958" s="12">
        <v>1423320389</v>
      </c>
      <c r="K2958" s="10">
        <f t="shared" si="184"/>
        <v>42057.479166666672</v>
      </c>
      <c r="L2958" s="10">
        <f t="shared" si="185"/>
        <v>42042.615613425922</v>
      </c>
      <c r="M2958" s="15">
        <f t="shared" si="186"/>
        <v>2015</v>
      </c>
      <c r="N2958" t="b">
        <v>0</v>
      </c>
      <c r="O2958">
        <v>13</v>
      </c>
      <c r="P2958" t="b">
        <v>1</v>
      </c>
      <c r="Q2958" t="s">
        <v>8264</v>
      </c>
      <c r="R2958" t="s">
        <v>8321</v>
      </c>
      <c r="S2958" t="s">
        <v>8343</v>
      </c>
      <c r="T2958" s="9">
        <f t="shared" si="187"/>
        <v>103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s="17" t="s">
        <v>8220</v>
      </c>
      <c r="G2959" t="s">
        <v>8223</v>
      </c>
      <c r="H2959" t="s">
        <v>8245</v>
      </c>
      <c r="I2959">
        <v>1486046761</v>
      </c>
      <c r="J2959" s="12">
        <v>1483454761</v>
      </c>
      <c r="K2959" s="10">
        <f t="shared" si="184"/>
        <v>42768.615289351852</v>
      </c>
      <c r="L2959" s="10">
        <f t="shared" si="185"/>
        <v>42738.615289351852</v>
      </c>
      <c r="M2959" s="15">
        <f t="shared" si="186"/>
        <v>2017</v>
      </c>
      <c r="N2959" t="b">
        <v>0</v>
      </c>
      <c r="O2959">
        <v>3</v>
      </c>
      <c r="P2959" t="b">
        <v>0</v>
      </c>
      <c r="Q2959" t="s">
        <v>8268</v>
      </c>
      <c r="R2959" t="s">
        <v>8321</v>
      </c>
      <c r="S2959" t="s">
        <v>8339</v>
      </c>
      <c r="T2959" s="9">
        <f t="shared" si="187"/>
        <v>1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s="17" t="s">
        <v>8220</v>
      </c>
      <c r="G2960" t="s">
        <v>8223</v>
      </c>
      <c r="H2960" t="s">
        <v>8245</v>
      </c>
      <c r="I2960">
        <v>1409602217</v>
      </c>
      <c r="J2960" s="12">
        <v>1405714217</v>
      </c>
      <c r="K2960" s="10">
        <f t="shared" si="184"/>
        <v>41883.840474537035</v>
      </c>
      <c r="L2960" s="10">
        <f t="shared" si="185"/>
        <v>41838.840474537035</v>
      </c>
      <c r="M2960" s="15">
        <f t="shared" si="186"/>
        <v>2014</v>
      </c>
      <c r="N2960" t="b">
        <v>0</v>
      </c>
      <c r="O2960">
        <v>3</v>
      </c>
      <c r="P2960" t="b">
        <v>0</v>
      </c>
      <c r="Q2960" t="s">
        <v>8271</v>
      </c>
      <c r="R2960" t="s">
        <v>8308</v>
      </c>
      <c r="S2960" t="s">
        <v>8310</v>
      </c>
      <c r="T2960" s="9">
        <f t="shared" si="187"/>
        <v>0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s="17" t="s">
        <v>8220</v>
      </c>
      <c r="G2961" t="s">
        <v>8223</v>
      </c>
      <c r="H2961" t="s">
        <v>8245</v>
      </c>
      <c r="I2961">
        <v>1473972813</v>
      </c>
      <c r="J2961" s="12">
        <v>1471812813</v>
      </c>
      <c r="K2961" s="10">
        <f t="shared" si="184"/>
        <v>42628.870520833334</v>
      </c>
      <c r="L2961" s="10">
        <f t="shared" si="185"/>
        <v>42603.870520833334</v>
      </c>
      <c r="M2961" s="15">
        <f t="shared" si="186"/>
        <v>2016</v>
      </c>
      <c r="N2961" t="b">
        <v>0</v>
      </c>
      <c r="O2961">
        <v>7</v>
      </c>
      <c r="P2961" t="b">
        <v>0</v>
      </c>
      <c r="Q2961" t="s">
        <v>8277</v>
      </c>
      <c r="R2961" t="s">
        <v>8327</v>
      </c>
      <c r="S2961" t="s">
        <v>8328</v>
      </c>
      <c r="T2961" s="9">
        <f t="shared" si="187"/>
        <v>41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s="17" t="s">
        <v>8219</v>
      </c>
      <c r="G2962" t="s">
        <v>8223</v>
      </c>
      <c r="H2962" t="s">
        <v>8245</v>
      </c>
      <c r="I2962">
        <v>1283392800</v>
      </c>
      <c r="J2962" s="12">
        <v>1281317691</v>
      </c>
      <c r="K2962" s="10">
        <f t="shared" si="184"/>
        <v>40423.083333333336</v>
      </c>
      <c r="L2962" s="10">
        <f t="shared" si="185"/>
        <v>40399.065868055557</v>
      </c>
      <c r="M2962" s="15">
        <f t="shared" si="186"/>
        <v>2010</v>
      </c>
      <c r="N2962" t="b">
        <v>0</v>
      </c>
      <c r="O2962">
        <v>4</v>
      </c>
      <c r="P2962" t="b">
        <v>0</v>
      </c>
      <c r="Q2962" t="s">
        <v>8288</v>
      </c>
      <c r="R2962" t="s">
        <v>8311</v>
      </c>
      <c r="S2962" t="s">
        <v>8349</v>
      </c>
      <c r="T2962" s="9">
        <f t="shared" si="187"/>
        <v>11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s="17" t="s">
        <v>8220</v>
      </c>
      <c r="G2963" t="s">
        <v>8223</v>
      </c>
      <c r="H2963" t="s">
        <v>8245</v>
      </c>
      <c r="I2963">
        <v>1463329260</v>
      </c>
      <c r="J2963" s="12">
        <v>1458147982</v>
      </c>
      <c r="K2963" s="10">
        <f t="shared" si="184"/>
        <v>42505.681250000001</v>
      </c>
      <c r="L2963" s="10">
        <f t="shared" si="185"/>
        <v>42445.712754629625</v>
      </c>
      <c r="M2963" s="15">
        <f t="shared" si="186"/>
        <v>2016</v>
      </c>
      <c r="N2963" t="b">
        <v>0</v>
      </c>
      <c r="O2963">
        <v>10</v>
      </c>
      <c r="P2963" t="b">
        <v>0</v>
      </c>
      <c r="Q2963" t="s">
        <v>8289</v>
      </c>
      <c r="R2963" t="s">
        <v>8313</v>
      </c>
      <c r="S2963" t="s">
        <v>8351</v>
      </c>
      <c r="T2963" s="9">
        <f t="shared" si="187"/>
        <v>21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s="17" t="s">
        <v>8220</v>
      </c>
      <c r="G2964" t="s">
        <v>8223</v>
      </c>
      <c r="H2964" t="s">
        <v>8245</v>
      </c>
      <c r="I2964">
        <v>1421410151</v>
      </c>
      <c r="J2964" s="12">
        <v>1418818151</v>
      </c>
      <c r="K2964" s="10">
        <f t="shared" si="184"/>
        <v>42020.506377314814</v>
      </c>
      <c r="L2964" s="10">
        <f t="shared" si="185"/>
        <v>41990.506377314814</v>
      </c>
      <c r="M2964" s="15">
        <f t="shared" si="186"/>
        <v>2015</v>
      </c>
      <c r="N2964" t="b">
        <v>0</v>
      </c>
      <c r="O2964">
        <v>8</v>
      </c>
      <c r="P2964" t="b">
        <v>0</v>
      </c>
      <c r="Q2964" t="s">
        <v>8269</v>
      </c>
      <c r="R2964" t="s">
        <v>8323</v>
      </c>
      <c r="S2964" t="s">
        <v>8326</v>
      </c>
      <c r="T2964" s="9">
        <f t="shared" si="187"/>
        <v>13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s="17" t="s">
        <v>8220</v>
      </c>
      <c r="G2965" t="s">
        <v>8223</v>
      </c>
      <c r="H2965" t="s">
        <v>8245</v>
      </c>
      <c r="I2965">
        <v>1332748899</v>
      </c>
      <c r="J2965" s="12">
        <v>1327568499</v>
      </c>
      <c r="K2965" s="10">
        <f t="shared" si="184"/>
        <v>40994.334479166668</v>
      </c>
      <c r="L2965" s="10">
        <f t="shared" si="185"/>
        <v>40934.376145833332</v>
      </c>
      <c r="M2965" s="15">
        <f t="shared" si="186"/>
        <v>2012</v>
      </c>
      <c r="N2965" t="b">
        <v>0</v>
      </c>
      <c r="O2965">
        <v>5</v>
      </c>
      <c r="P2965" t="b">
        <v>0</v>
      </c>
      <c r="Q2965" t="s">
        <v>8268</v>
      </c>
      <c r="R2965" t="s">
        <v>8321</v>
      </c>
      <c r="S2965" t="s">
        <v>8339</v>
      </c>
      <c r="T2965" s="9">
        <f t="shared" si="187"/>
        <v>7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s="17" t="s">
        <v>8220</v>
      </c>
      <c r="G2966" t="s">
        <v>8224</v>
      </c>
      <c r="H2966" t="s">
        <v>8246</v>
      </c>
      <c r="I2966">
        <v>1459368658</v>
      </c>
      <c r="J2966" s="12">
        <v>1454188258</v>
      </c>
      <c r="K2966" s="10">
        <f t="shared" si="184"/>
        <v>42459.840949074074</v>
      </c>
      <c r="L2966" s="10">
        <f t="shared" si="185"/>
        <v>42399.882615740746</v>
      </c>
      <c r="M2966" s="15">
        <f t="shared" si="186"/>
        <v>2016</v>
      </c>
      <c r="N2966" t="b">
        <v>0</v>
      </c>
      <c r="O2966">
        <v>12</v>
      </c>
      <c r="P2966" t="b">
        <v>0</v>
      </c>
      <c r="Q2966" t="s">
        <v>8282</v>
      </c>
      <c r="R2966" t="s">
        <v>8319</v>
      </c>
      <c r="S2966" t="s">
        <v>8345</v>
      </c>
      <c r="T2966" s="9">
        <f t="shared" si="187"/>
        <v>17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s="17" t="s">
        <v>8220</v>
      </c>
      <c r="G2967" t="s">
        <v>8223</v>
      </c>
      <c r="H2967" t="s">
        <v>8245</v>
      </c>
      <c r="I2967">
        <v>1475918439</v>
      </c>
      <c r="J2967" s="12">
        <v>1473326439</v>
      </c>
      <c r="K2967" s="10">
        <f t="shared" si="184"/>
        <v>42651.389340277776</v>
      </c>
      <c r="L2967" s="10">
        <f t="shared" si="185"/>
        <v>42621.389340277776</v>
      </c>
      <c r="M2967" s="15">
        <f t="shared" si="186"/>
        <v>2016</v>
      </c>
      <c r="N2967" t="b">
        <v>0</v>
      </c>
      <c r="O2967">
        <v>1</v>
      </c>
      <c r="P2967" t="b">
        <v>0</v>
      </c>
      <c r="Q2967" t="s">
        <v>8269</v>
      </c>
      <c r="R2967" t="s">
        <v>8323</v>
      </c>
      <c r="S2967" t="s">
        <v>8326</v>
      </c>
      <c r="T2967" s="9">
        <f t="shared" si="187"/>
        <v>2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s="17" t="s">
        <v>8220</v>
      </c>
      <c r="G2968" t="s">
        <v>8223</v>
      </c>
      <c r="H2968" t="s">
        <v>8245</v>
      </c>
      <c r="I2968">
        <v>1457207096</v>
      </c>
      <c r="J2968" s="12">
        <v>1452023096</v>
      </c>
      <c r="K2968" s="10">
        <f t="shared" si="184"/>
        <v>42434.822870370372</v>
      </c>
      <c r="L2968" s="10">
        <f t="shared" si="185"/>
        <v>42374.822870370372</v>
      </c>
      <c r="M2968" s="15">
        <f t="shared" si="186"/>
        <v>2016</v>
      </c>
      <c r="N2968" t="b">
        <v>0</v>
      </c>
      <c r="O2968">
        <v>9</v>
      </c>
      <c r="P2968" t="b">
        <v>0</v>
      </c>
      <c r="Q2968" t="s">
        <v>8282</v>
      </c>
      <c r="R2968" t="s">
        <v>8319</v>
      </c>
      <c r="S2968" t="s">
        <v>8345</v>
      </c>
      <c r="T2968" s="9">
        <f t="shared" si="187"/>
        <v>1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s="17" t="s">
        <v>8218</v>
      </c>
      <c r="G2969" t="s">
        <v>8224</v>
      </c>
      <c r="H2969" t="s">
        <v>8246</v>
      </c>
      <c r="I2969">
        <v>1430348400</v>
      </c>
      <c r="J2969" s="12">
        <v>1428436410</v>
      </c>
      <c r="K2969" s="10">
        <f t="shared" si="184"/>
        <v>42123.958333333328</v>
      </c>
      <c r="L2969" s="10">
        <f t="shared" si="185"/>
        <v>42101.828819444447</v>
      </c>
      <c r="M2969" s="15">
        <f t="shared" si="186"/>
        <v>2015</v>
      </c>
      <c r="N2969" t="b">
        <v>0</v>
      </c>
      <c r="O2969">
        <v>11</v>
      </c>
      <c r="P2969" t="b">
        <v>1</v>
      </c>
      <c r="Q2969" t="s">
        <v>8269</v>
      </c>
      <c r="R2969" t="s">
        <v>8323</v>
      </c>
      <c r="S2969" t="s">
        <v>8326</v>
      </c>
      <c r="T2969" s="9">
        <f t="shared" si="187"/>
        <v>101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s="17" t="s">
        <v>8220</v>
      </c>
      <c r="G2970" t="s">
        <v>8223</v>
      </c>
      <c r="H2970" t="s">
        <v>8245</v>
      </c>
      <c r="I2970">
        <v>1424009147</v>
      </c>
      <c r="J2970" s="12">
        <v>1421417147</v>
      </c>
      <c r="K2970" s="10">
        <f t="shared" si="184"/>
        <v>42050.587349537032</v>
      </c>
      <c r="L2970" s="10">
        <f t="shared" si="185"/>
        <v>42020.587349537032</v>
      </c>
      <c r="M2970" s="15">
        <f t="shared" si="186"/>
        <v>2015</v>
      </c>
      <c r="N2970" t="b">
        <v>0</v>
      </c>
      <c r="O2970">
        <v>2</v>
      </c>
      <c r="P2970" t="b">
        <v>0</v>
      </c>
      <c r="Q2970" t="s">
        <v>8269</v>
      </c>
      <c r="R2970" t="s">
        <v>8323</v>
      </c>
      <c r="S2970" t="s">
        <v>8326</v>
      </c>
      <c r="T2970" s="9">
        <f t="shared" si="187"/>
        <v>10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s="17" t="s">
        <v>8220</v>
      </c>
      <c r="G2971" t="s">
        <v>8223</v>
      </c>
      <c r="H2971" t="s">
        <v>8245</v>
      </c>
      <c r="I2971">
        <v>1457056555</v>
      </c>
      <c r="J2971" s="12">
        <v>1454464555</v>
      </c>
      <c r="K2971" s="10">
        <f t="shared" si="184"/>
        <v>42433.080497685187</v>
      </c>
      <c r="L2971" s="10">
        <f t="shared" si="185"/>
        <v>42403.080497685187</v>
      </c>
      <c r="M2971" s="15">
        <f t="shared" si="186"/>
        <v>2016</v>
      </c>
      <c r="N2971" t="b">
        <v>0</v>
      </c>
      <c r="O2971">
        <v>2</v>
      </c>
      <c r="P2971" t="b">
        <v>0</v>
      </c>
      <c r="Q2971" t="s">
        <v>8266</v>
      </c>
      <c r="R2971" t="s">
        <v>8321</v>
      </c>
      <c r="S2971" t="s">
        <v>8325</v>
      </c>
      <c r="T2971" s="9">
        <f t="shared" si="187"/>
        <v>20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s="17" t="s">
        <v>8220</v>
      </c>
      <c r="G2972" t="s">
        <v>8223</v>
      </c>
      <c r="H2972" t="s">
        <v>8245</v>
      </c>
      <c r="I2972">
        <v>1452112717</v>
      </c>
      <c r="J2972" s="12">
        <v>1449520717</v>
      </c>
      <c r="K2972" s="10">
        <f t="shared" si="184"/>
        <v>42375.860150462962</v>
      </c>
      <c r="L2972" s="10">
        <f t="shared" si="185"/>
        <v>42345.860150462962</v>
      </c>
      <c r="M2972" s="15">
        <f t="shared" si="186"/>
        <v>2016</v>
      </c>
      <c r="N2972" t="b">
        <v>0</v>
      </c>
      <c r="O2972">
        <v>1</v>
      </c>
      <c r="P2972" t="b">
        <v>0</v>
      </c>
      <c r="Q2972" t="s">
        <v>8270</v>
      </c>
      <c r="R2972" t="s">
        <v>8308</v>
      </c>
      <c r="S2972" t="s">
        <v>8342</v>
      </c>
      <c r="T2972" s="9">
        <f t="shared" si="187"/>
        <v>3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s="17" t="s">
        <v>8220</v>
      </c>
      <c r="G2973" t="s">
        <v>8223</v>
      </c>
      <c r="H2973" t="s">
        <v>8245</v>
      </c>
      <c r="I2973">
        <v>1427920363</v>
      </c>
      <c r="J2973" s="12">
        <v>1425331963</v>
      </c>
      <c r="K2973" s="10">
        <f t="shared" si="184"/>
        <v>42095.856053240743</v>
      </c>
      <c r="L2973" s="10">
        <f t="shared" si="185"/>
        <v>42065.897719907407</v>
      </c>
      <c r="M2973" s="15">
        <f t="shared" si="186"/>
        <v>2015</v>
      </c>
      <c r="N2973" t="b">
        <v>0</v>
      </c>
      <c r="O2973">
        <v>5</v>
      </c>
      <c r="P2973" t="b">
        <v>0</v>
      </c>
      <c r="Q2973" t="s">
        <v>8277</v>
      </c>
      <c r="R2973" t="s">
        <v>8327</v>
      </c>
      <c r="S2973" t="s">
        <v>8328</v>
      </c>
      <c r="T2973" s="9">
        <f t="shared" si="187"/>
        <v>10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s="17" t="s">
        <v>8218</v>
      </c>
      <c r="G2974" t="s">
        <v>8223</v>
      </c>
      <c r="H2974" t="s">
        <v>8245</v>
      </c>
      <c r="I2974">
        <v>1455523140</v>
      </c>
      <c r="J2974" s="12">
        <v>1453925727</v>
      </c>
      <c r="K2974" s="10">
        <f t="shared" si="184"/>
        <v>42415.332638888889</v>
      </c>
      <c r="L2974" s="10">
        <f t="shared" si="185"/>
        <v>42396.8440625</v>
      </c>
      <c r="M2974" s="15">
        <f t="shared" si="186"/>
        <v>2016</v>
      </c>
      <c r="N2974" t="b">
        <v>0</v>
      </c>
      <c r="O2974">
        <v>5</v>
      </c>
      <c r="P2974" t="b">
        <v>1</v>
      </c>
      <c r="Q2974" t="s">
        <v>8272</v>
      </c>
      <c r="R2974" t="s">
        <v>8311</v>
      </c>
      <c r="S2974" t="s">
        <v>8333</v>
      </c>
      <c r="T2974" s="9">
        <f t="shared" si="187"/>
        <v>100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s="17" t="s">
        <v>8220</v>
      </c>
      <c r="G2975" t="s">
        <v>8234</v>
      </c>
      <c r="H2975" t="s">
        <v>8254</v>
      </c>
      <c r="I2975">
        <v>1423432709</v>
      </c>
      <c r="J2975" s="12">
        <v>1420840709</v>
      </c>
      <c r="K2975" s="10">
        <f t="shared" si="184"/>
        <v>42043.915613425925</v>
      </c>
      <c r="L2975" s="10">
        <f t="shared" si="185"/>
        <v>42013.915613425925</v>
      </c>
      <c r="M2975" s="15">
        <f t="shared" si="186"/>
        <v>2015</v>
      </c>
      <c r="N2975" t="b">
        <v>0</v>
      </c>
      <c r="O2975">
        <v>2</v>
      </c>
      <c r="P2975" t="b">
        <v>0</v>
      </c>
      <c r="Q2975" t="s">
        <v>8285</v>
      </c>
      <c r="R2975" t="s">
        <v>8311</v>
      </c>
      <c r="S2975" t="s">
        <v>8348</v>
      </c>
      <c r="T2975" s="9">
        <f t="shared" si="187"/>
        <v>0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s="17" t="s">
        <v>8220</v>
      </c>
      <c r="G2976" t="s">
        <v>8227</v>
      </c>
      <c r="H2976" t="s">
        <v>8249</v>
      </c>
      <c r="I2976">
        <v>1441837879</v>
      </c>
      <c r="J2976" s="12">
        <v>1439245879</v>
      </c>
      <c r="K2976" s="10">
        <f t="shared" si="184"/>
        <v>42256.938414351855</v>
      </c>
      <c r="L2976" s="10">
        <f t="shared" si="185"/>
        <v>42226.938414351855</v>
      </c>
      <c r="M2976" s="15">
        <f t="shared" si="186"/>
        <v>2015</v>
      </c>
      <c r="N2976" t="b">
        <v>0</v>
      </c>
      <c r="O2976">
        <v>1</v>
      </c>
      <c r="P2976" t="b">
        <v>0</v>
      </c>
      <c r="Q2976" t="s">
        <v>8301</v>
      </c>
      <c r="R2976" t="s">
        <v>8323</v>
      </c>
      <c r="S2976" t="s">
        <v>8324</v>
      </c>
      <c r="T2976" s="9">
        <f t="shared" si="187"/>
        <v>3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s="17" t="s">
        <v>8218</v>
      </c>
      <c r="G2977" t="s">
        <v>8223</v>
      </c>
      <c r="H2977" t="s">
        <v>8245</v>
      </c>
      <c r="I2977">
        <v>1460935800</v>
      </c>
      <c r="J2977" s="12">
        <v>1459999656</v>
      </c>
      <c r="K2977" s="10">
        <f t="shared" si="184"/>
        <v>42477.979166666672</v>
      </c>
      <c r="L2977" s="10">
        <f t="shared" si="185"/>
        <v>42467.144166666665</v>
      </c>
      <c r="M2977" s="15">
        <f t="shared" si="186"/>
        <v>2016</v>
      </c>
      <c r="N2977" t="b">
        <v>0</v>
      </c>
      <c r="O2977">
        <v>9</v>
      </c>
      <c r="P2977" t="b">
        <v>1</v>
      </c>
      <c r="Q2977" t="s">
        <v>8269</v>
      </c>
      <c r="R2977" t="s">
        <v>8323</v>
      </c>
      <c r="S2977" t="s">
        <v>8326</v>
      </c>
      <c r="T2977" s="9">
        <f t="shared" si="187"/>
        <v>100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s="17" t="s">
        <v>8220</v>
      </c>
      <c r="G2978" t="s">
        <v>8223</v>
      </c>
      <c r="H2978" t="s">
        <v>8245</v>
      </c>
      <c r="I2978">
        <v>1428097450</v>
      </c>
      <c r="J2978" s="12">
        <v>1425509050</v>
      </c>
      <c r="K2978" s="10">
        <f t="shared" si="184"/>
        <v>42097.905671296292</v>
      </c>
      <c r="L2978" s="10">
        <f t="shared" si="185"/>
        <v>42067.947337962964</v>
      </c>
      <c r="M2978" s="15">
        <f t="shared" si="186"/>
        <v>2015</v>
      </c>
      <c r="N2978" t="b">
        <v>0</v>
      </c>
      <c r="O2978">
        <v>2</v>
      </c>
      <c r="P2978" t="b">
        <v>0</v>
      </c>
      <c r="Q2978" t="s">
        <v>8269</v>
      </c>
      <c r="R2978" t="s">
        <v>8323</v>
      </c>
      <c r="S2978" t="s">
        <v>8326</v>
      </c>
      <c r="T2978" s="9">
        <f t="shared" si="187"/>
        <v>1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s="17" t="s">
        <v>8220</v>
      </c>
      <c r="G2979" t="s">
        <v>8236</v>
      </c>
      <c r="H2979" t="s">
        <v>8248</v>
      </c>
      <c r="I2979">
        <v>1465130532</v>
      </c>
      <c r="J2979" s="12">
        <v>1462538532</v>
      </c>
      <c r="K2979" s="10">
        <f t="shared" si="184"/>
        <v>42526.529305555552</v>
      </c>
      <c r="L2979" s="10">
        <f t="shared" si="185"/>
        <v>42496.529305555552</v>
      </c>
      <c r="M2979" s="15">
        <f t="shared" si="186"/>
        <v>2016</v>
      </c>
      <c r="N2979" t="b">
        <v>0</v>
      </c>
      <c r="O2979">
        <v>1</v>
      </c>
      <c r="P2979" t="b">
        <v>0</v>
      </c>
      <c r="Q2979" t="s">
        <v>8271</v>
      </c>
      <c r="R2979" t="s">
        <v>8308</v>
      </c>
      <c r="S2979" t="s">
        <v>8310</v>
      </c>
      <c r="T2979" s="9">
        <f t="shared" si="187"/>
        <v>1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s="17" t="s">
        <v>8220</v>
      </c>
      <c r="G2980" t="s">
        <v>8223</v>
      </c>
      <c r="H2980" t="s">
        <v>8245</v>
      </c>
      <c r="I2980">
        <v>1295847926</v>
      </c>
      <c r="J2980" s="12">
        <v>1290663926</v>
      </c>
      <c r="K2980" s="10">
        <f t="shared" si="184"/>
        <v>40567.239884259259</v>
      </c>
      <c r="L2980" s="10">
        <f t="shared" si="185"/>
        <v>40507.239884259259</v>
      </c>
      <c r="M2980" s="15">
        <f t="shared" si="186"/>
        <v>2011</v>
      </c>
      <c r="N2980" t="b">
        <v>0</v>
      </c>
      <c r="O2980">
        <v>6</v>
      </c>
      <c r="P2980" t="b">
        <v>0</v>
      </c>
      <c r="Q2980" t="s">
        <v>8276</v>
      </c>
      <c r="R2980" t="s">
        <v>8327</v>
      </c>
      <c r="S2980" t="s">
        <v>8350</v>
      </c>
      <c r="T2980" s="9">
        <f t="shared" si="187"/>
        <v>3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s="17" t="s">
        <v>8220</v>
      </c>
      <c r="G2981" t="s">
        <v>8224</v>
      </c>
      <c r="H2981" t="s">
        <v>8246</v>
      </c>
      <c r="I2981">
        <v>1417474761</v>
      </c>
      <c r="J2981" s="12">
        <v>1414879161</v>
      </c>
      <c r="K2981" s="10">
        <f t="shared" si="184"/>
        <v>41974.957881944443</v>
      </c>
      <c r="L2981" s="10">
        <f t="shared" si="185"/>
        <v>41944.916215277779</v>
      </c>
      <c r="M2981" s="15">
        <f t="shared" si="186"/>
        <v>2014</v>
      </c>
      <c r="N2981" t="b">
        <v>0</v>
      </c>
      <c r="O2981">
        <v>10</v>
      </c>
      <c r="P2981" t="b">
        <v>0</v>
      </c>
      <c r="Q2981" t="s">
        <v>8276</v>
      </c>
      <c r="R2981" t="s">
        <v>8327</v>
      </c>
      <c r="S2981" t="s">
        <v>8350</v>
      </c>
      <c r="T2981" s="9">
        <f t="shared" si="187"/>
        <v>5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s="17" t="s">
        <v>8220</v>
      </c>
      <c r="G2982" t="s">
        <v>8223</v>
      </c>
      <c r="H2982" t="s">
        <v>8245</v>
      </c>
      <c r="I2982">
        <v>1287975829</v>
      </c>
      <c r="J2982" s="12">
        <v>1284087829</v>
      </c>
      <c r="K2982" s="10">
        <f t="shared" si="184"/>
        <v>40476.127650462964</v>
      </c>
      <c r="L2982" s="10">
        <f t="shared" si="185"/>
        <v>40431.127650462964</v>
      </c>
      <c r="M2982" s="15">
        <f t="shared" si="186"/>
        <v>2010</v>
      </c>
      <c r="N2982" t="b">
        <v>0</v>
      </c>
      <c r="O2982">
        <v>7</v>
      </c>
      <c r="P2982" t="b">
        <v>0</v>
      </c>
      <c r="Q2982" t="s">
        <v>8277</v>
      </c>
      <c r="R2982" t="s">
        <v>8327</v>
      </c>
      <c r="S2982" t="s">
        <v>8328</v>
      </c>
      <c r="T2982" s="9">
        <f t="shared" si="187"/>
        <v>2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s="17" t="s">
        <v>8218</v>
      </c>
      <c r="G2983" t="s">
        <v>8224</v>
      </c>
      <c r="H2983" t="s">
        <v>8246</v>
      </c>
      <c r="I2983">
        <v>1478046661</v>
      </c>
      <c r="J2983" s="12">
        <v>1476837061</v>
      </c>
      <c r="K2983" s="10">
        <f t="shared" si="184"/>
        <v>42676.021539351852</v>
      </c>
      <c r="L2983" s="10">
        <f t="shared" si="185"/>
        <v>42662.021539351852</v>
      </c>
      <c r="M2983" s="15">
        <f t="shared" si="186"/>
        <v>2016</v>
      </c>
      <c r="N2983" t="b">
        <v>0</v>
      </c>
      <c r="O2983">
        <v>12</v>
      </c>
      <c r="P2983" t="b">
        <v>1</v>
      </c>
      <c r="Q2983" t="s">
        <v>8269</v>
      </c>
      <c r="R2983" t="s">
        <v>8323</v>
      </c>
      <c r="S2983" t="s">
        <v>8326</v>
      </c>
      <c r="T2983" s="9">
        <f t="shared" si="187"/>
        <v>130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s="17" t="s">
        <v>8220</v>
      </c>
      <c r="G2984" t="s">
        <v>8223</v>
      </c>
      <c r="H2984" t="s">
        <v>8245</v>
      </c>
      <c r="I2984">
        <v>1425110400</v>
      </c>
      <c r="J2984" s="12">
        <v>1422388822</v>
      </c>
      <c r="K2984" s="10">
        <f t="shared" si="184"/>
        <v>42063.333333333328</v>
      </c>
      <c r="L2984" s="10">
        <f t="shared" si="185"/>
        <v>42031.833587962959</v>
      </c>
      <c r="M2984" s="15">
        <f t="shared" si="186"/>
        <v>2015</v>
      </c>
      <c r="N2984" t="b">
        <v>0</v>
      </c>
      <c r="O2984">
        <v>5</v>
      </c>
      <c r="P2984" t="b">
        <v>0</v>
      </c>
      <c r="Q2984" t="s">
        <v>8269</v>
      </c>
      <c r="R2984" t="s">
        <v>8323</v>
      </c>
      <c r="S2984" t="s">
        <v>8326</v>
      </c>
      <c r="T2984" s="9">
        <f t="shared" si="187"/>
        <v>3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s="17" t="s">
        <v>8220</v>
      </c>
      <c r="G2985" t="s">
        <v>8223</v>
      </c>
      <c r="H2985" t="s">
        <v>8245</v>
      </c>
      <c r="I2985">
        <v>1456189076</v>
      </c>
      <c r="J2985" s="12">
        <v>1454979476</v>
      </c>
      <c r="K2985" s="10">
        <f t="shared" si="184"/>
        <v>42423.040231481486</v>
      </c>
      <c r="L2985" s="10">
        <f t="shared" si="185"/>
        <v>42409.040231481486</v>
      </c>
      <c r="M2985" s="15">
        <f t="shared" si="186"/>
        <v>2016</v>
      </c>
      <c r="N2985" t="b">
        <v>0</v>
      </c>
      <c r="O2985">
        <v>10</v>
      </c>
      <c r="P2985" t="b">
        <v>0</v>
      </c>
      <c r="Q2985" t="s">
        <v>8271</v>
      </c>
      <c r="R2985" t="s">
        <v>8308</v>
      </c>
      <c r="S2985" t="s">
        <v>8310</v>
      </c>
      <c r="T2985" s="9">
        <f t="shared" si="187"/>
        <v>1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s="17" t="s">
        <v>8219</v>
      </c>
      <c r="G2986" t="s">
        <v>8223</v>
      </c>
      <c r="H2986" t="s">
        <v>8245</v>
      </c>
      <c r="I2986">
        <v>1428069541</v>
      </c>
      <c r="J2986" s="12">
        <v>1425481141</v>
      </c>
      <c r="K2986" s="10">
        <f t="shared" si="184"/>
        <v>42097.582650462966</v>
      </c>
      <c r="L2986" s="10">
        <f t="shared" si="185"/>
        <v>42067.62431712963</v>
      </c>
      <c r="M2986" s="15">
        <f t="shared" si="186"/>
        <v>2015</v>
      </c>
      <c r="N2986" t="b">
        <v>0</v>
      </c>
      <c r="O2986">
        <v>4</v>
      </c>
      <c r="P2986" t="b">
        <v>0</v>
      </c>
      <c r="Q2986" t="s">
        <v>8265</v>
      </c>
      <c r="R2986" t="s">
        <v>8321</v>
      </c>
      <c r="S2986" t="s">
        <v>8337</v>
      </c>
      <c r="T2986" s="9">
        <f t="shared" si="187"/>
        <v>2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s="17" t="s">
        <v>8219</v>
      </c>
      <c r="G2987" t="s">
        <v>8223</v>
      </c>
      <c r="H2987" t="s">
        <v>8245</v>
      </c>
      <c r="I2987">
        <v>1468351341</v>
      </c>
      <c r="J2987" s="12">
        <v>1467746541</v>
      </c>
      <c r="K2987" s="10">
        <f t="shared" si="184"/>
        <v>42563.807187500002</v>
      </c>
      <c r="L2987" s="10">
        <f t="shared" si="185"/>
        <v>42556.807187500002</v>
      </c>
      <c r="M2987" s="15">
        <f t="shared" si="186"/>
        <v>2016</v>
      </c>
      <c r="N2987" t="b">
        <v>0</v>
      </c>
      <c r="O2987">
        <v>4</v>
      </c>
      <c r="P2987" t="b">
        <v>0</v>
      </c>
      <c r="Q2987" t="s">
        <v>8279</v>
      </c>
      <c r="R2987" t="s">
        <v>8346</v>
      </c>
      <c r="S2987" t="s">
        <v>8347</v>
      </c>
      <c r="T2987" s="9">
        <f t="shared" si="187"/>
        <v>95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s="17" t="s">
        <v>8220</v>
      </c>
      <c r="G2988" t="s">
        <v>8223</v>
      </c>
      <c r="H2988" t="s">
        <v>8245</v>
      </c>
      <c r="I2988">
        <v>1412405940</v>
      </c>
      <c r="J2988" s="12">
        <v>1409721542</v>
      </c>
      <c r="K2988" s="10">
        <f t="shared" si="184"/>
        <v>41916.290972222225</v>
      </c>
      <c r="L2988" s="10">
        <f t="shared" si="185"/>
        <v>41885.221550925926</v>
      </c>
      <c r="M2988" s="15">
        <f t="shared" si="186"/>
        <v>2014</v>
      </c>
      <c r="N2988" t="b">
        <v>1</v>
      </c>
      <c r="O2988">
        <v>8</v>
      </c>
      <c r="P2988" t="b">
        <v>0</v>
      </c>
      <c r="Q2988" t="s">
        <v>8269</v>
      </c>
      <c r="R2988" t="s">
        <v>8323</v>
      </c>
      <c r="S2988" t="s">
        <v>8326</v>
      </c>
      <c r="T2988" s="9">
        <f t="shared" si="187"/>
        <v>3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s="17" t="s">
        <v>8220</v>
      </c>
      <c r="G2989" t="s">
        <v>8223</v>
      </c>
      <c r="H2989" t="s">
        <v>8245</v>
      </c>
      <c r="I2989">
        <v>1408040408</v>
      </c>
      <c r="J2989" s="12">
        <v>1405448408</v>
      </c>
      <c r="K2989" s="10">
        <f t="shared" si="184"/>
        <v>41865.763981481483</v>
      </c>
      <c r="L2989" s="10">
        <f t="shared" si="185"/>
        <v>41835.763981481483</v>
      </c>
      <c r="M2989" s="15">
        <f t="shared" si="186"/>
        <v>2014</v>
      </c>
      <c r="N2989" t="b">
        <v>0</v>
      </c>
      <c r="O2989">
        <v>8</v>
      </c>
      <c r="P2989" t="b">
        <v>0</v>
      </c>
      <c r="Q2989" t="s">
        <v>8282</v>
      </c>
      <c r="R2989" t="s">
        <v>8319</v>
      </c>
      <c r="S2989" t="s">
        <v>8345</v>
      </c>
      <c r="T2989" s="9">
        <f t="shared" si="187"/>
        <v>1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s="17" t="s">
        <v>8220</v>
      </c>
      <c r="G2990" t="s">
        <v>8223</v>
      </c>
      <c r="H2990" t="s">
        <v>8245</v>
      </c>
      <c r="I2990">
        <v>1411824444</v>
      </c>
      <c r="J2990" s="12">
        <v>1406640444</v>
      </c>
      <c r="K2990" s="10">
        <f t="shared" si="184"/>
        <v>41909.560694444444</v>
      </c>
      <c r="L2990" s="10">
        <f t="shared" si="185"/>
        <v>41849.560694444444</v>
      </c>
      <c r="M2990" s="15">
        <f t="shared" si="186"/>
        <v>2014</v>
      </c>
      <c r="N2990" t="b">
        <v>1</v>
      </c>
      <c r="O2990">
        <v>15</v>
      </c>
      <c r="P2990" t="b">
        <v>0</v>
      </c>
      <c r="Q2990" t="s">
        <v>8283</v>
      </c>
      <c r="R2990" t="s">
        <v>8313</v>
      </c>
      <c r="S2990" t="s">
        <v>8314</v>
      </c>
      <c r="T2990" s="9">
        <f t="shared" si="187"/>
        <v>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s="17" t="s">
        <v>8220</v>
      </c>
      <c r="G2991" t="s">
        <v>8223</v>
      </c>
      <c r="H2991" t="s">
        <v>8245</v>
      </c>
      <c r="I2991">
        <v>1450327126</v>
      </c>
      <c r="J2991" s="12">
        <v>1447735126</v>
      </c>
      <c r="K2991" s="10">
        <f t="shared" si="184"/>
        <v>42355.19358796296</v>
      </c>
      <c r="L2991" s="10">
        <f t="shared" si="185"/>
        <v>42325.19358796296</v>
      </c>
      <c r="M2991" s="15">
        <f t="shared" si="186"/>
        <v>2015</v>
      </c>
      <c r="N2991" t="b">
        <v>0</v>
      </c>
      <c r="O2991">
        <v>8</v>
      </c>
      <c r="P2991" t="b">
        <v>0</v>
      </c>
      <c r="Q2991" t="s">
        <v>8281</v>
      </c>
      <c r="R2991" t="s">
        <v>8316</v>
      </c>
      <c r="S2991" t="s">
        <v>8344</v>
      </c>
      <c r="T2991" s="9">
        <f t="shared" si="187"/>
        <v>0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s="17" t="s">
        <v>8220</v>
      </c>
      <c r="G2992" t="s">
        <v>8223</v>
      </c>
      <c r="H2992" t="s">
        <v>8245</v>
      </c>
      <c r="I2992">
        <v>1417800435</v>
      </c>
      <c r="J2992" s="12">
        <v>1415208435</v>
      </c>
      <c r="K2992" s="10">
        <f t="shared" si="184"/>
        <v>41978.727256944447</v>
      </c>
      <c r="L2992" s="10">
        <f t="shared" si="185"/>
        <v>41948.727256944447</v>
      </c>
      <c r="M2992" s="15">
        <f t="shared" si="186"/>
        <v>2014</v>
      </c>
      <c r="N2992" t="b">
        <v>0</v>
      </c>
      <c r="O2992">
        <v>4</v>
      </c>
      <c r="P2992" t="b">
        <v>0</v>
      </c>
      <c r="Q2992" t="s">
        <v>8269</v>
      </c>
      <c r="R2992" t="s">
        <v>8323</v>
      </c>
      <c r="S2992" t="s">
        <v>8326</v>
      </c>
      <c r="T2992" s="9">
        <f t="shared" si="187"/>
        <v>0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s="17" t="s">
        <v>8220</v>
      </c>
      <c r="G2993" t="s">
        <v>8223</v>
      </c>
      <c r="H2993" t="s">
        <v>8245</v>
      </c>
      <c r="I2993">
        <v>1441649397</v>
      </c>
      <c r="J2993" s="12">
        <v>1439057397</v>
      </c>
      <c r="K2993" s="10">
        <f t="shared" si="184"/>
        <v>42254.756909722222</v>
      </c>
      <c r="L2993" s="10">
        <f t="shared" si="185"/>
        <v>42224.756909722222</v>
      </c>
      <c r="M2993" s="15">
        <f t="shared" si="186"/>
        <v>2015</v>
      </c>
      <c r="N2993" t="b">
        <v>0</v>
      </c>
      <c r="O2993">
        <v>3</v>
      </c>
      <c r="P2993" t="b">
        <v>0</v>
      </c>
      <c r="Q2993" t="s">
        <v>8269</v>
      </c>
      <c r="R2993" t="s">
        <v>8323</v>
      </c>
      <c r="S2993" t="s">
        <v>8326</v>
      </c>
      <c r="T2993" s="9">
        <f t="shared" si="187"/>
        <v>3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s="17" t="s">
        <v>8220</v>
      </c>
      <c r="G2994" t="s">
        <v>8223</v>
      </c>
      <c r="H2994" t="s">
        <v>8245</v>
      </c>
      <c r="I2994">
        <v>1427155726</v>
      </c>
      <c r="J2994" s="12">
        <v>1425690526</v>
      </c>
      <c r="K2994" s="10">
        <f t="shared" si="184"/>
        <v>42087.00608796296</v>
      </c>
      <c r="L2994" s="10">
        <f t="shared" si="185"/>
        <v>42070.047754629632</v>
      </c>
      <c r="M2994" s="15">
        <f t="shared" si="186"/>
        <v>2015</v>
      </c>
      <c r="N2994" t="b">
        <v>0</v>
      </c>
      <c r="O2994">
        <v>7</v>
      </c>
      <c r="P2994" t="b">
        <v>0</v>
      </c>
      <c r="Q2994" t="s">
        <v>8266</v>
      </c>
      <c r="R2994" t="s">
        <v>8321</v>
      </c>
      <c r="S2994" t="s">
        <v>8325</v>
      </c>
      <c r="T2994" s="9">
        <f t="shared" si="187"/>
        <v>40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s="17" t="s">
        <v>8220</v>
      </c>
      <c r="G2995" t="s">
        <v>8228</v>
      </c>
      <c r="H2995" t="s">
        <v>8250</v>
      </c>
      <c r="I2995">
        <v>1425758101</v>
      </c>
      <c r="J2995" s="12">
        <v>1423166101</v>
      </c>
      <c r="K2995" s="10">
        <f t="shared" si="184"/>
        <v>42070.829872685186</v>
      </c>
      <c r="L2995" s="10">
        <f t="shared" si="185"/>
        <v>42040.829872685186</v>
      </c>
      <c r="M2995" s="15">
        <f t="shared" si="186"/>
        <v>2015</v>
      </c>
      <c r="N2995" t="b">
        <v>0</v>
      </c>
      <c r="O2995">
        <v>6</v>
      </c>
      <c r="P2995" t="b">
        <v>0</v>
      </c>
      <c r="Q2995" t="s">
        <v>8285</v>
      </c>
      <c r="R2995" t="s">
        <v>8311</v>
      </c>
      <c r="S2995" t="s">
        <v>8348</v>
      </c>
      <c r="T2995" s="9">
        <f t="shared" si="187"/>
        <v>7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s="17" t="s">
        <v>8218</v>
      </c>
      <c r="G2996" t="s">
        <v>8223</v>
      </c>
      <c r="H2996" t="s">
        <v>8245</v>
      </c>
      <c r="I2996">
        <v>1347672937</v>
      </c>
      <c r="J2996" s="12">
        <v>1346463337</v>
      </c>
      <c r="K2996" s="10">
        <f t="shared" si="184"/>
        <v>41167.066400462965</v>
      </c>
      <c r="L2996" s="10">
        <f t="shared" si="185"/>
        <v>41153.066400462965</v>
      </c>
      <c r="M2996" s="15">
        <f t="shared" si="186"/>
        <v>2012</v>
      </c>
      <c r="N2996" t="b">
        <v>0</v>
      </c>
      <c r="O2996">
        <v>8</v>
      </c>
      <c r="P2996" t="b">
        <v>1</v>
      </c>
      <c r="Q2996" t="s">
        <v>8274</v>
      </c>
      <c r="R2996" t="s">
        <v>8327</v>
      </c>
      <c r="S2996" t="s">
        <v>8331</v>
      </c>
      <c r="T2996" s="9">
        <f t="shared" si="187"/>
        <v>120</v>
      </c>
    </row>
    <row r="2997" spans="1:20" ht="45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s="17" t="s">
        <v>8219</v>
      </c>
      <c r="G2997" t="s">
        <v>8225</v>
      </c>
      <c r="H2997" t="s">
        <v>8247</v>
      </c>
      <c r="I2997">
        <v>1429839571</v>
      </c>
      <c r="J2997" s="12">
        <v>1427247571</v>
      </c>
      <c r="K2997" s="10">
        <f t="shared" si="184"/>
        <v>42118.069108796291</v>
      </c>
      <c r="L2997" s="10">
        <f t="shared" si="185"/>
        <v>42088.069108796291</v>
      </c>
      <c r="M2997" s="15">
        <f t="shared" si="186"/>
        <v>2015</v>
      </c>
      <c r="N2997" t="b">
        <v>0</v>
      </c>
      <c r="O2997">
        <v>6</v>
      </c>
      <c r="P2997" t="b">
        <v>0</v>
      </c>
      <c r="Q2997" t="s">
        <v>8270</v>
      </c>
      <c r="R2997" t="s">
        <v>8308</v>
      </c>
      <c r="S2997" t="s">
        <v>8342</v>
      </c>
      <c r="T2997" s="9">
        <f t="shared" si="187"/>
        <v>3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s="17" t="s">
        <v>8218</v>
      </c>
      <c r="G2998" t="s">
        <v>8224</v>
      </c>
      <c r="H2998" t="s">
        <v>8246</v>
      </c>
      <c r="I2998">
        <v>1462914000</v>
      </c>
      <c r="J2998" s="12">
        <v>1460914253</v>
      </c>
      <c r="K2998" s="10">
        <f t="shared" si="184"/>
        <v>42500.875</v>
      </c>
      <c r="L2998" s="10">
        <f t="shared" si="185"/>
        <v>42477.729780092588</v>
      </c>
      <c r="M2998" s="15">
        <f t="shared" si="186"/>
        <v>2016</v>
      </c>
      <c r="N2998" t="b">
        <v>0</v>
      </c>
      <c r="O2998">
        <v>15</v>
      </c>
      <c r="P2998" t="b">
        <v>1</v>
      </c>
      <c r="Q2998" t="s">
        <v>8269</v>
      </c>
      <c r="R2998" t="s">
        <v>8323</v>
      </c>
      <c r="S2998" t="s">
        <v>8326</v>
      </c>
      <c r="T2998" s="9">
        <f t="shared" si="187"/>
        <v>180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s="17" t="s">
        <v>8220</v>
      </c>
      <c r="G2999" t="s">
        <v>8223</v>
      </c>
      <c r="H2999" t="s">
        <v>8245</v>
      </c>
      <c r="I2999">
        <v>1339273208</v>
      </c>
      <c r="J2999" s="12">
        <v>1334089208</v>
      </c>
      <c r="K2999" s="10">
        <f t="shared" si="184"/>
        <v>41069.847314814819</v>
      </c>
      <c r="L2999" s="10">
        <f t="shared" si="185"/>
        <v>41009.847314814819</v>
      </c>
      <c r="M2999" s="15">
        <f t="shared" si="186"/>
        <v>2012</v>
      </c>
      <c r="N2999" t="b">
        <v>0</v>
      </c>
      <c r="O2999">
        <v>10</v>
      </c>
      <c r="P2999" t="b">
        <v>0</v>
      </c>
      <c r="Q2999" t="s">
        <v>8280</v>
      </c>
      <c r="R2999" t="s">
        <v>8316</v>
      </c>
      <c r="S2999" t="s">
        <v>8334</v>
      </c>
      <c r="T2999" s="9">
        <f t="shared" si="187"/>
        <v>0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s="17" t="s">
        <v>8219</v>
      </c>
      <c r="G3000" t="s">
        <v>8223</v>
      </c>
      <c r="H3000" t="s">
        <v>8245</v>
      </c>
      <c r="I3000">
        <v>1312641536</v>
      </c>
      <c r="J3000" s="12">
        <v>1310049536</v>
      </c>
      <c r="K3000" s="10">
        <f t="shared" si="184"/>
        <v>40761.61037037037</v>
      </c>
      <c r="L3000" s="10">
        <f t="shared" si="185"/>
        <v>40731.61037037037</v>
      </c>
      <c r="M3000" s="15">
        <f t="shared" si="186"/>
        <v>2011</v>
      </c>
      <c r="N3000" t="b">
        <v>0</v>
      </c>
      <c r="O3000">
        <v>3</v>
      </c>
      <c r="P3000" t="b">
        <v>0</v>
      </c>
      <c r="Q3000" t="s">
        <v>8284</v>
      </c>
      <c r="R3000" t="s">
        <v>8327</v>
      </c>
      <c r="S3000" t="s">
        <v>8354</v>
      </c>
      <c r="T3000" s="9">
        <f t="shared" si="187"/>
        <v>18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s="17" t="s">
        <v>8220</v>
      </c>
      <c r="G3001" t="s">
        <v>8223</v>
      </c>
      <c r="H3001" t="s">
        <v>8245</v>
      </c>
      <c r="I3001">
        <v>1432178810</v>
      </c>
      <c r="J3001" s="12">
        <v>1429586810</v>
      </c>
      <c r="K3001" s="10">
        <f t="shared" si="184"/>
        <v>42145.143634259264</v>
      </c>
      <c r="L3001" s="10">
        <f t="shared" si="185"/>
        <v>42115.143634259264</v>
      </c>
      <c r="M3001" s="15">
        <f t="shared" si="186"/>
        <v>2015</v>
      </c>
      <c r="N3001" t="b">
        <v>0</v>
      </c>
      <c r="O3001">
        <v>3</v>
      </c>
      <c r="P3001" t="b">
        <v>0</v>
      </c>
      <c r="Q3001" t="s">
        <v>8273</v>
      </c>
      <c r="R3001" t="s">
        <v>8311</v>
      </c>
      <c r="S3001" t="s">
        <v>8352</v>
      </c>
      <c r="T3001" s="9">
        <f t="shared" si="187"/>
        <v>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s="17" t="s">
        <v>8220</v>
      </c>
      <c r="G3002" t="s">
        <v>8223</v>
      </c>
      <c r="H3002" t="s">
        <v>8245</v>
      </c>
      <c r="I3002">
        <v>1468937681</v>
      </c>
      <c r="J3002" s="12">
        <v>1466345681</v>
      </c>
      <c r="K3002" s="10">
        <f t="shared" si="184"/>
        <v>42570.593530092592</v>
      </c>
      <c r="L3002" s="10">
        <f t="shared" si="185"/>
        <v>42540.593530092592</v>
      </c>
      <c r="M3002" s="15">
        <f t="shared" si="186"/>
        <v>2016</v>
      </c>
      <c r="N3002" t="b">
        <v>0</v>
      </c>
      <c r="O3002">
        <v>5</v>
      </c>
      <c r="P3002" t="b">
        <v>0</v>
      </c>
      <c r="Q3002" t="s">
        <v>8269</v>
      </c>
      <c r="R3002" t="s">
        <v>8323</v>
      </c>
      <c r="S3002" t="s">
        <v>8326</v>
      </c>
      <c r="T3002" s="9">
        <f t="shared" si="187"/>
        <v>1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s="17" t="s">
        <v>8220</v>
      </c>
      <c r="G3003" t="s">
        <v>8223</v>
      </c>
      <c r="H3003" t="s">
        <v>8245</v>
      </c>
      <c r="I3003">
        <v>1419539223</v>
      </c>
      <c r="J3003" s="12">
        <v>1416947223</v>
      </c>
      <c r="K3003" s="10">
        <f t="shared" si="184"/>
        <v>41998.852118055554</v>
      </c>
      <c r="L3003" s="10">
        <f t="shared" si="185"/>
        <v>41968.852118055554</v>
      </c>
      <c r="M3003" s="15">
        <f t="shared" si="186"/>
        <v>2014</v>
      </c>
      <c r="N3003" t="b">
        <v>0</v>
      </c>
      <c r="O3003">
        <v>5</v>
      </c>
      <c r="P3003" t="b">
        <v>0</v>
      </c>
      <c r="Q3003" t="s">
        <v>8270</v>
      </c>
      <c r="R3003" t="s">
        <v>8308</v>
      </c>
      <c r="S3003" t="s">
        <v>8342</v>
      </c>
      <c r="T3003" s="9">
        <f t="shared" si="187"/>
        <v>1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s="17" t="s">
        <v>8220</v>
      </c>
      <c r="G3004" t="s">
        <v>8223</v>
      </c>
      <c r="H3004" t="s">
        <v>8245</v>
      </c>
      <c r="I3004">
        <v>1445013352</v>
      </c>
      <c r="J3004" s="12">
        <v>1442421352</v>
      </c>
      <c r="K3004" s="10">
        <f t="shared" si="184"/>
        <v>42293.691574074073</v>
      </c>
      <c r="L3004" s="10">
        <f t="shared" si="185"/>
        <v>42263.691574074073</v>
      </c>
      <c r="M3004" s="15">
        <f t="shared" si="186"/>
        <v>2015</v>
      </c>
      <c r="N3004" t="b">
        <v>0</v>
      </c>
      <c r="O3004">
        <v>2</v>
      </c>
      <c r="P3004" t="b">
        <v>0</v>
      </c>
      <c r="Q3004" t="s">
        <v>8301</v>
      </c>
      <c r="R3004" t="s">
        <v>8323</v>
      </c>
      <c r="S3004" t="s">
        <v>8324</v>
      </c>
      <c r="T3004" s="9">
        <f t="shared" si="187"/>
        <v>0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s="17" t="s">
        <v>8220</v>
      </c>
      <c r="G3005" t="s">
        <v>8224</v>
      </c>
      <c r="H3005" t="s">
        <v>8246</v>
      </c>
      <c r="I3005">
        <v>1434063600</v>
      </c>
      <c r="J3005" s="12">
        <v>1430405903</v>
      </c>
      <c r="K3005" s="10">
        <f t="shared" si="184"/>
        <v>42166.958333333328</v>
      </c>
      <c r="L3005" s="10">
        <f t="shared" si="185"/>
        <v>42124.623877314814</v>
      </c>
      <c r="M3005" s="15">
        <f t="shared" si="186"/>
        <v>2015</v>
      </c>
      <c r="N3005" t="b">
        <v>0</v>
      </c>
      <c r="O3005">
        <v>7</v>
      </c>
      <c r="P3005" t="b">
        <v>0</v>
      </c>
      <c r="Q3005" t="s">
        <v>8269</v>
      </c>
      <c r="R3005" t="s">
        <v>8323</v>
      </c>
      <c r="S3005" t="s">
        <v>8326</v>
      </c>
      <c r="T3005" s="9">
        <f t="shared" si="187"/>
        <v>12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s="17" t="s">
        <v>8220</v>
      </c>
      <c r="G3006" t="s">
        <v>8223</v>
      </c>
      <c r="H3006" t="s">
        <v>8245</v>
      </c>
      <c r="I3006">
        <v>1323998795</v>
      </c>
      <c r="J3006" s="12">
        <v>1321406795</v>
      </c>
      <c r="K3006" s="10">
        <f t="shared" si="184"/>
        <v>40893.060127314813</v>
      </c>
      <c r="L3006" s="10">
        <f t="shared" si="185"/>
        <v>40863.060127314813</v>
      </c>
      <c r="M3006" s="15">
        <f t="shared" si="186"/>
        <v>2011</v>
      </c>
      <c r="N3006" t="b">
        <v>0</v>
      </c>
      <c r="O3006">
        <v>5</v>
      </c>
      <c r="P3006" t="b">
        <v>0</v>
      </c>
      <c r="Q3006" t="s">
        <v>8273</v>
      </c>
      <c r="R3006" t="s">
        <v>8311</v>
      </c>
      <c r="S3006" t="s">
        <v>8352</v>
      </c>
      <c r="T3006" s="9">
        <f t="shared" si="187"/>
        <v>2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s="17" t="s">
        <v>8220</v>
      </c>
      <c r="G3007" t="s">
        <v>8224</v>
      </c>
      <c r="H3007" t="s">
        <v>8246</v>
      </c>
      <c r="I3007">
        <v>1384179548</v>
      </c>
      <c r="J3007" s="12">
        <v>1381583948</v>
      </c>
      <c r="K3007" s="10">
        <f t="shared" si="184"/>
        <v>41589.596620370372</v>
      </c>
      <c r="L3007" s="10">
        <f t="shared" si="185"/>
        <v>41559.5549537037</v>
      </c>
      <c r="M3007" s="15">
        <f t="shared" si="186"/>
        <v>2013</v>
      </c>
      <c r="N3007" t="b">
        <v>0</v>
      </c>
      <c r="O3007">
        <v>4</v>
      </c>
      <c r="P3007" t="b">
        <v>0</v>
      </c>
      <c r="Q3007" t="s">
        <v>8276</v>
      </c>
      <c r="R3007" t="s">
        <v>8327</v>
      </c>
      <c r="S3007" t="s">
        <v>8350</v>
      </c>
      <c r="T3007" s="9">
        <f t="shared" si="187"/>
        <v>0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s="17" t="s">
        <v>8220</v>
      </c>
      <c r="G3008" t="s">
        <v>8223</v>
      </c>
      <c r="H3008" t="s">
        <v>8245</v>
      </c>
      <c r="I3008">
        <v>1446524159</v>
      </c>
      <c r="J3008" s="12">
        <v>1443928559</v>
      </c>
      <c r="K3008" s="10">
        <f t="shared" si="184"/>
        <v>42311.177766203706</v>
      </c>
      <c r="L3008" s="10">
        <f t="shared" si="185"/>
        <v>42281.136099537034</v>
      </c>
      <c r="M3008" s="15">
        <f t="shared" si="186"/>
        <v>2015</v>
      </c>
      <c r="N3008" t="b">
        <v>0</v>
      </c>
      <c r="O3008">
        <v>6</v>
      </c>
      <c r="P3008" t="b">
        <v>0</v>
      </c>
      <c r="Q3008" t="s">
        <v>8287</v>
      </c>
      <c r="R3008" t="s">
        <v>8313</v>
      </c>
      <c r="S3008" t="s">
        <v>8355</v>
      </c>
      <c r="T3008" s="9">
        <f t="shared" si="187"/>
        <v>34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s="17" t="s">
        <v>8220</v>
      </c>
      <c r="G3009" t="s">
        <v>8223</v>
      </c>
      <c r="H3009" t="s">
        <v>8245</v>
      </c>
      <c r="I3009">
        <v>1402979778</v>
      </c>
      <c r="J3009" s="12">
        <v>1401770178</v>
      </c>
      <c r="K3009" s="10">
        <f t="shared" si="184"/>
        <v>41807.191875000004</v>
      </c>
      <c r="L3009" s="10">
        <f t="shared" si="185"/>
        <v>41793.191875000004</v>
      </c>
      <c r="M3009" s="15">
        <f t="shared" si="186"/>
        <v>2014</v>
      </c>
      <c r="N3009" t="b">
        <v>0</v>
      </c>
      <c r="O3009">
        <v>4</v>
      </c>
      <c r="P3009" t="b">
        <v>0</v>
      </c>
      <c r="Q3009" t="s">
        <v>8269</v>
      </c>
      <c r="R3009" t="s">
        <v>8323</v>
      </c>
      <c r="S3009" t="s">
        <v>8326</v>
      </c>
      <c r="T3009" s="9">
        <f t="shared" si="187"/>
        <v>11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s="17" t="s">
        <v>8220</v>
      </c>
      <c r="G3010" t="s">
        <v>8224</v>
      </c>
      <c r="H3010" t="s">
        <v>8246</v>
      </c>
      <c r="I3010">
        <v>1436297180</v>
      </c>
      <c r="J3010" s="12">
        <v>1431113180</v>
      </c>
      <c r="K3010" s="10">
        <f t="shared" si="184"/>
        <v>42192.809953703705</v>
      </c>
      <c r="L3010" s="10">
        <f t="shared" si="185"/>
        <v>42132.809953703705</v>
      </c>
      <c r="M3010" s="15">
        <f t="shared" si="186"/>
        <v>2015</v>
      </c>
      <c r="N3010" t="b">
        <v>0</v>
      </c>
      <c r="O3010">
        <v>5</v>
      </c>
      <c r="P3010" t="b">
        <v>0</v>
      </c>
      <c r="Q3010" t="s">
        <v>8269</v>
      </c>
      <c r="R3010" t="s">
        <v>8323</v>
      </c>
      <c r="S3010" t="s">
        <v>8326</v>
      </c>
      <c r="T3010" s="9">
        <f t="shared" si="187"/>
        <v>20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s="17" t="s">
        <v>8220</v>
      </c>
      <c r="G3011" t="s">
        <v>8223</v>
      </c>
      <c r="H3011" t="s">
        <v>8245</v>
      </c>
      <c r="I3011">
        <v>1333557975</v>
      </c>
      <c r="J3011" s="12">
        <v>1330969575</v>
      </c>
      <c r="K3011" s="10">
        <f t="shared" ref="K3011:K3074" si="188">(I3011/86400)+DATE(1970,1,1)</f>
        <v>41003.698784722219</v>
      </c>
      <c r="L3011" s="10">
        <f t="shared" ref="L3011:L3074" si="189">(J3011/86400)+DATE(1970,1,1)</f>
        <v>40973.740451388891</v>
      </c>
      <c r="M3011" s="15">
        <f t="shared" ref="M3011:M3074" si="190">+YEAR(K3011)</f>
        <v>2012</v>
      </c>
      <c r="N3011" t="b">
        <v>0</v>
      </c>
      <c r="O3011">
        <v>7</v>
      </c>
      <c r="P3011" t="b">
        <v>0</v>
      </c>
      <c r="Q3011" t="s">
        <v>8280</v>
      </c>
      <c r="R3011" t="s">
        <v>8316</v>
      </c>
      <c r="S3011" t="s">
        <v>8334</v>
      </c>
      <c r="T3011" s="9">
        <f t="shared" ref="T3011:T3074" si="191">ROUND(E3011/D3011*100,0)</f>
        <v>41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s="17" t="s">
        <v>8220</v>
      </c>
      <c r="G3012" t="s">
        <v>8223</v>
      </c>
      <c r="H3012" t="s">
        <v>8245</v>
      </c>
      <c r="I3012">
        <v>1425178800</v>
      </c>
      <c r="J3012" s="12">
        <v>1422374420</v>
      </c>
      <c r="K3012" s="10">
        <f t="shared" si="188"/>
        <v>42064.125</v>
      </c>
      <c r="L3012" s="10">
        <f t="shared" si="189"/>
        <v>42031.666898148149</v>
      </c>
      <c r="M3012" s="15">
        <f t="shared" si="190"/>
        <v>2015</v>
      </c>
      <c r="N3012" t="b">
        <v>0</v>
      </c>
      <c r="O3012">
        <v>6</v>
      </c>
      <c r="P3012" t="b">
        <v>0</v>
      </c>
      <c r="Q3012" t="s">
        <v>8269</v>
      </c>
      <c r="R3012" t="s">
        <v>8323</v>
      </c>
      <c r="S3012" t="s">
        <v>8326</v>
      </c>
      <c r="T3012" s="9">
        <f t="shared" si="191"/>
        <v>17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s="17" t="s">
        <v>8221</v>
      </c>
      <c r="G3013" t="s">
        <v>8223</v>
      </c>
      <c r="H3013" t="s">
        <v>8245</v>
      </c>
      <c r="I3013">
        <v>1491277121</v>
      </c>
      <c r="J3013" s="12">
        <v>1489376321</v>
      </c>
      <c r="K3013" s="10">
        <f t="shared" si="188"/>
        <v>42829.151863425926</v>
      </c>
      <c r="L3013" s="10">
        <f t="shared" si="189"/>
        <v>42807.151863425926</v>
      </c>
      <c r="M3013" s="15">
        <f t="shared" si="190"/>
        <v>2017</v>
      </c>
      <c r="N3013" t="b">
        <v>0</v>
      </c>
      <c r="O3013">
        <v>7</v>
      </c>
      <c r="P3013" t="b">
        <v>0</v>
      </c>
      <c r="Q3013" t="s">
        <v>8269</v>
      </c>
      <c r="R3013" t="s">
        <v>8323</v>
      </c>
      <c r="S3013" t="s">
        <v>8326</v>
      </c>
      <c r="T3013" s="9">
        <f t="shared" si="191"/>
        <v>21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s="17" t="s">
        <v>8220</v>
      </c>
      <c r="G3014" t="s">
        <v>8223</v>
      </c>
      <c r="H3014" t="s">
        <v>8245</v>
      </c>
      <c r="I3014">
        <v>1348367100</v>
      </c>
      <c r="J3014" s="12">
        <v>1346180780</v>
      </c>
      <c r="K3014" s="10">
        <f t="shared" si="188"/>
        <v>41175.100694444445</v>
      </c>
      <c r="L3014" s="10">
        <f t="shared" si="189"/>
        <v>41149.796064814815</v>
      </c>
      <c r="M3014" s="15">
        <f t="shared" si="190"/>
        <v>2012</v>
      </c>
      <c r="N3014" t="b">
        <v>0</v>
      </c>
      <c r="O3014">
        <v>4</v>
      </c>
      <c r="P3014" t="b">
        <v>0</v>
      </c>
      <c r="Q3014" t="s">
        <v>8276</v>
      </c>
      <c r="R3014" t="s">
        <v>8327</v>
      </c>
      <c r="S3014" t="s">
        <v>8350</v>
      </c>
      <c r="T3014" s="9">
        <f t="shared" si="191"/>
        <v>3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s="17" t="s">
        <v>8220</v>
      </c>
      <c r="G3015" t="s">
        <v>8223</v>
      </c>
      <c r="H3015" t="s">
        <v>8245</v>
      </c>
      <c r="I3015">
        <v>1385590111</v>
      </c>
      <c r="J3015" s="12">
        <v>1382994511</v>
      </c>
      <c r="K3015" s="10">
        <f t="shared" si="188"/>
        <v>41605.922581018516</v>
      </c>
      <c r="L3015" s="10">
        <f t="shared" si="189"/>
        <v>41575.880914351852</v>
      </c>
      <c r="M3015" s="15">
        <f t="shared" si="190"/>
        <v>2013</v>
      </c>
      <c r="N3015" t="b">
        <v>0</v>
      </c>
      <c r="O3015">
        <v>5</v>
      </c>
      <c r="P3015" t="b">
        <v>0</v>
      </c>
      <c r="Q3015" t="s">
        <v>8276</v>
      </c>
      <c r="R3015" t="s">
        <v>8327</v>
      </c>
      <c r="S3015" t="s">
        <v>8350</v>
      </c>
      <c r="T3015" s="9">
        <f t="shared" si="191"/>
        <v>3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s="17" t="s">
        <v>8220</v>
      </c>
      <c r="G3016" t="s">
        <v>8223</v>
      </c>
      <c r="H3016" t="s">
        <v>8245</v>
      </c>
      <c r="I3016">
        <v>1421404247</v>
      </c>
      <c r="J3016" s="12">
        <v>1418812247</v>
      </c>
      <c r="K3016" s="10">
        <f t="shared" si="188"/>
        <v>42020.438043981485</v>
      </c>
      <c r="L3016" s="10">
        <f t="shared" si="189"/>
        <v>41990.438043981485</v>
      </c>
      <c r="M3016" s="15">
        <f t="shared" si="190"/>
        <v>2015</v>
      </c>
      <c r="N3016" t="b">
        <v>0</v>
      </c>
      <c r="O3016">
        <v>4</v>
      </c>
      <c r="P3016" t="b">
        <v>0</v>
      </c>
      <c r="Q3016" t="s">
        <v>8271</v>
      </c>
      <c r="R3016" t="s">
        <v>8308</v>
      </c>
      <c r="S3016" t="s">
        <v>8310</v>
      </c>
      <c r="T3016" s="9">
        <f t="shared" si="191"/>
        <v>0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s="17" t="s">
        <v>8218</v>
      </c>
      <c r="G3017" t="s">
        <v>8224</v>
      </c>
      <c r="H3017" t="s">
        <v>8246</v>
      </c>
      <c r="I3017">
        <v>1442065060</v>
      </c>
      <c r="J3017" s="12">
        <v>1437745060</v>
      </c>
      <c r="K3017" s="10">
        <f t="shared" si="188"/>
        <v>42259.567824074074</v>
      </c>
      <c r="L3017" s="10">
        <f t="shared" si="189"/>
        <v>42209.567824074074</v>
      </c>
      <c r="M3017" s="15">
        <f t="shared" si="190"/>
        <v>2015</v>
      </c>
      <c r="N3017" t="b">
        <v>0</v>
      </c>
      <c r="O3017">
        <v>3</v>
      </c>
      <c r="P3017" t="b">
        <v>1</v>
      </c>
      <c r="Q3017" t="s">
        <v>8283</v>
      </c>
      <c r="R3017" t="s">
        <v>8313</v>
      </c>
      <c r="S3017" t="s">
        <v>8314</v>
      </c>
      <c r="T3017" s="9">
        <f t="shared" si="191"/>
        <v>155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s="17" t="s">
        <v>8220</v>
      </c>
      <c r="G3018" t="s">
        <v>8223</v>
      </c>
      <c r="H3018" t="s">
        <v>8245</v>
      </c>
      <c r="I3018">
        <v>1370470430</v>
      </c>
      <c r="J3018" s="12">
        <v>1367878430</v>
      </c>
      <c r="K3018" s="10">
        <f t="shared" si="188"/>
        <v>41430.92627314815</v>
      </c>
      <c r="L3018" s="10">
        <f t="shared" si="189"/>
        <v>41400.92627314815</v>
      </c>
      <c r="M3018" s="15">
        <f t="shared" si="190"/>
        <v>2013</v>
      </c>
      <c r="N3018" t="b">
        <v>0</v>
      </c>
      <c r="O3018">
        <v>13</v>
      </c>
      <c r="P3018" t="b">
        <v>0</v>
      </c>
      <c r="Q3018" t="s">
        <v>8268</v>
      </c>
      <c r="R3018" t="s">
        <v>8321</v>
      </c>
      <c r="S3018" t="s">
        <v>8339</v>
      </c>
      <c r="T3018" s="9">
        <f t="shared" si="191"/>
        <v>1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s="17" t="s">
        <v>8218</v>
      </c>
      <c r="G3019" t="s">
        <v>8223</v>
      </c>
      <c r="H3019" t="s">
        <v>8245</v>
      </c>
      <c r="I3019">
        <v>1488473351</v>
      </c>
      <c r="J3019" s="12">
        <v>1488214151</v>
      </c>
      <c r="K3019" s="10">
        <f t="shared" si="188"/>
        <v>42796.700821759259</v>
      </c>
      <c r="L3019" s="10">
        <f t="shared" si="189"/>
        <v>42793.700821759259</v>
      </c>
      <c r="M3019" s="15">
        <f t="shared" si="190"/>
        <v>2017</v>
      </c>
      <c r="N3019" t="b">
        <v>0</v>
      </c>
      <c r="O3019">
        <v>7</v>
      </c>
      <c r="P3019" t="b">
        <v>1</v>
      </c>
      <c r="Q3019" t="s">
        <v>8274</v>
      </c>
      <c r="R3019" t="s">
        <v>8327</v>
      </c>
      <c r="S3019" t="s">
        <v>8331</v>
      </c>
      <c r="T3019" s="9">
        <f t="shared" si="191"/>
        <v>100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s="17" t="s">
        <v>8220</v>
      </c>
      <c r="G3020" t="s">
        <v>8223</v>
      </c>
      <c r="H3020" t="s">
        <v>8245</v>
      </c>
      <c r="I3020">
        <v>1414354080</v>
      </c>
      <c r="J3020" s="12">
        <v>1411587606</v>
      </c>
      <c r="K3020" s="10">
        <f t="shared" si="188"/>
        <v>41938.838888888888</v>
      </c>
      <c r="L3020" s="10">
        <f t="shared" si="189"/>
        <v>41906.819513888891</v>
      </c>
      <c r="M3020" s="15">
        <f t="shared" si="190"/>
        <v>2014</v>
      </c>
      <c r="N3020" t="b">
        <v>0</v>
      </c>
      <c r="O3020">
        <v>4</v>
      </c>
      <c r="P3020" t="b">
        <v>0</v>
      </c>
      <c r="Q3020" t="s">
        <v>8269</v>
      </c>
      <c r="R3020" t="s">
        <v>8323</v>
      </c>
      <c r="S3020" t="s">
        <v>8326</v>
      </c>
      <c r="T3020" s="9">
        <f t="shared" si="191"/>
        <v>15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s="17" t="s">
        <v>8219</v>
      </c>
      <c r="G3021" t="s">
        <v>8223</v>
      </c>
      <c r="H3021" t="s">
        <v>8245</v>
      </c>
      <c r="I3021">
        <v>1414533600</v>
      </c>
      <c r="J3021" s="12">
        <v>1411411564</v>
      </c>
      <c r="K3021" s="10">
        <f t="shared" si="188"/>
        <v>41940.916666666664</v>
      </c>
      <c r="L3021" s="10">
        <f t="shared" si="189"/>
        <v>41904.781990740739</v>
      </c>
      <c r="M3021" s="15">
        <f t="shared" si="190"/>
        <v>2014</v>
      </c>
      <c r="N3021" t="b">
        <v>0</v>
      </c>
      <c r="O3021">
        <v>6</v>
      </c>
      <c r="P3021" t="b">
        <v>0</v>
      </c>
      <c r="Q3021" t="s">
        <v>8265</v>
      </c>
      <c r="R3021" t="s">
        <v>8321</v>
      </c>
      <c r="S3021" t="s">
        <v>8337</v>
      </c>
      <c r="T3021" s="9">
        <f t="shared" si="191"/>
        <v>0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s="17" t="s">
        <v>8220</v>
      </c>
      <c r="G3022" t="s">
        <v>8223</v>
      </c>
      <c r="H3022" t="s">
        <v>8245</v>
      </c>
      <c r="I3022">
        <v>1451786137</v>
      </c>
      <c r="J3022" s="12">
        <v>1449194137</v>
      </c>
      <c r="K3022" s="10">
        <f t="shared" si="188"/>
        <v>42372.080289351856</v>
      </c>
      <c r="L3022" s="10">
        <f t="shared" si="189"/>
        <v>42342.080289351856</v>
      </c>
      <c r="M3022" s="15">
        <f t="shared" si="190"/>
        <v>2016</v>
      </c>
      <c r="N3022" t="b">
        <v>0</v>
      </c>
      <c r="O3022">
        <v>3</v>
      </c>
      <c r="P3022" t="b">
        <v>0</v>
      </c>
      <c r="Q3022" t="s">
        <v>8276</v>
      </c>
      <c r="R3022" t="s">
        <v>8327</v>
      </c>
      <c r="S3022" t="s">
        <v>8350</v>
      </c>
      <c r="T3022" s="9">
        <f t="shared" si="191"/>
        <v>0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s="17" t="s">
        <v>8220</v>
      </c>
      <c r="G3023" t="s">
        <v>8223</v>
      </c>
      <c r="H3023" t="s">
        <v>8245</v>
      </c>
      <c r="I3023">
        <v>1417795480</v>
      </c>
      <c r="J3023" s="12">
        <v>1412607880</v>
      </c>
      <c r="K3023" s="10">
        <f t="shared" si="188"/>
        <v>41978.669907407406</v>
      </c>
      <c r="L3023" s="10">
        <f t="shared" si="189"/>
        <v>41918.628240740742</v>
      </c>
      <c r="M3023" s="15">
        <f t="shared" si="190"/>
        <v>2014</v>
      </c>
      <c r="N3023" t="b">
        <v>0</v>
      </c>
      <c r="O3023">
        <v>3</v>
      </c>
      <c r="P3023" t="b">
        <v>0</v>
      </c>
      <c r="Q3023" t="s">
        <v>8282</v>
      </c>
      <c r="R3023" t="s">
        <v>8319</v>
      </c>
      <c r="S3023" t="s">
        <v>8345</v>
      </c>
      <c r="T3023" s="9">
        <f t="shared" si="191"/>
        <v>2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s="17" t="s">
        <v>8220</v>
      </c>
      <c r="G3024" t="s">
        <v>8223</v>
      </c>
      <c r="H3024" t="s">
        <v>8245</v>
      </c>
      <c r="I3024">
        <v>1440524082</v>
      </c>
      <c r="J3024" s="12">
        <v>1437932082</v>
      </c>
      <c r="K3024" s="10">
        <f t="shared" si="188"/>
        <v>42241.732430555552</v>
      </c>
      <c r="L3024" s="10">
        <f t="shared" si="189"/>
        <v>42211.732430555552</v>
      </c>
      <c r="M3024" s="15">
        <f t="shared" si="190"/>
        <v>2015</v>
      </c>
      <c r="N3024" t="b">
        <v>0</v>
      </c>
      <c r="O3024">
        <v>3</v>
      </c>
      <c r="P3024" t="b">
        <v>0</v>
      </c>
      <c r="Q3024" t="s">
        <v>8282</v>
      </c>
      <c r="R3024" t="s">
        <v>8319</v>
      </c>
      <c r="S3024" t="s">
        <v>8345</v>
      </c>
      <c r="T3024" s="9">
        <f t="shared" si="191"/>
        <v>1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s="17" t="s">
        <v>8220</v>
      </c>
      <c r="G3025" t="s">
        <v>8223</v>
      </c>
      <c r="H3025" t="s">
        <v>8245</v>
      </c>
      <c r="I3025">
        <v>1471370869</v>
      </c>
      <c r="J3025" s="12">
        <v>1466186869</v>
      </c>
      <c r="K3025" s="10">
        <f t="shared" si="188"/>
        <v>42598.755428240736</v>
      </c>
      <c r="L3025" s="10">
        <f t="shared" si="189"/>
        <v>42538.755428240736</v>
      </c>
      <c r="M3025" s="15">
        <f t="shared" si="190"/>
        <v>2016</v>
      </c>
      <c r="N3025" t="b">
        <v>0</v>
      </c>
      <c r="O3025">
        <v>4</v>
      </c>
      <c r="P3025" t="b">
        <v>0</v>
      </c>
      <c r="Q3025" t="s">
        <v>8303</v>
      </c>
      <c r="R3025" t="s">
        <v>8323</v>
      </c>
      <c r="S3025" t="s">
        <v>8335</v>
      </c>
      <c r="T3025" s="9">
        <f t="shared" si="191"/>
        <v>4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s="17" t="s">
        <v>8220</v>
      </c>
      <c r="G3026" t="s">
        <v>8224</v>
      </c>
      <c r="H3026" t="s">
        <v>8246</v>
      </c>
      <c r="I3026">
        <v>1400278290</v>
      </c>
      <c r="J3026" s="12">
        <v>1399414290</v>
      </c>
      <c r="K3026" s="10">
        <f t="shared" si="188"/>
        <v>41775.92465277778</v>
      </c>
      <c r="L3026" s="10">
        <f t="shared" si="189"/>
        <v>41765.92465277778</v>
      </c>
      <c r="M3026" s="15">
        <f t="shared" si="190"/>
        <v>2014</v>
      </c>
      <c r="N3026" t="b">
        <v>0</v>
      </c>
      <c r="O3026">
        <v>13</v>
      </c>
      <c r="P3026" t="b">
        <v>0</v>
      </c>
      <c r="Q3026" t="s">
        <v>8269</v>
      </c>
      <c r="R3026" t="s">
        <v>8323</v>
      </c>
      <c r="S3026" t="s">
        <v>8326</v>
      </c>
      <c r="T3026" s="9">
        <f t="shared" si="191"/>
        <v>38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s="17" t="s">
        <v>8220</v>
      </c>
      <c r="G3027" t="s">
        <v>8223</v>
      </c>
      <c r="H3027" t="s">
        <v>8245</v>
      </c>
      <c r="I3027">
        <v>1365228982</v>
      </c>
      <c r="J3027" s="12">
        <v>1362640582</v>
      </c>
      <c r="K3027" s="10">
        <f t="shared" si="188"/>
        <v>41370.261365740742</v>
      </c>
      <c r="L3027" s="10">
        <f t="shared" si="189"/>
        <v>41340.303032407406</v>
      </c>
      <c r="M3027" s="15">
        <f t="shared" si="190"/>
        <v>2013</v>
      </c>
      <c r="N3027" t="b">
        <v>0</v>
      </c>
      <c r="O3027">
        <v>5</v>
      </c>
      <c r="P3027" t="b">
        <v>0</v>
      </c>
      <c r="Q3027" t="s">
        <v>8268</v>
      </c>
      <c r="R3027" t="s">
        <v>8321</v>
      </c>
      <c r="S3027" t="s">
        <v>8339</v>
      </c>
      <c r="T3027" s="9">
        <f t="shared" si="191"/>
        <v>3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s="17" t="s">
        <v>8220</v>
      </c>
      <c r="G3028" t="s">
        <v>8223</v>
      </c>
      <c r="H3028" t="s">
        <v>8245</v>
      </c>
      <c r="I3028">
        <v>1434827173</v>
      </c>
      <c r="J3028" s="12">
        <v>1430939173</v>
      </c>
      <c r="K3028" s="10">
        <f t="shared" si="188"/>
        <v>42175.795983796299</v>
      </c>
      <c r="L3028" s="10">
        <f t="shared" si="189"/>
        <v>42130.795983796299</v>
      </c>
      <c r="M3028" s="15">
        <f t="shared" si="190"/>
        <v>2015</v>
      </c>
      <c r="N3028" t="b">
        <v>0</v>
      </c>
      <c r="O3028">
        <v>3</v>
      </c>
      <c r="P3028" t="b">
        <v>0</v>
      </c>
      <c r="Q3028" t="s">
        <v>8273</v>
      </c>
      <c r="R3028" t="s">
        <v>8311</v>
      </c>
      <c r="S3028" t="s">
        <v>8352</v>
      </c>
      <c r="T3028" s="9">
        <f t="shared" si="191"/>
        <v>2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s="17" t="s">
        <v>8220</v>
      </c>
      <c r="G3029" t="s">
        <v>8223</v>
      </c>
      <c r="H3029" t="s">
        <v>8245</v>
      </c>
      <c r="I3029">
        <v>1481295099</v>
      </c>
      <c r="J3029" s="12">
        <v>1477835499</v>
      </c>
      <c r="K3029" s="10">
        <f t="shared" si="188"/>
        <v>42713.619201388894</v>
      </c>
      <c r="L3029" s="10">
        <f t="shared" si="189"/>
        <v>42673.577534722222</v>
      </c>
      <c r="M3029" s="15">
        <f t="shared" si="190"/>
        <v>2016</v>
      </c>
      <c r="N3029" t="b">
        <v>0</v>
      </c>
      <c r="O3029">
        <v>3</v>
      </c>
      <c r="P3029" t="b">
        <v>0</v>
      </c>
      <c r="Q3029" t="s">
        <v>8291</v>
      </c>
      <c r="R3029" t="s">
        <v>8327</v>
      </c>
      <c r="S3029" t="s">
        <v>8330</v>
      </c>
      <c r="T3029" s="9">
        <f t="shared" si="191"/>
        <v>8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s="17" t="s">
        <v>8220</v>
      </c>
      <c r="G3030" t="s">
        <v>8223</v>
      </c>
      <c r="H3030" t="s">
        <v>8245</v>
      </c>
      <c r="I3030">
        <v>1323994754</v>
      </c>
      <c r="J3030" s="12">
        <v>1321402754</v>
      </c>
      <c r="K3030" s="10">
        <f t="shared" si="188"/>
        <v>40893.013356481482</v>
      </c>
      <c r="L3030" s="10">
        <f t="shared" si="189"/>
        <v>40863.013356481482</v>
      </c>
      <c r="M3030" s="15">
        <f t="shared" si="190"/>
        <v>2011</v>
      </c>
      <c r="N3030" t="b">
        <v>0</v>
      </c>
      <c r="O3030">
        <v>2</v>
      </c>
      <c r="P3030" t="b">
        <v>0</v>
      </c>
      <c r="Q3030" t="s">
        <v>8302</v>
      </c>
      <c r="R3030" t="s">
        <v>8311</v>
      </c>
      <c r="S3030" t="s">
        <v>8356</v>
      </c>
      <c r="T3030" s="9">
        <f t="shared" si="191"/>
        <v>3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s="17" t="s">
        <v>8220</v>
      </c>
      <c r="G3031" t="s">
        <v>8223</v>
      </c>
      <c r="H3031" t="s">
        <v>8245</v>
      </c>
      <c r="I3031">
        <v>1447311540</v>
      </c>
      <c r="J3031" s="12">
        <v>1445358903</v>
      </c>
      <c r="K3031" s="10">
        <f t="shared" si="188"/>
        <v>42320.290972222225</v>
      </c>
      <c r="L3031" s="10">
        <f t="shared" si="189"/>
        <v>42297.691006944442</v>
      </c>
      <c r="M3031" s="15">
        <f t="shared" si="190"/>
        <v>2015</v>
      </c>
      <c r="N3031" t="b">
        <v>0</v>
      </c>
      <c r="O3031">
        <v>4</v>
      </c>
      <c r="P3031" t="b">
        <v>0</v>
      </c>
      <c r="Q3031" t="s">
        <v>8269</v>
      </c>
      <c r="R3031" t="s">
        <v>8323</v>
      </c>
      <c r="S3031" t="s">
        <v>8326</v>
      </c>
      <c r="T3031" s="9">
        <f t="shared" si="191"/>
        <v>21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s="17" t="s">
        <v>8220</v>
      </c>
      <c r="G3032" t="s">
        <v>8224</v>
      </c>
      <c r="H3032" t="s">
        <v>8246</v>
      </c>
      <c r="I3032">
        <v>1446766372</v>
      </c>
      <c r="J3032" s="12">
        <v>1443220372</v>
      </c>
      <c r="K3032" s="10">
        <f t="shared" si="188"/>
        <v>42313.981157407412</v>
      </c>
      <c r="L3032" s="10">
        <f t="shared" si="189"/>
        <v>42272.93949074074</v>
      </c>
      <c r="M3032" s="15">
        <f t="shared" si="190"/>
        <v>2015</v>
      </c>
      <c r="N3032" t="b">
        <v>0</v>
      </c>
      <c r="O3032">
        <v>11</v>
      </c>
      <c r="P3032" t="b">
        <v>0</v>
      </c>
      <c r="Q3032" t="s">
        <v>8268</v>
      </c>
      <c r="R3032" t="s">
        <v>8321</v>
      </c>
      <c r="S3032" t="s">
        <v>8339</v>
      </c>
      <c r="T3032" s="9">
        <f t="shared" si="191"/>
        <v>0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s="17" t="s">
        <v>8220</v>
      </c>
      <c r="G3033" t="s">
        <v>8223</v>
      </c>
      <c r="H3033" t="s">
        <v>8245</v>
      </c>
      <c r="I3033">
        <v>1439069640</v>
      </c>
      <c r="J3033" s="12">
        <v>1433897647</v>
      </c>
      <c r="K3033" s="10">
        <f t="shared" si="188"/>
        <v>42224.898611111115</v>
      </c>
      <c r="L3033" s="10">
        <f t="shared" si="189"/>
        <v>42165.037581018521</v>
      </c>
      <c r="M3033" s="15">
        <f t="shared" si="190"/>
        <v>2015</v>
      </c>
      <c r="N3033" t="b">
        <v>0</v>
      </c>
      <c r="O3033">
        <v>6</v>
      </c>
      <c r="P3033" t="b">
        <v>0</v>
      </c>
      <c r="Q3033" t="s">
        <v>8269</v>
      </c>
      <c r="R3033" t="s">
        <v>8323</v>
      </c>
      <c r="S3033" t="s">
        <v>8326</v>
      </c>
      <c r="T3033" s="9">
        <f t="shared" si="191"/>
        <v>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s="17" t="s">
        <v>8219</v>
      </c>
      <c r="G3034" t="s">
        <v>8236</v>
      </c>
      <c r="H3034" t="s">
        <v>8248</v>
      </c>
      <c r="I3034">
        <v>1483459365</v>
      </c>
      <c r="J3034" s="12">
        <v>1480867365</v>
      </c>
      <c r="K3034" s="10">
        <f t="shared" si="188"/>
        <v>42738.668576388889</v>
      </c>
      <c r="L3034" s="10">
        <f t="shared" si="189"/>
        <v>42708.668576388889</v>
      </c>
      <c r="M3034" s="15">
        <f t="shared" si="190"/>
        <v>2017</v>
      </c>
      <c r="N3034" t="b">
        <v>0</v>
      </c>
      <c r="O3034">
        <v>3</v>
      </c>
      <c r="P3034" t="b">
        <v>0</v>
      </c>
      <c r="Q3034" t="s">
        <v>8285</v>
      </c>
      <c r="R3034" t="s">
        <v>8311</v>
      </c>
      <c r="S3034" t="s">
        <v>8348</v>
      </c>
      <c r="T3034" s="9">
        <f t="shared" si="191"/>
        <v>3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s="17" t="s">
        <v>8219</v>
      </c>
      <c r="G3035" t="s">
        <v>8223</v>
      </c>
      <c r="H3035" t="s">
        <v>8245</v>
      </c>
      <c r="I3035">
        <v>1442457112</v>
      </c>
      <c r="J3035" s="12">
        <v>1439865112</v>
      </c>
      <c r="K3035" s="10">
        <f t="shared" si="188"/>
        <v>42264.105462962965</v>
      </c>
      <c r="L3035" s="10">
        <f t="shared" si="189"/>
        <v>42234.105462962965</v>
      </c>
      <c r="M3035" s="15">
        <f t="shared" si="190"/>
        <v>2015</v>
      </c>
      <c r="N3035" t="b">
        <v>0</v>
      </c>
      <c r="O3035">
        <v>2</v>
      </c>
      <c r="P3035" t="b">
        <v>0</v>
      </c>
      <c r="Q3035" t="s">
        <v>8282</v>
      </c>
      <c r="R3035" t="s">
        <v>8319</v>
      </c>
      <c r="S3035" t="s">
        <v>8345</v>
      </c>
      <c r="T3035" s="9">
        <f t="shared" si="191"/>
        <v>2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s="17" t="s">
        <v>8220</v>
      </c>
      <c r="G3036" t="s">
        <v>8224</v>
      </c>
      <c r="H3036" t="s">
        <v>8246</v>
      </c>
      <c r="I3036">
        <v>1400498789</v>
      </c>
      <c r="J3036" s="12">
        <v>1398511589</v>
      </c>
      <c r="K3036" s="10">
        <f t="shared" si="188"/>
        <v>41778.476724537039</v>
      </c>
      <c r="L3036" s="10">
        <f t="shared" si="189"/>
        <v>41755.476724537039</v>
      </c>
      <c r="M3036" s="15">
        <f t="shared" si="190"/>
        <v>2014</v>
      </c>
      <c r="N3036" t="b">
        <v>0</v>
      </c>
      <c r="O3036">
        <v>7</v>
      </c>
      <c r="P3036" t="b">
        <v>0</v>
      </c>
      <c r="Q3036" t="s">
        <v>8269</v>
      </c>
      <c r="R3036" t="s">
        <v>8323</v>
      </c>
      <c r="S3036" t="s">
        <v>8326</v>
      </c>
      <c r="T3036" s="9">
        <f t="shared" si="191"/>
        <v>8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s="17" t="s">
        <v>8220</v>
      </c>
      <c r="G3037" t="s">
        <v>8223</v>
      </c>
      <c r="H3037" t="s">
        <v>8245</v>
      </c>
      <c r="I3037">
        <v>1455822569</v>
      </c>
      <c r="J3037" s="12">
        <v>1453230569</v>
      </c>
      <c r="K3037" s="10">
        <f t="shared" si="188"/>
        <v>42418.798252314809</v>
      </c>
      <c r="L3037" s="10">
        <f t="shared" si="189"/>
        <v>42388.798252314809</v>
      </c>
      <c r="M3037" s="15">
        <f t="shared" si="190"/>
        <v>2016</v>
      </c>
      <c r="N3037" t="b">
        <v>0</v>
      </c>
      <c r="O3037">
        <v>1</v>
      </c>
      <c r="P3037" t="b">
        <v>0</v>
      </c>
      <c r="Q3037" t="s">
        <v>8270</v>
      </c>
      <c r="R3037" t="s">
        <v>8308</v>
      </c>
      <c r="S3037" t="s">
        <v>8342</v>
      </c>
      <c r="T3037" s="9">
        <f t="shared" si="191"/>
        <v>0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s="17" t="s">
        <v>8220</v>
      </c>
      <c r="G3038" t="s">
        <v>8223</v>
      </c>
      <c r="H3038" t="s">
        <v>8245</v>
      </c>
      <c r="I3038">
        <v>1408831718</v>
      </c>
      <c r="J3038" s="12">
        <v>1406239718</v>
      </c>
      <c r="K3038" s="10">
        <f t="shared" si="188"/>
        <v>41874.922662037039</v>
      </c>
      <c r="L3038" s="10">
        <f t="shared" si="189"/>
        <v>41844.922662037039</v>
      </c>
      <c r="M3038" s="15">
        <f t="shared" si="190"/>
        <v>2014</v>
      </c>
      <c r="N3038" t="b">
        <v>0</v>
      </c>
      <c r="O3038">
        <v>5</v>
      </c>
      <c r="P3038" t="b">
        <v>0</v>
      </c>
      <c r="Q3038" t="s">
        <v>8268</v>
      </c>
      <c r="R3038" t="s">
        <v>8321</v>
      </c>
      <c r="S3038" t="s">
        <v>8339</v>
      </c>
      <c r="T3038" s="9">
        <f t="shared" si="191"/>
        <v>18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s="17" t="s">
        <v>8220</v>
      </c>
      <c r="G3039" t="s">
        <v>8223</v>
      </c>
      <c r="H3039" t="s">
        <v>8245</v>
      </c>
      <c r="I3039">
        <v>1418587234</v>
      </c>
      <c r="J3039" s="12">
        <v>1415995234</v>
      </c>
      <c r="K3039" s="10">
        <f t="shared" si="188"/>
        <v>41987.833726851852</v>
      </c>
      <c r="L3039" s="10">
        <f t="shared" si="189"/>
        <v>41957.833726851852</v>
      </c>
      <c r="M3039" s="15">
        <f t="shared" si="190"/>
        <v>2014</v>
      </c>
      <c r="N3039" t="b">
        <v>0</v>
      </c>
      <c r="O3039">
        <v>7</v>
      </c>
      <c r="P3039" t="b">
        <v>0</v>
      </c>
      <c r="Q3039" t="s">
        <v>8301</v>
      </c>
      <c r="R3039" t="s">
        <v>8323</v>
      </c>
      <c r="S3039" t="s">
        <v>8324</v>
      </c>
      <c r="T3039" s="9">
        <f t="shared" si="191"/>
        <v>14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s="17" t="s">
        <v>8219</v>
      </c>
      <c r="G3040" t="s">
        <v>8225</v>
      </c>
      <c r="H3040" t="s">
        <v>8247</v>
      </c>
      <c r="I3040">
        <v>1434633191</v>
      </c>
      <c r="J3040" s="12">
        <v>1429449191</v>
      </c>
      <c r="K3040" s="10">
        <f t="shared" si="188"/>
        <v>42173.550821759258</v>
      </c>
      <c r="L3040" s="10">
        <f t="shared" si="189"/>
        <v>42113.550821759258</v>
      </c>
      <c r="M3040" s="15">
        <f t="shared" si="190"/>
        <v>2015</v>
      </c>
      <c r="N3040" t="b">
        <v>0</v>
      </c>
      <c r="O3040">
        <v>5</v>
      </c>
      <c r="P3040" t="b">
        <v>0</v>
      </c>
      <c r="Q3040" t="s">
        <v>8265</v>
      </c>
      <c r="R3040" t="s">
        <v>8321</v>
      </c>
      <c r="S3040" t="s">
        <v>8337</v>
      </c>
      <c r="T3040" s="9">
        <f t="shared" si="191"/>
        <v>0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s="17" t="s">
        <v>8219</v>
      </c>
      <c r="G3041" t="s">
        <v>8228</v>
      </c>
      <c r="H3041" t="s">
        <v>8250</v>
      </c>
      <c r="I3041">
        <v>1419626139</v>
      </c>
      <c r="J3041" s="12">
        <v>1417034139</v>
      </c>
      <c r="K3041" s="10">
        <f t="shared" si="188"/>
        <v>41999.858090277776</v>
      </c>
      <c r="L3041" s="10">
        <f t="shared" si="189"/>
        <v>41969.858090277776</v>
      </c>
      <c r="M3041" s="15">
        <f t="shared" si="190"/>
        <v>2014</v>
      </c>
      <c r="N3041" t="b">
        <v>0</v>
      </c>
      <c r="O3041">
        <v>6</v>
      </c>
      <c r="P3041" t="b">
        <v>0</v>
      </c>
      <c r="Q3041" t="s">
        <v>8270</v>
      </c>
      <c r="R3041" t="s">
        <v>8308</v>
      </c>
      <c r="S3041" t="s">
        <v>8342</v>
      </c>
      <c r="T3041" s="9">
        <f t="shared" si="191"/>
        <v>1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s="17" t="s">
        <v>8220</v>
      </c>
      <c r="G3042" t="s">
        <v>8223</v>
      </c>
      <c r="H3042" t="s">
        <v>8245</v>
      </c>
      <c r="I3042">
        <v>1435958786</v>
      </c>
      <c r="J3042" s="12">
        <v>1434144386</v>
      </c>
      <c r="K3042" s="10">
        <f t="shared" si="188"/>
        <v>42188.89335648148</v>
      </c>
      <c r="L3042" s="10">
        <f t="shared" si="189"/>
        <v>42167.89335648148</v>
      </c>
      <c r="M3042" s="15">
        <f t="shared" si="190"/>
        <v>2015</v>
      </c>
      <c r="N3042" t="b">
        <v>0</v>
      </c>
      <c r="O3042">
        <v>3</v>
      </c>
      <c r="P3042" t="b">
        <v>0</v>
      </c>
      <c r="Q3042" t="s">
        <v>8294</v>
      </c>
      <c r="R3042" t="s">
        <v>8313</v>
      </c>
      <c r="S3042" t="s">
        <v>8353</v>
      </c>
      <c r="T3042" s="9">
        <f t="shared" si="191"/>
        <v>7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s="17" t="s">
        <v>8220</v>
      </c>
      <c r="G3043" t="s">
        <v>8223</v>
      </c>
      <c r="H3043" t="s">
        <v>8245</v>
      </c>
      <c r="I3043">
        <v>1339816200</v>
      </c>
      <c r="J3043" s="12">
        <v>1337095997</v>
      </c>
      <c r="K3043" s="10">
        <f t="shared" si="188"/>
        <v>41076.131944444445</v>
      </c>
      <c r="L3043" s="10">
        <f t="shared" si="189"/>
        <v>41044.648113425923</v>
      </c>
      <c r="M3043" s="15">
        <f t="shared" si="190"/>
        <v>2012</v>
      </c>
      <c r="N3043" t="b">
        <v>0</v>
      </c>
      <c r="O3043">
        <v>4</v>
      </c>
      <c r="P3043" t="b">
        <v>0</v>
      </c>
      <c r="Q3043" t="s">
        <v>8302</v>
      </c>
      <c r="R3043" t="s">
        <v>8311</v>
      </c>
      <c r="S3043" t="s">
        <v>8356</v>
      </c>
      <c r="T3043" s="9">
        <f t="shared" si="191"/>
        <v>28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s="17" t="s">
        <v>8220</v>
      </c>
      <c r="G3044" t="s">
        <v>8223</v>
      </c>
      <c r="H3044" t="s">
        <v>8245</v>
      </c>
      <c r="I3044">
        <v>1403837574</v>
      </c>
      <c r="J3044" s="12">
        <v>1402455174</v>
      </c>
      <c r="K3044" s="10">
        <f t="shared" si="188"/>
        <v>41817.120069444441</v>
      </c>
      <c r="L3044" s="10">
        <f t="shared" si="189"/>
        <v>41801.120069444441</v>
      </c>
      <c r="M3044" s="15">
        <f t="shared" si="190"/>
        <v>2014</v>
      </c>
      <c r="N3044" t="b">
        <v>0</v>
      </c>
      <c r="O3044">
        <v>8</v>
      </c>
      <c r="P3044" t="b">
        <v>0</v>
      </c>
      <c r="Q3044" t="s">
        <v>8268</v>
      </c>
      <c r="R3044" t="s">
        <v>8321</v>
      </c>
      <c r="S3044" t="s">
        <v>8339</v>
      </c>
      <c r="T3044" s="9">
        <f t="shared" si="191"/>
        <v>27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s="17" t="s">
        <v>8220</v>
      </c>
      <c r="G3045" t="s">
        <v>8223</v>
      </c>
      <c r="H3045" t="s">
        <v>8245</v>
      </c>
      <c r="I3045">
        <v>1463343673</v>
      </c>
      <c r="J3045" s="12">
        <v>1460751673</v>
      </c>
      <c r="K3045" s="10">
        <f t="shared" si="188"/>
        <v>42505.848067129627</v>
      </c>
      <c r="L3045" s="10">
        <f t="shared" si="189"/>
        <v>42475.848067129627</v>
      </c>
      <c r="M3045" s="15">
        <f t="shared" si="190"/>
        <v>2016</v>
      </c>
      <c r="N3045" t="b">
        <v>0</v>
      </c>
      <c r="O3045">
        <v>6</v>
      </c>
      <c r="P3045" t="b">
        <v>0</v>
      </c>
      <c r="Q3045" t="s">
        <v>8269</v>
      </c>
      <c r="R3045" t="s">
        <v>8323</v>
      </c>
      <c r="S3045" t="s">
        <v>8326</v>
      </c>
      <c r="T3045" s="9">
        <f t="shared" si="191"/>
        <v>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s="17" t="s">
        <v>8220</v>
      </c>
      <c r="G3046" t="s">
        <v>8223</v>
      </c>
      <c r="H3046" t="s">
        <v>8245</v>
      </c>
      <c r="I3046">
        <v>1405947126</v>
      </c>
      <c r="J3046" s="12">
        <v>1403355126</v>
      </c>
      <c r="K3046" s="10">
        <f t="shared" si="188"/>
        <v>41841.536180555559</v>
      </c>
      <c r="L3046" s="10">
        <f t="shared" si="189"/>
        <v>41811.536180555559</v>
      </c>
      <c r="M3046" s="15">
        <f t="shared" si="190"/>
        <v>2014</v>
      </c>
      <c r="N3046" t="b">
        <v>0</v>
      </c>
      <c r="O3046">
        <v>6</v>
      </c>
      <c r="P3046" t="b">
        <v>0</v>
      </c>
      <c r="Q3046" t="s">
        <v>8269</v>
      </c>
      <c r="R3046" t="s">
        <v>8323</v>
      </c>
      <c r="S3046" t="s">
        <v>8326</v>
      </c>
      <c r="T3046" s="9">
        <f t="shared" si="191"/>
        <v>1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s="17" t="s">
        <v>8220</v>
      </c>
      <c r="G3047" t="s">
        <v>8223</v>
      </c>
      <c r="H3047" t="s">
        <v>8245</v>
      </c>
      <c r="I3047">
        <v>1433988791</v>
      </c>
      <c r="J3047" s="12">
        <v>1431396791</v>
      </c>
      <c r="K3047" s="10">
        <f t="shared" si="188"/>
        <v>42166.092488425929</v>
      </c>
      <c r="L3047" s="10">
        <f t="shared" si="189"/>
        <v>42136.092488425929</v>
      </c>
      <c r="M3047" s="15">
        <f t="shared" si="190"/>
        <v>2015</v>
      </c>
      <c r="N3047" t="b">
        <v>0</v>
      </c>
      <c r="O3047">
        <v>5</v>
      </c>
      <c r="P3047" t="b">
        <v>0</v>
      </c>
      <c r="Q3047" t="s">
        <v>8269</v>
      </c>
      <c r="R3047" t="s">
        <v>8323</v>
      </c>
      <c r="S3047" t="s">
        <v>8326</v>
      </c>
      <c r="T3047" s="9">
        <f t="shared" si="191"/>
        <v>5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s="17" t="s">
        <v>8220</v>
      </c>
      <c r="G3048" t="s">
        <v>8223</v>
      </c>
      <c r="H3048" t="s">
        <v>8245</v>
      </c>
      <c r="I3048">
        <v>1410424642</v>
      </c>
      <c r="J3048" s="12">
        <v>1407832642</v>
      </c>
      <c r="K3048" s="10">
        <f t="shared" si="188"/>
        <v>41893.359282407408</v>
      </c>
      <c r="L3048" s="10">
        <f t="shared" si="189"/>
        <v>41863.359282407408</v>
      </c>
      <c r="M3048" s="15">
        <f t="shared" si="190"/>
        <v>2014</v>
      </c>
      <c r="N3048" t="b">
        <v>0</v>
      </c>
      <c r="O3048">
        <v>4</v>
      </c>
      <c r="P3048" t="b">
        <v>0</v>
      </c>
      <c r="Q3048" t="s">
        <v>8269</v>
      </c>
      <c r="R3048" t="s">
        <v>8323</v>
      </c>
      <c r="S3048" t="s">
        <v>8326</v>
      </c>
      <c r="T3048" s="9">
        <f t="shared" si="191"/>
        <v>0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s="17" t="s">
        <v>8220</v>
      </c>
      <c r="G3049" t="s">
        <v>8224</v>
      </c>
      <c r="H3049" t="s">
        <v>8246</v>
      </c>
      <c r="I3049">
        <v>1479032260</v>
      </c>
      <c r="J3049" s="12">
        <v>1476436660</v>
      </c>
      <c r="K3049" s="10">
        <f t="shared" si="188"/>
        <v>42687.428935185184</v>
      </c>
      <c r="L3049" s="10">
        <f t="shared" si="189"/>
        <v>42657.38726851852</v>
      </c>
      <c r="M3049" s="15">
        <f t="shared" si="190"/>
        <v>2016</v>
      </c>
      <c r="N3049" t="b">
        <v>0</v>
      </c>
      <c r="O3049">
        <v>3</v>
      </c>
      <c r="P3049" t="b">
        <v>0</v>
      </c>
      <c r="Q3049" t="s">
        <v>8269</v>
      </c>
      <c r="R3049" t="s">
        <v>8323</v>
      </c>
      <c r="S3049" t="s">
        <v>8326</v>
      </c>
      <c r="T3049" s="9">
        <f t="shared" si="191"/>
        <v>5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s="17" t="s">
        <v>8220</v>
      </c>
      <c r="G3050" t="s">
        <v>8224</v>
      </c>
      <c r="H3050" t="s">
        <v>8246</v>
      </c>
      <c r="I3050">
        <v>1403886084</v>
      </c>
      <c r="J3050" s="12">
        <v>1401294084</v>
      </c>
      <c r="K3050" s="10">
        <f t="shared" si="188"/>
        <v>41817.681527777779</v>
      </c>
      <c r="L3050" s="10">
        <f t="shared" si="189"/>
        <v>41787.681527777779</v>
      </c>
      <c r="M3050" s="15">
        <f t="shared" si="190"/>
        <v>2014</v>
      </c>
      <c r="N3050" t="b">
        <v>0</v>
      </c>
      <c r="O3050">
        <v>9</v>
      </c>
      <c r="P3050" t="b">
        <v>0</v>
      </c>
      <c r="Q3050" t="s">
        <v>8269</v>
      </c>
      <c r="R3050" t="s">
        <v>8323</v>
      </c>
      <c r="S3050" t="s">
        <v>8326</v>
      </c>
      <c r="T3050" s="9">
        <f t="shared" si="191"/>
        <v>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s="17" t="s">
        <v>8220</v>
      </c>
      <c r="G3051" t="s">
        <v>8223</v>
      </c>
      <c r="H3051" t="s">
        <v>8245</v>
      </c>
      <c r="I3051">
        <v>1456851914</v>
      </c>
      <c r="J3051" s="12">
        <v>1454259914</v>
      </c>
      <c r="K3051" s="10">
        <f t="shared" si="188"/>
        <v>42430.711967592593</v>
      </c>
      <c r="L3051" s="10">
        <f t="shared" si="189"/>
        <v>42400.711967592593</v>
      </c>
      <c r="M3051" s="15">
        <f t="shared" si="190"/>
        <v>2016</v>
      </c>
      <c r="N3051" t="b">
        <v>0</v>
      </c>
      <c r="O3051">
        <v>8</v>
      </c>
      <c r="P3051" t="b">
        <v>0</v>
      </c>
      <c r="Q3051" t="s">
        <v>8268</v>
      </c>
      <c r="R3051" t="s">
        <v>8321</v>
      </c>
      <c r="S3051" t="s">
        <v>8339</v>
      </c>
      <c r="T3051" s="9">
        <f t="shared" si="191"/>
        <v>1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s="17" t="s">
        <v>8219</v>
      </c>
      <c r="G3052" t="s">
        <v>8223</v>
      </c>
      <c r="H3052" t="s">
        <v>8245</v>
      </c>
      <c r="I3052">
        <v>1382478278</v>
      </c>
      <c r="J3052" s="12">
        <v>1377294278</v>
      </c>
      <c r="K3052" s="10">
        <f t="shared" si="188"/>
        <v>41569.905995370369</v>
      </c>
      <c r="L3052" s="10">
        <f t="shared" si="189"/>
        <v>41509.905995370369</v>
      </c>
      <c r="M3052" s="15">
        <f t="shared" si="190"/>
        <v>2013</v>
      </c>
      <c r="N3052" t="b">
        <v>0</v>
      </c>
      <c r="O3052">
        <v>3</v>
      </c>
      <c r="P3052" t="b">
        <v>0</v>
      </c>
      <c r="Q3052" t="s">
        <v>8284</v>
      </c>
      <c r="R3052" t="s">
        <v>8327</v>
      </c>
      <c r="S3052" t="s">
        <v>8354</v>
      </c>
      <c r="T3052" s="9">
        <f t="shared" si="191"/>
        <v>4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s="17" t="s">
        <v>8220</v>
      </c>
      <c r="G3053" t="s">
        <v>8223</v>
      </c>
      <c r="H3053" t="s">
        <v>8245</v>
      </c>
      <c r="I3053">
        <v>1425081694</v>
      </c>
      <c r="J3053" s="12">
        <v>1422489694</v>
      </c>
      <c r="K3053" s="10">
        <f t="shared" si="188"/>
        <v>42063.001087962963</v>
      </c>
      <c r="L3053" s="10">
        <f t="shared" si="189"/>
        <v>42033.001087962963</v>
      </c>
      <c r="M3053" s="15">
        <f t="shared" si="190"/>
        <v>2015</v>
      </c>
      <c r="N3053" t="b">
        <v>0</v>
      </c>
      <c r="O3053">
        <v>3</v>
      </c>
      <c r="P3053" t="b">
        <v>0</v>
      </c>
      <c r="Q3053" t="s">
        <v>8300</v>
      </c>
      <c r="R3053" t="s">
        <v>8308</v>
      </c>
      <c r="S3053" t="s">
        <v>8340</v>
      </c>
      <c r="T3053" s="9">
        <f t="shared" si="191"/>
        <v>0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s="17" t="s">
        <v>8219</v>
      </c>
      <c r="G3054" t="s">
        <v>8223</v>
      </c>
      <c r="H3054" t="s">
        <v>8245</v>
      </c>
      <c r="I3054">
        <v>1440318908</v>
      </c>
      <c r="J3054" s="12">
        <v>1436430908</v>
      </c>
      <c r="K3054" s="10">
        <f t="shared" si="188"/>
        <v>42239.357731481483</v>
      </c>
      <c r="L3054" s="10">
        <f t="shared" si="189"/>
        <v>42194.357731481483</v>
      </c>
      <c r="M3054" s="15">
        <f t="shared" si="190"/>
        <v>2015</v>
      </c>
      <c r="N3054" t="b">
        <v>0</v>
      </c>
      <c r="O3054">
        <v>8</v>
      </c>
      <c r="P3054" t="b">
        <v>0</v>
      </c>
      <c r="Q3054" t="s">
        <v>8270</v>
      </c>
      <c r="R3054" t="s">
        <v>8308</v>
      </c>
      <c r="S3054" t="s">
        <v>8342</v>
      </c>
      <c r="T3054" s="9">
        <f t="shared" si="191"/>
        <v>3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s="17" t="s">
        <v>8220</v>
      </c>
      <c r="G3055" t="s">
        <v>8224</v>
      </c>
      <c r="H3055" t="s">
        <v>8246</v>
      </c>
      <c r="I3055">
        <v>1395007200</v>
      </c>
      <c r="J3055" s="12">
        <v>1392021502</v>
      </c>
      <c r="K3055" s="10">
        <f t="shared" si="188"/>
        <v>41714.916666666664</v>
      </c>
      <c r="L3055" s="10">
        <f t="shared" si="189"/>
        <v>41680.359976851854</v>
      </c>
      <c r="M3055" s="15">
        <f t="shared" si="190"/>
        <v>2014</v>
      </c>
      <c r="N3055" t="b">
        <v>0</v>
      </c>
      <c r="O3055">
        <v>7</v>
      </c>
      <c r="P3055" t="b">
        <v>0</v>
      </c>
      <c r="Q3055" t="s">
        <v>8276</v>
      </c>
      <c r="R3055" t="s">
        <v>8327</v>
      </c>
      <c r="S3055" t="s">
        <v>8350</v>
      </c>
      <c r="T3055" s="9">
        <f t="shared" si="191"/>
        <v>7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s="17" t="s">
        <v>8220</v>
      </c>
      <c r="G3056" t="s">
        <v>8232</v>
      </c>
      <c r="H3056" t="s">
        <v>8248</v>
      </c>
      <c r="I3056">
        <v>1422100800</v>
      </c>
      <c r="J3056" s="12">
        <v>1416932133</v>
      </c>
      <c r="K3056" s="10">
        <f t="shared" si="188"/>
        <v>42028.5</v>
      </c>
      <c r="L3056" s="10">
        <f t="shared" si="189"/>
        <v>41968.677465277782</v>
      </c>
      <c r="M3056" s="15">
        <f t="shared" si="190"/>
        <v>2015</v>
      </c>
      <c r="N3056" t="b">
        <v>0</v>
      </c>
      <c r="O3056">
        <v>4</v>
      </c>
      <c r="P3056" t="b">
        <v>0</v>
      </c>
      <c r="Q3056" t="s">
        <v>8269</v>
      </c>
      <c r="R3056" t="s">
        <v>8323</v>
      </c>
      <c r="S3056" t="s">
        <v>8326</v>
      </c>
      <c r="T3056" s="9">
        <f t="shared" si="191"/>
        <v>15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s="17" t="s">
        <v>8220</v>
      </c>
      <c r="G3057" t="s">
        <v>8223</v>
      </c>
      <c r="H3057" t="s">
        <v>8245</v>
      </c>
      <c r="I3057">
        <v>1427423940</v>
      </c>
      <c r="J3057" s="12">
        <v>1422383318</v>
      </c>
      <c r="K3057" s="10">
        <f t="shared" si="188"/>
        <v>42090.110416666663</v>
      </c>
      <c r="L3057" s="10">
        <f t="shared" si="189"/>
        <v>42031.769884259258</v>
      </c>
      <c r="M3057" s="15">
        <f t="shared" si="190"/>
        <v>2015</v>
      </c>
      <c r="N3057" t="b">
        <v>0</v>
      </c>
      <c r="O3057">
        <v>2</v>
      </c>
      <c r="P3057" t="b">
        <v>0</v>
      </c>
      <c r="Q3057" t="s">
        <v>8266</v>
      </c>
      <c r="R3057" t="s">
        <v>8321</v>
      </c>
      <c r="S3057" t="s">
        <v>8325</v>
      </c>
      <c r="T3057" s="9">
        <f t="shared" si="191"/>
        <v>13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s="17" t="s">
        <v>8220</v>
      </c>
      <c r="G3058" t="s">
        <v>8223</v>
      </c>
      <c r="H3058" t="s">
        <v>8245</v>
      </c>
      <c r="I3058">
        <v>1387657931</v>
      </c>
      <c r="J3058" s="12">
        <v>1385065931</v>
      </c>
      <c r="K3058" s="10">
        <f t="shared" si="188"/>
        <v>41629.855682870373</v>
      </c>
      <c r="L3058" s="10">
        <f t="shared" si="189"/>
        <v>41599.855682870373</v>
      </c>
      <c r="M3058" s="15">
        <f t="shared" si="190"/>
        <v>2013</v>
      </c>
      <c r="N3058" t="b">
        <v>0</v>
      </c>
      <c r="O3058">
        <v>10</v>
      </c>
      <c r="P3058" t="b">
        <v>0</v>
      </c>
      <c r="Q3058" t="s">
        <v>8280</v>
      </c>
      <c r="R3058" t="s">
        <v>8316</v>
      </c>
      <c r="S3058" t="s">
        <v>8334</v>
      </c>
      <c r="T3058" s="9">
        <f t="shared" si="191"/>
        <v>26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s="17" t="s">
        <v>8220</v>
      </c>
      <c r="G3059" t="s">
        <v>8223</v>
      </c>
      <c r="H3059" t="s">
        <v>8245</v>
      </c>
      <c r="I3059">
        <v>1426294201</v>
      </c>
      <c r="J3059" s="12">
        <v>1423705801</v>
      </c>
      <c r="K3059" s="10">
        <f t="shared" si="188"/>
        <v>42077.034733796296</v>
      </c>
      <c r="L3059" s="10">
        <f t="shared" si="189"/>
        <v>42047.07640046296</v>
      </c>
      <c r="M3059" s="15">
        <f t="shared" si="190"/>
        <v>2015</v>
      </c>
      <c r="N3059" t="b">
        <v>0</v>
      </c>
      <c r="O3059">
        <v>5</v>
      </c>
      <c r="P3059" t="b">
        <v>0</v>
      </c>
      <c r="Q3059" t="s">
        <v>8269</v>
      </c>
      <c r="R3059" t="s">
        <v>8323</v>
      </c>
      <c r="S3059" t="s">
        <v>8326</v>
      </c>
      <c r="T3059" s="9">
        <f t="shared" si="191"/>
        <v>33</v>
      </c>
    </row>
    <row r="3060" spans="1:20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s="17" t="s">
        <v>8220</v>
      </c>
      <c r="G3060" t="s">
        <v>8224</v>
      </c>
      <c r="H3060" t="s">
        <v>8246</v>
      </c>
      <c r="I3060">
        <v>1433930302</v>
      </c>
      <c r="J3060" s="12">
        <v>1432115902</v>
      </c>
      <c r="K3060" s="10">
        <f t="shared" si="188"/>
        <v>42165.415532407409</v>
      </c>
      <c r="L3060" s="10">
        <f t="shared" si="189"/>
        <v>42144.415532407409</v>
      </c>
      <c r="M3060" s="15">
        <f t="shared" si="190"/>
        <v>2015</v>
      </c>
      <c r="N3060" t="b">
        <v>0</v>
      </c>
      <c r="O3060">
        <v>9</v>
      </c>
      <c r="P3060" t="b">
        <v>0</v>
      </c>
      <c r="Q3060" t="s">
        <v>8303</v>
      </c>
      <c r="R3060" t="s">
        <v>8323</v>
      </c>
      <c r="S3060" t="s">
        <v>8335</v>
      </c>
      <c r="T3060" s="9">
        <f t="shared" si="191"/>
        <v>65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s="17" t="s">
        <v>8220</v>
      </c>
      <c r="G3061" t="s">
        <v>8224</v>
      </c>
      <c r="H3061" t="s">
        <v>8246</v>
      </c>
      <c r="I3061">
        <v>1475877108</v>
      </c>
      <c r="J3061" s="12">
        <v>1473285108</v>
      </c>
      <c r="K3061" s="10">
        <f t="shared" si="188"/>
        <v>42650.91097222222</v>
      </c>
      <c r="L3061" s="10">
        <f t="shared" si="189"/>
        <v>42620.91097222222</v>
      </c>
      <c r="M3061" s="15">
        <f t="shared" si="190"/>
        <v>2016</v>
      </c>
      <c r="N3061" t="b">
        <v>0</v>
      </c>
      <c r="O3061">
        <v>4</v>
      </c>
      <c r="P3061" t="b">
        <v>0</v>
      </c>
      <c r="Q3061" t="s">
        <v>8269</v>
      </c>
      <c r="R3061" t="s">
        <v>8323</v>
      </c>
      <c r="S3061" t="s">
        <v>8326</v>
      </c>
      <c r="T3061" s="9">
        <f t="shared" si="191"/>
        <v>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s="17" t="s">
        <v>8218</v>
      </c>
      <c r="G3062" t="s">
        <v>8223</v>
      </c>
      <c r="H3062" t="s">
        <v>8245</v>
      </c>
      <c r="I3062">
        <v>1411679804</v>
      </c>
      <c r="J3062" s="12">
        <v>1409087804</v>
      </c>
      <c r="K3062" s="10">
        <f t="shared" si="188"/>
        <v>41907.886620370373</v>
      </c>
      <c r="L3062" s="10">
        <f t="shared" si="189"/>
        <v>41877.886620370373</v>
      </c>
      <c r="M3062" s="15">
        <f t="shared" si="190"/>
        <v>2014</v>
      </c>
      <c r="N3062" t="b">
        <v>0</v>
      </c>
      <c r="O3062">
        <v>3</v>
      </c>
      <c r="P3062" t="b">
        <v>1</v>
      </c>
      <c r="Q3062" t="s">
        <v>8303</v>
      </c>
      <c r="R3062" t="s">
        <v>8323</v>
      </c>
      <c r="S3062" t="s">
        <v>8335</v>
      </c>
      <c r="T3062" s="9">
        <f t="shared" si="191"/>
        <v>129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s="17" t="s">
        <v>8220</v>
      </c>
      <c r="G3063" t="s">
        <v>8224</v>
      </c>
      <c r="H3063" t="s">
        <v>8246</v>
      </c>
      <c r="I3063">
        <v>1383959939</v>
      </c>
      <c r="J3063" s="12">
        <v>1381364339</v>
      </c>
      <c r="K3063" s="10">
        <f t="shared" si="188"/>
        <v>41587.054849537039</v>
      </c>
      <c r="L3063" s="10">
        <f t="shared" si="189"/>
        <v>41557.013182870374</v>
      </c>
      <c r="M3063" s="15">
        <f t="shared" si="190"/>
        <v>2013</v>
      </c>
      <c r="N3063" t="b">
        <v>0</v>
      </c>
      <c r="O3063">
        <v>12</v>
      </c>
      <c r="P3063" t="b">
        <v>0</v>
      </c>
      <c r="Q3063" t="s">
        <v>8280</v>
      </c>
      <c r="R3063" t="s">
        <v>8316</v>
      </c>
      <c r="S3063" t="s">
        <v>8334</v>
      </c>
      <c r="T3063" s="9">
        <f t="shared" si="191"/>
        <v>13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s="17" t="s">
        <v>8220</v>
      </c>
      <c r="G3064" t="s">
        <v>8232</v>
      </c>
      <c r="H3064" t="s">
        <v>8248</v>
      </c>
      <c r="I3064">
        <v>1462484196</v>
      </c>
      <c r="J3064" s="12">
        <v>1457303796</v>
      </c>
      <c r="K3064" s="10">
        <f t="shared" si="188"/>
        <v>42495.900416666671</v>
      </c>
      <c r="L3064" s="10">
        <f t="shared" si="189"/>
        <v>42435.942083333328</v>
      </c>
      <c r="M3064" s="15">
        <f t="shared" si="190"/>
        <v>2016</v>
      </c>
      <c r="N3064" t="b">
        <v>0</v>
      </c>
      <c r="O3064">
        <v>10</v>
      </c>
      <c r="P3064" t="b">
        <v>0</v>
      </c>
      <c r="Q3064" t="s">
        <v>8301</v>
      </c>
      <c r="R3064" t="s">
        <v>8323</v>
      </c>
      <c r="S3064" t="s">
        <v>8324</v>
      </c>
      <c r="T3064" s="9">
        <f t="shared" si="191"/>
        <v>0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s="17" t="s">
        <v>8220</v>
      </c>
      <c r="G3065" t="s">
        <v>8223</v>
      </c>
      <c r="H3065" t="s">
        <v>8245</v>
      </c>
      <c r="I3065">
        <v>1422158199</v>
      </c>
      <c r="J3065" s="12">
        <v>1419566199</v>
      </c>
      <c r="K3065" s="10">
        <f t="shared" si="188"/>
        <v>42029.164340277777</v>
      </c>
      <c r="L3065" s="10">
        <f t="shared" si="189"/>
        <v>41999.164340277777</v>
      </c>
      <c r="M3065" s="15">
        <f t="shared" si="190"/>
        <v>2015</v>
      </c>
      <c r="N3065" t="b">
        <v>0</v>
      </c>
      <c r="O3065">
        <v>5</v>
      </c>
      <c r="P3065" t="b">
        <v>0</v>
      </c>
      <c r="Q3065" t="s">
        <v>8271</v>
      </c>
      <c r="R3065" t="s">
        <v>8308</v>
      </c>
      <c r="S3065" t="s">
        <v>8310</v>
      </c>
      <c r="T3065" s="9">
        <f t="shared" si="191"/>
        <v>1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s="17" t="s">
        <v>8220</v>
      </c>
      <c r="G3066" t="s">
        <v>8223</v>
      </c>
      <c r="H3066" t="s">
        <v>8245</v>
      </c>
      <c r="I3066">
        <v>1420724460</v>
      </c>
      <c r="J3066" s="12">
        <v>1418046247</v>
      </c>
      <c r="K3066" s="10">
        <f t="shared" si="188"/>
        <v>42012.570138888885</v>
      </c>
      <c r="L3066" s="10">
        <f t="shared" si="189"/>
        <v>41981.57230324074</v>
      </c>
      <c r="M3066" s="15">
        <f t="shared" si="190"/>
        <v>2015</v>
      </c>
      <c r="N3066" t="b">
        <v>0</v>
      </c>
      <c r="O3066">
        <v>3</v>
      </c>
      <c r="P3066" t="b">
        <v>0</v>
      </c>
      <c r="Q3066" t="s">
        <v>8301</v>
      </c>
      <c r="R3066" t="s">
        <v>8323</v>
      </c>
      <c r="S3066" t="s">
        <v>8324</v>
      </c>
      <c r="T3066" s="9">
        <f t="shared" si="191"/>
        <v>0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s="17" t="s">
        <v>8220</v>
      </c>
      <c r="G3067" t="s">
        <v>8223</v>
      </c>
      <c r="H3067" t="s">
        <v>8245</v>
      </c>
      <c r="I3067">
        <v>1429460386</v>
      </c>
      <c r="J3067" s="12">
        <v>1424279986</v>
      </c>
      <c r="K3067" s="10">
        <f t="shared" si="188"/>
        <v>42113.680393518516</v>
      </c>
      <c r="L3067" s="10">
        <f t="shared" si="189"/>
        <v>42053.722060185188</v>
      </c>
      <c r="M3067" s="15">
        <f t="shared" si="190"/>
        <v>2015</v>
      </c>
      <c r="N3067" t="b">
        <v>0</v>
      </c>
      <c r="O3067">
        <v>3</v>
      </c>
      <c r="P3067" t="b">
        <v>0</v>
      </c>
      <c r="Q3067" t="s">
        <v>8269</v>
      </c>
      <c r="R3067" t="s">
        <v>8323</v>
      </c>
      <c r="S3067" t="s">
        <v>8326</v>
      </c>
      <c r="T3067" s="9">
        <f t="shared" si="191"/>
        <v>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s="17" t="s">
        <v>8220</v>
      </c>
      <c r="G3068" t="s">
        <v>8223</v>
      </c>
      <c r="H3068" t="s">
        <v>8245</v>
      </c>
      <c r="I3068">
        <v>1385931702</v>
      </c>
      <c r="J3068" s="12">
        <v>1383076902</v>
      </c>
      <c r="K3068" s="10">
        <f t="shared" si="188"/>
        <v>41609.876180555555</v>
      </c>
      <c r="L3068" s="10">
        <f t="shared" si="189"/>
        <v>41576.834513888891</v>
      </c>
      <c r="M3068" s="15">
        <f t="shared" si="190"/>
        <v>2013</v>
      </c>
      <c r="N3068" t="b">
        <v>0</v>
      </c>
      <c r="O3068">
        <v>2</v>
      </c>
      <c r="P3068" t="b">
        <v>0</v>
      </c>
      <c r="Q3068" t="s">
        <v>8268</v>
      </c>
      <c r="R3068" t="s">
        <v>8321</v>
      </c>
      <c r="S3068" t="s">
        <v>8339</v>
      </c>
      <c r="T3068" s="9">
        <f t="shared" si="191"/>
        <v>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s="17" t="s">
        <v>8220</v>
      </c>
      <c r="G3069" t="s">
        <v>8223</v>
      </c>
      <c r="H3069" t="s">
        <v>8245</v>
      </c>
      <c r="I3069">
        <v>1385055979</v>
      </c>
      <c r="J3069" s="12">
        <v>1382460379</v>
      </c>
      <c r="K3069" s="10">
        <f t="shared" si="188"/>
        <v>41599.740497685183</v>
      </c>
      <c r="L3069" s="10">
        <f t="shared" si="189"/>
        <v>41569.698831018519</v>
      </c>
      <c r="M3069" s="15">
        <f t="shared" si="190"/>
        <v>2013</v>
      </c>
      <c r="N3069" t="b">
        <v>0</v>
      </c>
      <c r="O3069">
        <v>4</v>
      </c>
      <c r="P3069" t="b">
        <v>0</v>
      </c>
      <c r="Q3069" t="s">
        <v>8277</v>
      </c>
      <c r="R3069" t="s">
        <v>8327</v>
      </c>
      <c r="S3069" t="s">
        <v>8328</v>
      </c>
      <c r="T3069" s="9">
        <f t="shared" si="191"/>
        <v>4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s="17" t="s">
        <v>8220</v>
      </c>
      <c r="G3070" t="s">
        <v>8223</v>
      </c>
      <c r="H3070" t="s">
        <v>8245</v>
      </c>
      <c r="I3070">
        <v>1485035131</v>
      </c>
      <c r="J3070" s="12">
        <v>1483307131</v>
      </c>
      <c r="K3070" s="10">
        <f t="shared" si="188"/>
        <v>42756.9066087963</v>
      </c>
      <c r="L3070" s="10">
        <f t="shared" si="189"/>
        <v>42736.9066087963</v>
      </c>
      <c r="M3070" s="15">
        <f t="shared" si="190"/>
        <v>2017</v>
      </c>
      <c r="N3070" t="b">
        <v>0</v>
      </c>
      <c r="O3070">
        <v>4</v>
      </c>
      <c r="P3070" t="b">
        <v>0</v>
      </c>
      <c r="Q3070" t="s">
        <v>8281</v>
      </c>
      <c r="R3070" t="s">
        <v>8316</v>
      </c>
      <c r="S3070" t="s">
        <v>8344</v>
      </c>
      <c r="T3070" s="9">
        <f t="shared" si="191"/>
        <v>0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s="17" t="s">
        <v>8219</v>
      </c>
      <c r="G3071" t="s">
        <v>8224</v>
      </c>
      <c r="H3071" t="s">
        <v>8246</v>
      </c>
      <c r="I3071">
        <v>1456703940</v>
      </c>
      <c r="J3071" s="12">
        <v>1454546859</v>
      </c>
      <c r="K3071" s="10">
        <f t="shared" si="188"/>
        <v>42428.999305555553</v>
      </c>
      <c r="L3071" s="10">
        <f t="shared" si="189"/>
        <v>42404.033090277779</v>
      </c>
      <c r="M3071" s="15">
        <f t="shared" si="190"/>
        <v>2016</v>
      </c>
      <c r="N3071" t="b">
        <v>0</v>
      </c>
      <c r="O3071">
        <v>3</v>
      </c>
      <c r="P3071" t="b">
        <v>0</v>
      </c>
      <c r="Q3071" t="s">
        <v>8288</v>
      </c>
      <c r="R3071" t="s">
        <v>8311</v>
      </c>
      <c r="S3071" t="s">
        <v>8349</v>
      </c>
      <c r="T3071" s="9">
        <f t="shared" si="191"/>
        <v>5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s="17" t="s">
        <v>8220</v>
      </c>
      <c r="G3072" t="s">
        <v>8223</v>
      </c>
      <c r="H3072" t="s">
        <v>8245</v>
      </c>
      <c r="I3072">
        <v>1488340800</v>
      </c>
      <c r="J3072" s="12">
        <v>1483768497</v>
      </c>
      <c r="K3072" s="10">
        <f t="shared" si="188"/>
        <v>42795.166666666672</v>
      </c>
      <c r="L3072" s="10">
        <f t="shared" si="189"/>
        <v>42742.246493055558</v>
      </c>
      <c r="M3072" s="15">
        <f t="shared" si="190"/>
        <v>2017</v>
      </c>
      <c r="N3072" t="b">
        <v>0</v>
      </c>
      <c r="O3072">
        <v>2</v>
      </c>
      <c r="P3072" t="b">
        <v>0</v>
      </c>
      <c r="Q3072" t="s">
        <v>8281</v>
      </c>
      <c r="R3072" t="s">
        <v>8316</v>
      </c>
      <c r="S3072" t="s">
        <v>8344</v>
      </c>
      <c r="T3072" s="9">
        <f t="shared" si="191"/>
        <v>1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s="17" t="s">
        <v>8220</v>
      </c>
      <c r="G3073" t="s">
        <v>8223</v>
      </c>
      <c r="H3073" t="s">
        <v>8245</v>
      </c>
      <c r="I3073">
        <v>1482294990</v>
      </c>
      <c r="J3073" s="12">
        <v>1477107390</v>
      </c>
      <c r="K3073" s="10">
        <f t="shared" si="188"/>
        <v>42725.192013888889</v>
      </c>
      <c r="L3073" s="10">
        <f t="shared" si="189"/>
        <v>42665.150347222225</v>
      </c>
      <c r="M3073" s="15">
        <f t="shared" si="190"/>
        <v>2016</v>
      </c>
      <c r="N3073" t="b">
        <v>0</v>
      </c>
      <c r="O3073">
        <v>2</v>
      </c>
      <c r="P3073" t="b">
        <v>0</v>
      </c>
      <c r="Q3073" t="s">
        <v>8301</v>
      </c>
      <c r="R3073" t="s">
        <v>8323</v>
      </c>
      <c r="S3073" t="s">
        <v>8324</v>
      </c>
      <c r="T3073" s="9">
        <f t="shared" si="191"/>
        <v>1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s="17" t="s">
        <v>8220</v>
      </c>
      <c r="G3074" t="s">
        <v>8223</v>
      </c>
      <c r="H3074" t="s">
        <v>8245</v>
      </c>
      <c r="I3074">
        <v>1407868561</v>
      </c>
      <c r="J3074" s="12">
        <v>1406140561</v>
      </c>
      <c r="K3074" s="10">
        <f t="shared" si="188"/>
        <v>41863.775011574078</v>
      </c>
      <c r="L3074" s="10">
        <f t="shared" si="189"/>
        <v>41843.775011574078</v>
      </c>
      <c r="M3074" s="15">
        <f t="shared" si="190"/>
        <v>2014</v>
      </c>
      <c r="N3074" t="b">
        <v>0</v>
      </c>
      <c r="O3074">
        <v>2</v>
      </c>
      <c r="P3074" t="b">
        <v>0</v>
      </c>
      <c r="Q3074" t="s">
        <v>8269</v>
      </c>
      <c r="R3074" t="s">
        <v>8323</v>
      </c>
      <c r="S3074" t="s">
        <v>8326</v>
      </c>
      <c r="T3074" s="9">
        <f t="shared" si="191"/>
        <v>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s="17" t="s">
        <v>8220</v>
      </c>
      <c r="G3075" t="s">
        <v>8223</v>
      </c>
      <c r="H3075" t="s">
        <v>8245</v>
      </c>
      <c r="I3075">
        <v>1414360358</v>
      </c>
      <c r="J3075" s="12">
        <v>1409176358</v>
      </c>
      <c r="K3075" s="10">
        <f t="shared" ref="K3075:K3138" si="192">(I3075/86400)+DATE(1970,1,1)</f>
        <v>41938.911550925928</v>
      </c>
      <c r="L3075" s="10">
        <f t="shared" ref="L3075:L3138" si="193">(J3075/86400)+DATE(1970,1,1)</f>
        <v>41878.911550925928</v>
      </c>
      <c r="M3075" s="15">
        <f t="shared" ref="M3075:M3138" si="194">+YEAR(K3075)</f>
        <v>2014</v>
      </c>
      <c r="N3075" t="b">
        <v>0</v>
      </c>
      <c r="O3075">
        <v>2</v>
      </c>
      <c r="P3075" t="b">
        <v>0</v>
      </c>
      <c r="Q3075" t="s">
        <v>8269</v>
      </c>
      <c r="R3075" t="s">
        <v>8323</v>
      </c>
      <c r="S3075" t="s">
        <v>8326</v>
      </c>
      <c r="T3075" s="9">
        <f t="shared" ref="T3075:T3138" si="195">ROUND(E3075/D3075*100,0)</f>
        <v>1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s="17" t="s">
        <v>8219</v>
      </c>
      <c r="G3076" t="s">
        <v>8223</v>
      </c>
      <c r="H3076" t="s">
        <v>8245</v>
      </c>
      <c r="I3076">
        <v>1454370941</v>
      </c>
      <c r="J3076" s="12">
        <v>1449186941</v>
      </c>
      <c r="K3076" s="10">
        <f t="shared" si="192"/>
        <v>42401.99700231482</v>
      </c>
      <c r="L3076" s="10">
        <f t="shared" si="193"/>
        <v>42341.99700231482</v>
      </c>
      <c r="M3076" s="15">
        <f t="shared" si="194"/>
        <v>2016</v>
      </c>
      <c r="N3076" t="b">
        <v>0</v>
      </c>
      <c r="O3076">
        <v>3</v>
      </c>
      <c r="P3076" t="b">
        <v>0</v>
      </c>
      <c r="Q3076" t="s">
        <v>8299</v>
      </c>
      <c r="R3076" t="s">
        <v>8308</v>
      </c>
      <c r="S3076" t="s">
        <v>8315</v>
      </c>
      <c r="T3076" s="9">
        <f t="shared" si="195"/>
        <v>0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s="17" t="s">
        <v>8218</v>
      </c>
      <c r="G3077" t="s">
        <v>8224</v>
      </c>
      <c r="H3077" t="s">
        <v>8246</v>
      </c>
      <c r="I3077">
        <v>1427842740</v>
      </c>
      <c r="J3077" s="12">
        <v>1425428206</v>
      </c>
      <c r="K3077" s="10">
        <f t="shared" si="192"/>
        <v>42094.957638888889</v>
      </c>
      <c r="L3077" s="10">
        <f t="shared" si="193"/>
        <v>42067.011643518519</v>
      </c>
      <c r="M3077" s="15">
        <f t="shared" si="194"/>
        <v>2015</v>
      </c>
      <c r="N3077" t="b">
        <v>0</v>
      </c>
      <c r="O3077">
        <v>14</v>
      </c>
      <c r="P3077" t="b">
        <v>1</v>
      </c>
      <c r="Q3077" t="s">
        <v>8269</v>
      </c>
      <c r="R3077" t="s">
        <v>8323</v>
      </c>
      <c r="S3077" t="s">
        <v>8326</v>
      </c>
      <c r="T3077" s="9">
        <f t="shared" si="195"/>
        <v>124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s="17" t="s">
        <v>8220</v>
      </c>
      <c r="G3078" t="s">
        <v>8223</v>
      </c>
      <c r="H3078" t="s">
        <v>8245</v>
      </c>
      <c r="I3078">
        <v>1415988991</v>
      </c>
      <c r="J3078" s="12">
        <v>1413393391</v>
      </c>
      <c r="K3078" s="10">
        <f t="shared" si="192"/>
        <v>41957.761469907404</v>
      </c>
      <c r="L3078" s="10">
        <f t="shared" si="193"/>
        <v>41927.71980324074</v>
      </c>
      <c r="M3078" s="15">
        <f t="shared" si="194"/>
        <v>2014</v>
      </c>
      <c r="N3078" t="b">
        <v>0</v>
      </c>
      <c r="O3078">
        <v>6</v>
      </c>
      <c r="P3078" t="b">
        <v>0</v>
      </c>
      <c r="Q3078" t="s">
        <v>8270</v>
      </c>
      <c r="R3078" t="s">
        <v>8308</v>
      </c>
      <c r="S3078" t="s">
        <v>8342</v>
      </c>
      <c r="T3078" s="9">
        <f t="shared" si="195"/>
        <v>0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s="17" t="s">
        <v>8220</v>
      </c>
      <c r="G3079" t="s">
        <v>8224</v>
      </c>
      <c r="H3079" t="s">
        <v>8246</v>
      </c>
      <c r="I3079">
        <v>1488546319</v>
      </c>
      <c r="J3079" s="12">
        <v>1483362319</v>
      </c>
      <c r="K3079" s="10">
        <f t="shared" si="192"/>
        <v>42797.545358796298</v>
      </c>
      <c r="L3079" s="10">
        <f t="shared" si="193"/>
        <v>42737.545358796298</v>
      </c>
      <c r="M3079" s="15">
        <f t="shared" si="194"/>
        <v>2017</v>
      </c>
      <c r="N3079" t="b">
        <v>0</v>
      </c>
      <c r="O3079">
        <v>5</v>
      </c>
      <c r="P3079" t="b">
        <v>0</v>
      </c>
      <c r="Q3079" t="s">
        <v>8276</v>
      </c>
      <c r="R3079" t="s">
        <v>8327</v>
      </c>
      <c r="S3079" t="s">
        <v>8350</v>
      </c>
      <c r="T3079" s="9">
        <f t="shared" si="195"/>
        <v>22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s="17" t="s">
        <v>8220</v>
      </c>
      <c r="G3080" t="s">
        <v>8223</v>
      </c>
      <c r="H3080" t="s">
        <v>8245</v>
      </c>
      <c r="I3080">
        <v>1399867409</v>
      </c>
      <c r="J3080" s="12">
        <v>1394683409</v>
      </c>
      <c r="K3080" s="10">
        <f t="shared" si="192"/>
        <v>41771.169085648144</v>
      </c>
      <c r="L3080" s="10">
        <f t="shared" si="193"/>
        <v>41711.169085648144</v>
      </c>
      <c r="M3080" s="15">
        <f t="shared" si="194"/>
        <v>2014</v>
      </c>
      <c r="N3080" t="b">
        <v>0</v>
      </c>
      <c r="O3080">
        <v>2</v>
      </c>
      <c r="P3080" t="b">
        <v>0</v>
      </c>
      <c r="Q3080" t="s">
        <v>8276</v>
      </c>
      <c r="R3080" t="s">
        <v>8327</v>
      </c>
      <c r="S3080" t="s">
        <v>8350</v>
      </c>
      <c r="T3080" s="9">
        <f t="shared" si="195"/>
        <v>6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s="17" t="s">
        <v>8221</v>
      </c>
      <c r="G3081" t="s">
        <v>8223</v>
      </c>
      <c r="H3081" t="s">
        <v>8245</v>
      </c>
      <c r="I3081">
        <v>1490033247</v>
      </c>
      <c r="J3081" s="12">
        <v>1489428447</v>
      </c>
      <c r="K3081" s="10">
        <f t="shared" si="192"/>
        <v>42814.755173611113</v>
      </c>
      <c r="L3081" s="10">
        <f t="shared" si="193"/>
        <v>42807.755173611113</v>
      </c>
      <c r="M3081" s="15">
        <f t="shared" si="194"/>
        <v>2017</v>
      </c>
      <c r="N3081" t="b">
        <v>0</v>
      </c>
      <c r="O3081">
        <v>4</v>
      </c>
      <c r="P3081" t="b">
        <v>0</v>
      </c>
      <c r="Q3081" t="s">
        <v>8296</v>
      </c>
      <c r="R3081" t="s">
        <v>8319</v>
      </c>
      <c r="S3081" t="s">
        <v>8320</v>
      </c>
      <c r="T3081" s="9">
        <f t="shared" si="195"/>
        <v>48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s="17" t="s">
        <v>8219</v>
      </c>
      <c r="G3082" t="s">
        <v>8223</v>
      </c>
      <c r="H3082" t="s">
        <v>8245</v>
      </c>
      <c r="I3082">
        <v>1418315470</v>
      </c>
      <c r="J3082" s="12">
        <v>1415723470</v>
      </c>
      <c r="K3082" s="10">
        <f t="shared" si="192"/>
        <v>41984.688310185185</v>
      </c>
      <c r="L3082" s="10">
        <f t="shared" si="193"/>
        <v>41954.688310185185</v>
      </c>
      <c r="M3082" s="15">
        <f t="shared" si="194"/>
        <v>2014</v>
      </c>
      <c r="N3082" t="b">
        <v>0</v>
      </c>
      <c r="O3082">
        <v>2</v>
      </c>
      <c r="P3082" t="b">
        <v>0</v>
      </c>
      <c r="Q3082" t="s">
        <v>8270</v>
      </c>
      <c r="R3082" t="s">
        <v>8308</v>
      </c>
      <c r="S3082" t="s">
        <v>8342</v>
      </c>
      <c r="T3082" s="9">
        <f t="shared" si="195"/>
        <v>29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s="17" t="s">
        <v>8219</v>
      </c>
      <c r="G3083" t="s">
        <v>8223</v>
      </c>
      <c r="H3083" t="s">
        <v>8245</v>
      </c>
      <c r="I3083">
        <v>1429823138</v>
      </c>
      <c r="J3083" s="12">
        <v>1427231138</v>
      </c>
      <c r="K3083" s="10">
        <f t="shared" si="192"/>
        <v>42117.878912037035</v>
      </c>
      <c r="L3083" s="10">
        <f t="shared" si="193"/>
        <v>42087.878912037035</v>
      </c>
      <c r="M3083" s="15">
        <f t="shared" si="194"/>
        <v>2015</v>
      </c>
      <c r="N3083" t="b">
        <v>0</v>
      </c>
      <c r="O3083">
        <v>2</v>
      </c>
      <c r="P3083" t="b">
        <v>0</v>
      </c>
      <c r="Q3083" t="s">
        <v>8282</v>
      </c>
      <c r="R3083" t="s">
        <v>8319</v>
      </c>
      <c r="S3083" t="s">
        <v>8345</v>
      </c>
      <c r="T3083" s="9">
        <f t="shared" si="195"/>
        <v>0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s="17" t="s">
        <v>8218</v>
      </c>
      <c r="G3084" t="s">
        <v>8224</v>
      </c>
      <c r="H3084" t="s">
        <v>8246</v>
      </c>
      <c r="I3084">
        <v>1457870400</v>
      </c>
      <c r="J3084" s="12">
        <v>1456421530</v>
      </c>
      <c r="K3084" s="10">
        <f t="shared" si="192"/>
        <v>42442.5</v>
      </c>
      <c r="L3084" s="10">
        <f t="shared" si="193"/>
        <v>42425.730671296296</v>
      </c>
      <c r="M3084" s="15">
        <f t="shared" si="194"/>
        <v>2016</v>
      </c>
      <c r="N3084" t="b">
        <v>0</v>
      </c>
      <c r="O3084">
        <v>14</v>
      </c>
      <c r="P3084" t="b">
        <v>1</v>
      </c>
      <c r="Q3084" t="s">
        <v>8269</v>
      </c>
      <c r="R3084" t="s">
        <v>8323</v>
      </c>
      <c r="S3084" t="s">
        <v>8326</v>
      </c>
      <c r="T3084" s="9">
        <f t="shared" si="195"/>
        <v>171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s="17" t="s">
        <v>8220</v>
      </c>
      <c r="G3085" t="s">
        <v>8224</v>
      </c>
      <c r="H3085" t="s">
        <v>8246</v>
      </c>
      <c r="I3085">
        <v>1407168000</v>
      </c>
      <c r="J3085" s="12">
        <v>1406131023</v>
      </c>
      <c r="K3085" s="10">
        <f t="shared" si="192"/>
        <v>41855.666666666664</v>
      </c>
      <c r="L3085" s="10">
        <f t="shared" si="193"/>
        <v>41843.664618055554</v>
      </c>
      <c r="M3085" s="15">
        <f t="shared" si="194"/>
        <v>2014</v>
      </c>
      <c r="N3085" t="b">
        <v>0</v>
      </c>
      <c r="O3085">
        <v>3</v>
      </c>
      <c r="P3085" t="b">
        <v>0</v>
      </c>
      <c r="Q3085" t="s">
        <v>8269</v>
      </c>
      <c r="R3085" t="s">
        <v>8323</v>
      </c>
      <c r="S3085" t="s">
        <v>8326</v>
      </c>
      <c r="T3085" s="9">
        <f t="shared" si="195"/>
        <v>0</v>
      </c>
    </row>
    <row r="3086" spans="1:20" ht="45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s="17" t="s">
        <v>8220</v>
      </c>
      <c r="G3086" t="s">
        <v>8223</v>
      </c>
      <c r="H3086" t="s">
        <v>8245</v>
      </c>
      <c r="I3086">
        <v>1467231614</v>
      </c>
      <c r="J3086" s="12">
        <v>1464639614</v>
      </c>
      <c r="K3086" s="10">
        <f t="shared" si="192"/>
        <v>42550.847384259258</v>
      </c>
      <c r="L3086" s="10">
        <f t="shared" si="193"/>
        <v>42520.847384259258</v>
      </c>
      <c r="M3086" s="15">
        <f t="shared" si="194"/>
        <v>2016</v>
      </c>
      <c r="N3086" t="b">
        <v>0</v>
      </c>
      <c r="O3086">
        <v>6</v>
      </c>
      <c r="P3086" t="b">
        <v>0</v>
      </c>
      <c r="Q3086" t="s">
        <v>8280</v>
      </c>
      <c r="R3086" t="s">
        <v>8316</v>
      </c>
      <c r="S3086" t="s">
        <v>8334</v>
      </c>
      <c r="T3086" s="9">
        <f t="shared" si="195"/>
        <v>0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s="17" t="s">
        <v>8220</v>
      </c>
      <c r="G3087" t="s">
        <v>8223</v>
      </c>
      <c r="H3087" t="s">
        <v>8245</v>
      </c>
      <c r="I3087">
        <v>1420413960</v>
      </c>
      <c r="J3087" s="12">
        <v>1417651630</v>
      </c>
      <c r="K3087" s="10">
        <f t="shared" si="192"/>
        <v>42008.976388888885</v>
      </c>
      <c r="L3087" s="10">
        <f t="shared" si="193"/>
        <v>41977.004976851851</v>
      </c>
      <c r="M3087" s="15">
        <f t="shared" si="194"/>
        <v>2015</v>
      </c>
      <c r="N3087" t="b">
        <v>0</v>
      </c>
      <c r="O3087">
        <v>9</v>
      </c>
      <c r="P3087" t="b">
        <v>0</v>
      </c>
      <c r="Q3087" t="s">
        <v>8269</v>
      </c>
      <c r="R3087" t="s">
        <v>8323</v>
      </c>
      <c r="S3087" t="s">
        <v>8326</v>
      </c>
      <c r="T3087" s="9">
        <f t="shared" si="195"/>
        <v>1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s="17" t="s">
        <v>8219</v>
      </c>
      <c r="G3088" t="s">
        <v>8223</v>
      </c>
      <c r="H3088" t="s">
        <v>8245</v>
      </c>
      <c r="I3088">
        <v>1329864374</v>
      </c>
      <c r="J3088" s="12">
        <v>1328049974</v>
      </c>
      <c r="K3088" s="10">
        <f t="shared" si="192"/>
        <v>40960.948773148149</v>
      </c>
      <c r="L3088" s="10">
        <f t="shared" si="193"/>
        <v>40939.948773148149</v>
      </c>
      <c r="M3088" s="15">
        <f t="shared" si="194"/>
        <v>2012</v>
      </c>
      <c r="N3088" t="b">
        <v>0</v>
      </c>
      <c r="O3088">
        <v>6</v>
      </c>
      <c r="P3088" t="b">
        <v>0</v>
      </c>
      <c r="Q3088" t="s">
        <v>8284</v>
      </c>
      <c r="R3088" t="s">
        <v>8327</v>
      </c>
      <c r="S3088" t="s">
        <v>8354</v>
      </c>
      <c r="T3088" s="9">
        <f t="shared" si="195"/>
        <v>12</v>
      </c>
    </row>
    <row r="3089" spans="1:20" ht="15.75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s="17" t="s">
        <v>8219</v>
      </c>
      <c r="G3089" t="s">
        <v>8223</v>
      </c>
      <c r="H3089" t="s">
        <v>8245</v>
      </c>
      <c r="I3089">
        <v>1478733732</v>
      </c>
      <c r="J3089" s="12">
        <v>1478298132</v>
      </c>
      <c r="K3089" s="10">
        <f t="shared" si="192"/>
        <v>42683.973750000005</v>
      </c>
      <c r="L3089" s="10">
        <f t="shared" si="193"/>
        <v>42678.932083333333</v>
      </c>
      <c r="M3089" s="15">
        <f t="shared" si="194"/>
        <v>2016</v>
      </c>
      <c r="N3089" t="b">
        <v>0</v>
      </c>
      <c r="O3089">
        <v>2</v>
      </c>
      <c r="P3089" t="b">
        <v>0</v>
      </c>
      <c r="Q3089" t="s">
        <v>8301</v>
      </c>
      <c r="R3089" t="s">
        <v>8323</v>
      </c>
      <c r="S3089" t="s">
        <v>8324</v>
      </c>
      <c r="T3089" s="9">
        <f t="shared" si="195"/>
        <v>58</v>
      </c>
    </row>
    <row r="3090" spans="1:20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s="17" t="s">
        <v>8220</v>
      </c>
      <c r="G3090" t="s">
        <v>8224</v>
      </c>
      <c r="H3090" t="s">
        <v>8246</v>
      </c>
      <c r="I3090">
        <v>1434395418</v>
      </c>
      <c r="J3090" s="12">
        <v>1431630618</v>
      </c>
      <c r="K3090" s="10">
        <f t="shared" si="192"/>
        <v>42170.798819444448</v>
      </c>
      <c r="L3090" s="10">
        <f t="shared" si="193"/>
        <v>42138.798819444448</v>
      </c>
      <c r="M3090" s="15">
        <f t="shared" si="194"/>
        <v>2015</v>
      </c>
      <c r="N3090" t="b">
        <v>0</v>
      </c>
      <c r="O3090">
        <v>4</v>
      </c>
      <c r="P3090" t="b">
        <v>0</v>
      </c>
      <c r="Q3090" t="s">
        <v>8303</v>
      </c>
      <c r="R3090" t="s">
        <v>8323</v>
      </c>
      <c r="S3090" t="s">
        <v>8335</v>
      </c>
      <c r="T3090" s="9">
        <f t="shared" si="195"/>
        <v>3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s="17" t="s">
        <v>8219</v>
      </c>
      <c r="G3091" t="s">
        <v>8223</v>
      </c>
      <c r="H3091" t="s">
        <v>8245</v>
      </c>
      <c r="I3091">
        <v>1484698998</v>
      </c>
      <c r="J3091" s="12">
        <v>1479514998</v>
      </c>
      <c r="K3091" s="10">
        <f t="shared" si="192"/>
        <v>42753.016180555554</v>
      </c>
      <c r="L3091" s="10">
        <f t="shared" si="193"/>
        <v>42693.016180555554</v>
      </c>
      <c r="M3091" s="15">
        <f t="shared" si="194"/>
        <v>2017</v>
      </c>
      <c r="N3091" t="b">
        <v>0</v>
      </c>
      <c r="O3091">
        <v>3</v>
      </c>
      <c r="P3091" t="b">
        <v>0</v>
      </c>
      <c r="Q3091" t="s">
        <v>8265</v>
      </c>
      <c r="R3091" t="s">
        <v>8321</v>
      </c>
      <c r="S3091" t="s">
        <v>8337</v>
      </c>
      <c r="T3091" s="9">
        <f t="shared" si="195"/>
        <v>1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s="17" t="s">
        <v>8220</v>
      </c>
      <c r="G3092" t="s">
        <v>8224</v>
      </c>
      <c r="H3092" t="s">
        <v>8246</v>
      </c>
      <c r="I3092">
        <v>1428333345</v>
      </c>
      <c r="J3092" s="12">
        <v>1425744945</v>
      </c>
      <c r="K3092" s="10">
        <f t="shared" si="192"/>
        <v>42100.635937500003</v>
      </c>
      <c r="L3092" s="10">
        <f t="shared" si="193"/>
        <v>42070.677604166667</v>
      </c>
      <c r="M3092" s="15">
        <f t="shared" si="194"/>
        <v>2015</v>
      </c>
      <c r="N3092" t="b">
        <v>0</v>
      </c>
      <c r="O3092">
        <v>7</v>
      </c>
      <c r="P3092" t="b">
        <v>0</v>
      </c>
      <c r="Q3092" t="s">
        <v>8270</v>
      </c>
      <c r="R3092" t="s">
        <v>8308</v>
      </c>
      <c r="S3092" t="s">
        <v>8342</v>
      </c>
      <c r="T3092" s="9">
        <f t="shared" si="195"/>
        <v>23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s="17" t="s">
        <v>8220</v>
      </c>
      <c r="G3093" t="s">
        <v>8223</v>
      </c>
      <c r="H3093" t="s">
        <v>8245</v>
      </c>
      <c r="I3093">
        <v>1291093200</v>
      </c>
      <c r="J3093" s="12">
        <v>1286930435</v>
      </c>
      <c r="K3093" s="10">
        <f t="shared" si="192"/>
        <v>40512.208333333336</v>
      </c>
      <c r="L3093" s="10">
        <f t="shared" si="193"/>
        <v>40464.028182870374</v>
      </c>
      <c r="M3093" s="15">
        <f t="shared" si="194"/>
        <v>2010</v>
      </c>
      <c r="N3093" t="b">
        <v>0</v>
      </c>
      <c r="O3093">
        <v>5</v>
      </c>
      <c r="P3093" t="b">
        <v>0</v>
      </c>
      <c r="Q3093" t="s">
        <v>8280</v>
      </c>
      <c r="R3093" t="s">
        <v>8316</v>
      </c>
      <c r="S3093" t="s">
        <v>8334</v>
      </c>
      <c r="T3093" s="9">
        <f t="shared" si="195"/>
        <v>10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s="17" t="s">
        <v>8220</v>
      </c>
      <c r="G3094" t="s">
        <v>8224</v>
      </c>
      <c r="H3094" t="s">
        <v>8246</v>
      </c>
      <c r="I3094">
        <v>1459443385</v>
      </c>
      <c r="J3094" s="12">
        <v>1456854985</v>
      </c>
      <c r="K3094" s="10">
        <f t="shared" si="192"/>
        <v>42460.70584490741</v>
      </c>
      <c r="L3094" s="10">
        <f t="shared" si="193"/>
        <v>42430.747511574074</v>
      </c>
      <c r="M3094" s="15">
        <f t="shared" si="194"/>
        <v>2016</v>
      </c>
      <c r="N3094" t="b">
        <v>0</v>
      </c>
      <c r="O3094">
        <v>5</v>
      </c>
      <c r="P3094" t="b">
        <v>0</v>
      </c>
      <c r="Q3094" t="s">
        <v>8280</v>
      </c>
      <c r="R3094" t="s">
        <v>8316</v>
      </c>
      <c r="S3094" t="s">
        <v>8334</v>
      </c>
      <c r="T3094" s="9">
        <f t="shared" si="195"/>
        <v>2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s="17" t="s">
        <v>8220</v>
      </c>
      <c r="G3095" t="s">
        <v>8224</v>
      </c>
      <c r="H3095" t="s">
        <v>8246</v>
      </c>
      <c r="I3095">
        <v>1421498303</v>
      </c>
      <c r="J3095" s="12">
        <v>1418906303</v>
      </c>
      <c r="K3095" s="10">
        <f t="shared" si="192"/>
        <v>42021.526655092588</v>
      </c>
      <c r="L3095" s="10">
        <f t="shared" si="193"/>
        <v>41991.526655092588</v>
      </c>
      <c r="M3095" s="15">
        <f t="shared" si="194"/>
        <v>2015</v>
      </c>
      <c r="N3095" t="b">
        <v>0</v>
      </c>
      <c r="O3095">
        <v>9</v>
      </c>
      <c r="P3095" t="b">
        <v>0</v>
      </c>
      <c r="Q3095" t="s">
        <v>8268</v>
      </c>
      <c r="R3095" t="s">
        <v>8321</v>
      </c>
      <c r="S3095" t="s">
        <v>8339</v>
      </c>
      <c r="T3095" s="9">
        <f t="shared" si="195"/>
        <v>2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s="17" t="s">
        <v>8220</v>
      </c>
      <c r="G3096" t="s">
        <v>8223</v>
      </c>
      <c r="H3096" t="s">
        <v>8245</v>
      </c>
      <c r="I3096">
        <v>1351582938</v>
      </c>
      <c r="J3096" s="12">
        <v>1348731738</v>
      </c>
      <c r="K3096" s="10">
        <f t="shared" si="192"/>
        <v>41212.32104166667</v>
      </c>
      <c r="L3096" s="10">
        <f t="shared" si="193"/>
        <v>41179.32104166667</v>
      </c>
      <c r="M3096" s="15">
        <f t="shared" si="194"/>
        <v>2012</v>
      </c>
      <c r="N3096" t="b">
        <v>0</v>
      </c>
      <c r="O3096">
        <v>8</v>
      </c>
      <c r="P3096" t="b">
        <v>0</v>
      </c>
      <c r="Q3096" t="s">
        <v>8277</v>
      </c>
      <c r="R3096" t="s">
        <v>8327</v>
      </c>
      <c r="S3096" t="s">
        <v>8328</v>
      </c>
      <c r="T3096" s="9">
        <f t="shared" si="195"/>
        <v>3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s="17" t="s">
        <v>8220</v>
      </c>
      <c r="G3097" t="s">
        <v>8224</v>
      </c>
      <c r="H3097" t="s">
        <v>8246</v>
      </c>
      <c r="I3097">
        <v>1425066546</v>
      </c>
      <c r="J3097" s="12">
        <v>1422474546</v>
      </c>
      <c r="K3097" s="10">
        <f t="shared" si="192"/>
        <v>42062.82576388889</v>
      </c>
      <c r="L3097" s="10">
        <f t="shared" si="193"/>
        <v>42032.82576388889</v>
      </c>
      <c r="M3097" s="15">
        <f t="shared" si="194"/>
        <v>2015</v>
      </c>
      <c r="N3097" t="b">
        <v>0</v>
      </c>
      <c r="O3097">
        <v>7</v>
      </c>
      <c r="P3097" t="b">
        <v>0</v>
      </c>
      <c r="Q3097" t="s">
        <v>8266</v>
      </c>
      <c r="R3097" t="s">
        <v>8321</v>
      </c>
      <c r="S3097" t="s">
        <v>8325</v>
      </c>
      <c r="T3097" s="9">
        <f t="shared" si="195"/>
        <v>3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s="17" t="s">
        <v>8220</v>
      </c>
      <c r="G3098" t="s">
        <v>8223</v>
      </c>
      <c r="H3098" t="s">
        <v>8245</v>
      </c>
      <c r="I3098">
        <v>1470598345</v>
      </c>
      <c r="J3098" s="12">
        <v>1468006345</v>
      </c>
      <c r="K3098" s="10">
        <f t="shared" si="192"/>
        <v>42589.81417824074</v>
      </c>
      <c r="L3098" s="10">
        <f t="shared" si="193"/>
        <v>42559.81417824074</v>
      </c>
      <c r="M3098" s="15">
        <f t="shared" si="194"/>
        <v>2016</v>
      </c>
      <c r="N3098" t="b">
        <v>0</v>
      </c>
      <c r="O3098">
        <v>2</v>
      </c>
      <c r="P3098" t="b">
        <v>0</v>
      </c>
      <c r="Q3098" t="s">
        <v>8291</v>
      </c>
      <c r="R3098" t="s">
        <v>8327</v>
      </c>
      <c r="S3098" t="s">
        <v>8330</v>
      </c>
      <c r="T3098" s="9">
        <f t="shared" si="195"/>
        <v>11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s="17" t="s">
        <v>8220</v>
      </c>
      <c r="G3099" t="s">
        <v>8223</v>
      </c>
      <c r="H3099" t="s">
        <v>8245</v>
      </c>
      <c r="I3099">
        <v>1428171037</v>
      </c>
      <c r="J3099" s="12">
        <v>1425582637</v>
      </c>
      <c r="K3099" s="10">
        <f t="shared" si="192"/>
        <v>42098.757372685184</v>
      </c>
      <c r="L3099" s="10">
        <f t="shared" si="193"/>
        <v>42068.799039351856</v>
      </c>
      <c r="M3099" s="15">
        <f t="shared" si="194"/>
        <v>2015</v>
      </c>
      <c r="N3099" t="b">
        <v>0</v>
      </c>
      <c r="O3099">
        <v>2</v>
      </c>
      <c r="P3099" t="b">
        <v>0</v>
      </c>
      <c r="Q3099" t="s">
        <v>8302</v>
      </c>
      <c r="R3099" t="s">
        <v>8311</v>
      </c>
      <c r="S3099" t="s">
        <v>8356</v>
      </c>
      <c r="T3099" s="9">
        <f t="shared" si="195"/>
        <v>1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s="17" t="s">
        <v>8220</v>
      </c>
      <c r="G3100" t="s">
        <v>8231</v>
      </c>
      <c r="H3100" t="s">
        <v>8252</v>
      </c>
      <c r="I3100">
        <v>1424081477</v>
      </c>
      <c r="J3100" s="12">
        <v>1420798277</v>
      </c>
      <c r="K3100" s="10">
        <f t="shared" si="192"/>
        <v>42051.424502314811</v>
      </c>
      <c r="L3100" s="10">
        <f t="shared" si="193"/>
        <v>42013.424502314811</v>
      </c>
      <c r="M3100" s="15">
        <f t="shared" si="194"/>
        <v>2015</v>
      </c>
      <c r="N3100" t="b">
        <v>0</v>
      </c>
      <c r="O3100">
        <v>3</v>
      </c>
      <c r="P3100" t="b">
        <v>0</v>
      </c>
      <c r="Q3100" t="s">
        <v>8303</v>
      </c>
      <c r="R3100" t="s">
        <v>8323</v>
      </c>
      <c r="S3100" t="s">
        <v>8335</v>
      </c>
      <c r="T3100" s="9">
        <f t="shared" si="195"/>
        <v>0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s="17" t="s">
        <v>8220</v>
      </c>
      <c r="G3101" t="s">
        <v>8224</v>
      </c>
      <c r="H3101" t="s">
        <v>8246</v>
      </c>
      <c r="I3101">
        <v>1427659200</v>
      </c>
      <c r="J3101" s="12">
        <v>1425678057</v>
      </c>
      <c r="K3101" s="10">
        <f t="shared" si="192"/>
        <v>42092.833333333328</v>
      </c>
      <c r="L3101" s="10">
        <f t="shared" si="193"/>
        <v>42069.903437500005</v>
      </c>
      <c r="M3101" s="15">
        <f t="shared" si="194"/>
        <v>2015</v>
      </c>
      <c r="N3101" t="b">
        <v>0</v>
      </c>
      <c r="O3101">
        <v>6</v>
      </c>
      <c r="P3101" t="b">
        <v>0</v>
      </c>
      <c r="Q3101" t="s">
        <v>8269</v>
      </c>
      <c r="R3101" t="s">
        <v>8323</v>
      </c>
      <c r="S3101" t="s">
        <v>8326</v>
      </c>
      <c r="T3101" s="9">
        <f t="shared" si="195"/>
        <v>2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s="17" t="s">
        <v>8220</v>
      </c>
      <c r="G3102" t="s">
        <v>8223</v>
      </c>
      <c r="H3102" t="s">
        <v>8245</v>
      </c>
      <c r="I3102">
        <v>1420938000</v>
      </c>
      <c r="J3102" s="12">
        <v>1418862743</v>
      </c>
      <c r="K3102" s="10">
        <f t="shared" si="192"/>
        <v>42015.041666666672</v>
      </c>
      <c r="L3102" s="10">
        <f t="shared" si="193"/>
        <v>41991.022488425922</v>
      </c>
      <c r="M3102" s="15">
        <f t="shared" si="194"/>
        <v>2015</v>
      </c>
      <c r="N3102" t="b">
        <v>0</v>
      </c>
      <c r="O3102">
        <v>4</v>
      </c>
      <c r="P3102" t="b">
        <v>0</v>
      </c>
      <c r="Q3102" t="s">
        <v>8269</v>
      </c>
      <c r="R3102" t="s">
        <v>8323</v>
      </c>
      <c r="S3102" t="s">
        <v>8326</v>
      </c>
      <c r="T3102" s="9">
        <f t="shared" si="195"/>
        <v>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s="17" t="s">
        <v>8220</v>
      </c>
      <c r="G3103" t="s">
        <v>8224</v>
      </c>
      <c r="H3103" t="s">
        <v>8246</v>
      </c>
      <c r="I3103">
        <v>1416081600</v>
      </c>
      <c r="J3103" s="12">
        <v>1413477228</v>
      </c>
      <c r="K3103" s="10">
        <f t="shared" si="192"/>
        <v>41958.833333333328</v>
      </c>
      <c r="L3103" s="10">
        <f t="shared" si="193"/>
        <v>41928.690138888887</v>
      </c>
      <c r="M3103" s="15">
        <f t="shared" si="194"/>
        <v>2014</v>
      </c>
      <c r="N3103" t="b">
        <v>0</v>
      </c>
      <c r="O3103">
        <v>2</v>
      </c>
      <c r="P3103" t="b">
        <v>0</v>
      </c>
      <c r="Q3103" t="s">
        <v>8269</v>
      </c>
      <c r="R3103" t="s">
        <v>8323</v>
      </c>
      <c r="S3103" t="s">
        <v>8326</v>
      </c>
      <c r="T3103" s="9">
        <f t="shared" si="195"/>
        <v>22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s="17" t="s">
        <v>8220</v>
      </c>
      <c r="G3104" t="s">
        <v>8225</v>
      </c>
      <c r="H3104" t="s">
        <v>8247</v>
      </c>
      <c r="I3104">
        <v>1396666779</v>
      </c>
      <c r="J3104" s="12">
        <v>1394078379</v>
      </c>
      <c r="K3104" s="10">
        <f t="shared" si="192"/>
        <v>41734.124756944446</v>
      </c>
      <c r="L3104" s="10">
        <f t="shared" si="193"/>
        <v>41704.16642361111</v>
      </c>
      <c r="M3104" s="15">
        <f t="shared" si="194"/>
        <v>2014</v>
      </c>
      <c r="N3104" t="b">
        <v>0</v>
      </c>
      <c r="O3104">
        <v>3</v>
      </c>
      <c r="P3104" t="b">
        <v>0</v>
      </c>
      <c r="Q3104" t="s">
        <v>8280</v>
      </c>
      <c r="R3104" t="s">
        <v>8316</v>
      </c>
      <c r="S3104" t="s">
        <v>8334</v>
      </c>
      <c r="T3104" s="9">
        <f t="shared" si="195"/>
        <v>2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s="17" t="s">
        <v>8221</v>
      </c>
      <c r="G3105" t="s">
        <v>8223</v>
      </c>
      <c r="H3105" t="s">
        <v>8245</v>
      </c>
      <c r="I3105">
        <v>1493571600</v>
      </c>
      <c r="J3105" s="12">
        <v>1489106948</v>
      </c>
      <c r="K3105" s="10">
        <f t="shared" si="192"/>
        <v>42855.708333333328</v>
      </c>
      <c r="L3105" s="10">
        <f t="shared" si="193"/>
        <v>42804.034120370372</v>
      </c>
      <c r="M3105" s="15">
        <f t="shared" si="194"/>
        <v>2017</v>
      </c>
      <c r="N3105" t="b">
        <v>0</v>
      </c>
      <c r="O3105">
        <v>1</v>
      </c>
      <c r="P3105" t="b">
        <v>0</v>
      </c>
      <c r="Q3105" t="s">
        <v>8296</v>
      </c>
      <c r="R3105" t="s">
        <v>8319</v>
      </c>
      <c r="S3105" t="s">
        <v>8320</v>
      </c>
      <c r="T3105" s="9">
        <f t="shared" si="195"/>
        <v>1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s="17" t="s">
        <v>8219</v>
      </c>
      <c r="G3106" t="s">
        <v>8227</v>
      </c>
      <c r="H3106" t="s">
        <v>8249</v>
      </c>
      <c r="I3106">
        <v>1430360739</v>
      </c>
      <c r="J3106" s="12">
        <v>1427768739</v>
      </c>
      <c r="K3106" s="10">
        <f t="shared" si="192"/>
        <v>42124.101145833338</v>
      </c>
      <c r="L3106" s="10">
        <f t="shared" si="193"/>
        <v>42094.101145833338</v>
      </c>
      <c r="M3106" s="15">
        <f t="shared" si="194"/>
        <v>2015</v>
      </c>
      <c r="N3106" t="b">
        <v>0</v>
      </c>
      <c r="O3106">
        <v>7</v>
      </c>
      <c r="P3106" t="b">
        <v>0</v>
      </c>
      <c r="Q3106" t="s">
        <v>8270</v>
      </c>
      <c r="R3106" t="s">
        <v>8308</v>
      </c>
      <c r="S3106" t="s">
        <v>8342</v>
      </c>
      <c r="T3106" s="9">
        <f t="shared" si="195"/>
        <v>1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s="17" t="s">
        <v>8220</v>
      </c>
      <c r="G3107" t="s">
        <v>8224</v>
      </c>
      <c r="H3107" t="s">
        <v>8246</v>
      </c>
      <c r="I3107">
        <v>1422553565</v>
      </c>
      <c r="J3107" s="12">
        <v>1417369565</v>
      </c>
      <c r="K3107" s="10">
        <f t="shared" si="192"/>
        <v>42033.740335648152</v>
      </c>
      <c r="L3107" s="10">
        <f t="shared" si="193"/>
        <v>41973.740335648152</v>
      </c>
      <c r="M3107" s="15">
        <f t="shared" si="194"/>
        <v>2015</v>
      </c>
      <c r="N3107" t="b">
        <v>1</v>
      </c>
      <c r="O3107">
        <v>4</v>
      </c>
      <c r="P3107" t="b">
        <v>0</v>
      </c>
      <c r="Q3107" t="s">
        <v>8283</v>
      </c>
      <c r="R3107" t="s">
        <v>8313</v>
      </c>
      <c r="S3107" t="s">
        <v>8314</v>
      </c>
      <c r="T3107" s="9">
        <f t="shared" si="195"/>
        <v>4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s="17" t="s">
        <v>8220</v>
      </c>
      <c r="G3108" t="s">
        <v>8223</v>
      </c>
      <c r="H3108" t="s">
        <v>8245</v>
      </c>
      <c r="I3108">
        <v>1437969540</v>
      </c>
      <c r="J3108" s="12">
        <v>1436297723</v>
      </c>
      <c r="K3108" s="10">
        <f t="shared" si="192"/>
        <v>42212.165972222225</v>
      </c>
      <c r="L3108" s="10">
        <f t="shared" si="193"/>
        <v>42192.816238425927</v>
      </c>
      <c r="M3108" s="15">
        <f t="shared" si="194"/>
        <v>2015</v>
      </c>
      <c r="N3108" t="b">
        <v>0</v>
      </c>
      <c r="O3108">
        <v>2</v>
      </c>
      <c r="P3108" t="b">
        <v>0</v>
      </c>
      <c r="Q3108" t="s">
        <v>8270</v>
      </c>
      <c r="R3108" t="s">
        <v>8308</v>
      </c>
      <c r="S3108" t="s">
        <v>8342</v>
      </c>
      <c r="T3108" s="9">
        <f t="shared" si="195"/>
        <v>0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s="17" t="s">
        <v>8220</v>
      </c>
      <c r="G3109" t="s">
        <v>8223</v>
      </c>
      <c r="H3109" t="s">
        <v>8245</v>
      </c>
      <c r="I3109">
        <v>1408134034</v>
      </c>
      <c r="J3109" s="12">
        <v>1405542034</v>
      </c>
      <c r="K3109" s="10">
        <f t="shared" si="192"/>
        <v>41866.847615740742</v>
      </c>
      <c r="L3109" s="10">
        <f t="shared" si="193"/>
        <v>41836.847615740742</v>
      </c>
      <c r="M3109" s="15">
        <f t="shared" si="194"/>
        <v>2014</v>
      </c>
      <c r="N3109" t="b">
        <v>0</v>
      </c>
      <c r="O3109">
        <v>4</v>
      </c>
      <c r="P3109" t="b">
        <v>0</v>
      </c>
      <c r="Q3109" t="s">
        <v>8271</v>
      </c>
      <c r="R3109" t="s">
        <v>8308</v>
      </c>
      <c r="S3109" t="s">
        <v>8310</v>
      </c>
      <c r="T3109" s="9">
        <f t="shared" si="195"/>
        <v>1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s="17" t="s">
        <v>8220</v>
      </c>
      <c r="G3110" t="s">
        <v>8223</v>
      </c>
      <c r="H3110" t="s">
        <v>8245</v>
      </c>
      <c r="I3110">
        <v>1427507208</v>
      </c>
      <c r="J3110" s="12">
        <v>1424918808</v>
      </c>
      <c r="K3110" s="10">
        <f t="shared" si="192"/>
        <v>42091.074166666665</v>
      </c>
      <c r="L3110" s="10">
        <f t="shared" si="193"/>
        <v>42061.11583333333</v>
      </c>
      <c r="M3110" s="15">
        <f t="shared" si="194"/>
        <v>2015</v>
      </c>
      <c r="N3110" t="b">
        <v>0</v>
      </c>
      <c r="O3110">
        <v>3</v>
      </c>
      <c r="P3110" t="b">
        <v>0</v>
      </c>
      <c r="Q3110" t="s">
        <v>8271</v>
      </c>
      <c r="R3110" t="s">
        <v>8308</v>
      </c>
      <c r="S3110" t="s">
        <v>8310</v>
      </c>
      <c r="T3110" s="9">
        <f t="shared" si="195"/>
        <v>1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s="17" t="s">
        <v>8219</v>
      </c>
      <c r="G3111" t="s">
        <v>8224</v>
      </c>
      <c r="H3111" t="s">
        <v>8246</v>
      </c>
      <c r="I3111">
        <v>1432223125</v>
      </c>
      <c r="J3111" s="12">
        <v>1429631125</v>
      </c>
      <c r="K3111" s="10">
        <f t="shared" si="192"/>
        <v>42145.656539351854</v>
      </c>
      <c r="L3111" s="10">
        <f t="shared" si="193"/>
        <v>42115.656539351854</v>
      </c>
      <c r="M3111" s="15">
        <f t="shared" si="194"/>
        <v>2015</v>
      </c>
      <c r="N3111" t="b">
        <v>0</v>
      </c>
      <c r="O3111">
        <v>4</v>
      </c>
      <c r="P3111" t="b">
        <v>0</v>
      </c>
      <c r="Q3111" t="s">
        <v>8271</v>
      </c>
      <c r="R3111" t="s">
        <v>8308</v>
      </c>
      <c r="S3111" t="s">
        <v>8310</v>
      </c>
      <c r="T3111" s="9">
        <f t="shared" si="195"/>
        <v>0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s="17" t="s">
        <v>8218</v>
      </c>
      <c r="G3112" t="s">
        <v>8223</v>
      </c>
      <c r="H3112" t="s">
        <v>8245</v>
      </c>
      <c r="I3112">
        <v>1433815200</v>
      </c>
      <c r="J3112" s="12">
        <v>1431886706</v>
      </c>
      <c r="K3112" s="10">
        <f t="shared" si="192"/>
        <v>42164.083333333328</v>
      </c>
      <c r="L3112" s="10">
        <f t="shared" si="193"/>
        <v>42141.762800925921</v>
      </c>
      <c r="M3112" s="15">
        <f t="shared" si="194"/>
        <v>2015</v>
      </c>
      <c r="N3112" t="b">
        <v>0</v>
      </c>
      <c r="O3112">
        <v>5</v>
      </c>
      <c r="P3112" t="b">
        <v>1</v>
      </c>
      <c r="Q3112" t="s">
        <v>8274</v>
      </c>
      <c r="R3112" t="s">
        <v>8327</v>
      </c>
      <c r="S3112" t="s">
        <v>8331</v>
      </c>
      <c r="T3112" s="9">
        <f t="shared" si="195"/>
        <v>424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s="17" t="s">
        <v>8219</v>
      </c>
      <c r="G3113" t="s">
        <v>8223</v>
      </c>
      <c r="H3113" t="s">
        <v>8245</v>
      </c>
      <c r="I3113">
        <v>1457543360</v>
      </c>
      <c r="J3113" s="12">
        <v>1454951360</v>
      </c>
      <c r="K3113" s="10">
        <f t="shared" si="192"/>
        <v>42438.714814814812</v>
      </c>
      <c r="L3113" s="10">
        <f t="shared" si="193"/>
        <v>42408.714814814812</v>
      </c>
      <c r="M3113" s="15">
        <f t="shared" si="194"/>
        <v>2016</v>
      </c>
      <c r="N3113" t="b">
        <v>0</v>
      </c>
      <c r="O3113">
        <v>6</v>
      </c>
      <c r="P3113" t="b">
        <v>0</v>
      </c>
      <c r="Q3113" t="s">
        <v>8299</v>
      </c>
      <c r="R3113" t="s">
        <v>8308</v>
      </c>
      <c r="S3113" t="s">
        <v>8315</v>
      </c>
      <c r="T3113" s="9">
        <f t="shared" si="195"/>
        <v>1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s="17" t="s">
        <v>8220</v>
      </c>
      <c r="G3114" t="s">
        <v>8223</v>
      </c>
      <c r="H3114" t="s">
        <v>8245</v>
      </c>
      <c r="I3114">
        <v>1455466832</v>
      </c>
      <c r="J3114" s="12">
        <v>1452874832</v>
      </c>
      <c r="K3114" s="10">
        <f t="shared" si="192"/>
        <v>42414.680925925924</v>
      </c>
      <c r="L3114" s="10">
        <f t="shared" si="193"/>
        <v>42384.680925925924</v>
      </c>
      <c r="M3114" s="15">
        <f t="shared" si="194"/>
        <v>2016</v>
      </c>
      <c r="N3114" t="b">
        <v>0</v>
      </c>
      <c r="O3114">
        <v>4</v>
      </c>
      <c r="P3114" t="b">
        <v>0</v>
      </c>
      <c r="Q3114" t="s">
        <v>8271</v>
      </c>
      <c r="R3114" t="s">
        <v>8308</v>
      </c>
      <c r="S3114" t="s">
        <v>8310</v>
      </c>
      <c r="T3114" s="9">
        <f t="shared" si="195"/>
        <v>0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s="17" t="s">
        <v>8220</v>
      </c>
      <c r="G3115" t="s">
        <v>8223</v>
      </c>
      <c r="H3115" t="s">
        <v>8245</v>
      </c>
      <c r="I3115">
        <v>1417195201</v>
      </c>
      <c r="J3115" s="12">
        <v>1414599601</v>
      </c>
      <c r="K3115" s="10">
        <f t="shared" si="192"/>
        <v>41971.722233796296</v>
      </c>
      <c r="L3115" s="10">
        <f t="shared" si="193"/>
        <v>41941.680567129632</v>
      </c>
      <c r="M3115" s="15">
        <f t="shared" si="194"/>
        <v>2014</v>
      </c>
      <c r="N3115" t="b">
        <v>1</v>
      </c>
      <c r="O3115">
        <v>17</v>
      </c>
      <c r="P3115" t="b">
        <v>0</v>
      </c>
      <c r="Q3115" t="s">
        <v>8285</v>
      </c>
      <c r="R3115" t="s">
        <v>8311</v>
      </c>
      <c r="S3115" t="s">
        <v>8348</v>
      </c>
      <c r="T3115" s="9">
        <f t="shared" si="195"/>
        <v>0</v>
      </c>
    </row>
    <row r="3116" spans="1:20" ht="45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s="17" t="s">
        <v>8220</v>
      </c>
      <c r="G3116" t="s">
        <v>8228</v>
      </c>
      <c r="H3116" t="s">
        <v>8250</v>
      </c>
      <c r="I3116">
        <v>1383430145</v>
      </c>
      <c r="J3116" s="12">
        <v>1380838145</v>
      </c>
      <c r="K3116" s="10">
        <f t="shared" si="192"/>
        <v>41580.922974537039</v>
      </c>
      <c r="L3116" s="10">
        <f t="shared" si="193"/>
        <v>41550.922974537039</v>
      </c>
      <c r="M3116" s="15">
        <f t="shared" si="194"/>
        <v>2013</v>
      </c>
      <c r="N3116" t="b">
        <v>0</v>
      </c>
      <c r="O3116">
        <v>6</v>
      </c>
      <c r="P3116" t="b">
        <v>0</v>
      </c>
      <c r="Q3116" t="s">
        <v>8273</v>
      </c>
      <c r="R3116" t="s">
        <v>8311</v>
      </c>
      <c r="S3116" t="s">
        <v>8352</v>
      </c>
      <c r="T3116" s="9">
        <f t="shared" si="195"/>
        <v>2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s="17" t="s">
        <v>8220</v>
      </c>
      <c r="G3117" t="s">
        <v>8225</v>
      </c>
      <c r="H3117" t="s">
        <v>8247</v>
      </c>
      <c r="I3117">
        <v>1468658866</v>
      </c>
      <c r="J3117" s="12">
        <v>1464943666</v>
      </c>
      <c r="K3117" s="10">
        <f t="shared" si="192"/>
        <v>42567.36650462963</v>
      </c>
      <c r="L3117" s="10">
        <f t="shared" si="193"/>
        <v>42524.36650462963</v>
      </c>
      <c r="M3117" s="15">
        <f t="shared" si="194"/>
        <v>2016</v>
      </c>
      <c r="N3117" t="b">
        <v>0</v>
      </c>
      <c r="O3117">
        <v>2</v>
      </c>
      <c r="P3117" t="b">
        <v>0</v>
      </c>
      <c r="Q3117" t="s">
        <v>8302</v>
      </c>
      <c r="R3117" t="s">
        <v>8311</v>
      </c>
      <c r="S3117" t="s">
        <v>8356</v>
      </c>
      <c r="T3117" s="9">
        <f t="shared" si="195"/>
        <v>11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s="17" t="s">
        <v>8220</v>
      </c>
      <c r="G3118" t="s">
        <v>8228</v>
      </c>
      <c r="H3118" t="s">
        <v>8250</v>
      </c>
      <c r="I3118">
        <v>1488495478</v>
      </c>
      <c r="J3118" s="12">
        <v>1485903478</v>
      </c>
      <c r="K3118" s="10">
        <f t="shared" si="192"/>
        <v>42796.956921296296</v>
      </c>
      <c r="L3118" s="10">
        <f t="shared" si="193"/>
        <v>42766.956921296296</v>
      </c>
      <c r="M3118" s="15">
        <f t="shared" si="194"/>
        <v>2017</v>
      </c>
      <c r="N3118" t="b">
        <v>0</v>
      </c>
      <c r="O3118">
        <v>2</v>
      </c>
      <c r="P3118" t="b">
        <v>0</v>
      </c>
      <c r="Q3118" t="s">
        <v>8301</v>
      </c>
      <c r="R3118" t="s">
        <v>8323</v>
      </c>
      <c r="S3118" t="s">
        <v>8324</v>
      </c>
      <c r="T3118" s="9">
        <f t="shared" si="195"/>
        <v>0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s="17" t="s">
        <v>8220</v>
      </c>
      <c r="G3119" t="s">
        <v>8223</v>
      </c>
      <c r="H3119" t="s">
        <v>8245</v>
      </c>
      <c r="I3119">
        <v>1409846874</v>
      </c>
      <c r="J3119" s="12">
        <v>1407254874</v>
      </c>
      <c r="K3119" s="10">
        <f t="shared" si="192"/>
        <v>41886.672152777777</v>
      </c>
      <c r="L3119" s="10">
        <f t="shared" si="193"/>
        <v>41856.672152777777</v>
      </c>
      <c r="M3119" s="15">
        <f t="shared" si="194"/>
        <v>2014</v>
      </c>
      <c r="N3119" t="b">
        <v>0</v>
      </c>
      <c r="O3119">
        <v>2</v>
      </c>
      <c r="P3119" t="b">
        <v>0</v>
      </c>
      <c r="Q3119" t="s">
        <v>8269</v>
      </c>
      <c r="R3119" t="s">
        <v>8323</v>
      </c>
      <c r="S3119" t="s">
        <v>8326</v>
      </c>
      <c r="T3119" s="9">
        <f t="shared" si="195"/>
        <v>1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s="17" t="s">
        <v>8220</v>
      </c>
      <c r="G3120" t="s">
        <v>8223</v>
      </c>
      <c r="H3120" t="s">
        <v>8245</v>
      </c>
      <c r="I3120">
        <v>1367097391</v>
      </c>
      <c r="J3120" s="12">
        <v>1364505391</v>
      </c>
      <c r="K3120" s="10">
        <f t="shared" si="192"/>
        <v>41391.886469907404</v>
      </c>
      <c r="L3120" s="10">
        <f t="shared" si="193"/>
        <v>41361.886469907404</v>
      </c>
      <c r="M3120" s="15">
        <f t="shared" si="194"/>
        <v>2013</v>
      </c>
      <c r="N3120" t="b">
        <v>0</v>
      </c>
      <c r="O3120">
        <v>3</v>
      </c>
      <c r="P3120" t="b">
        <v>0</v>
      </c>
      <c r="Q3120" t="s">
        <v>8280</v>
      </c>
      <c r="R3120" t="s">
        <v>8316</v>
      </c>
      <c r="S3120" t="s">
        <v>8334</v>
      </c>
      <c r="T3120" s="9">
        <f t="shared" si="195"/>
        <v>2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s="17" t="s">
        <v>8220</v>
      </c>
      <c r="G3121" t="s">
        <v>8223</v>
      </c>
      <c r="H3121" t="s">
        <v>8245</v>
      </c>
      <c r="I3121">
        <v>1478542375</v>
      </c>
      <c r="J3121" s="12">
        <v>1476378775</v>
      </c>
      <c r="K3121" s="10">
        <f t="shared" si="192"/>
        <v>42681.758969907409</v>
      </c>
      <c r="L3121" s="10">
        <f t="shared" si="193"/>
        <v>42656.717303240745</v>
      </c>
      <c r="M3121" s="15">
        <f t="shared" si="194"/>
        <v>2016</v>
      </c>
      <c r="N3121" t="b">
        <v>0</v>
      </c>
      <c r="O3121">
        <v>6</v>
      </c>
      <c r="P3121" t="b">
        <v>0</v>
      </c>
      <c r="Q3121" t="s">
        <v>8292</v>
      </c>
      <c r="R3121" t="s">
        <v>8308</v>
      </c>
      <c r="S3121" t="s">
        <v>8318</v>
      </c>
      <c r="T3121" s="9">
        <f t="shared" si="195"/>
        <v>1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s="17" t="s">
        <v>8220</v>
      </c>
      <c r="G3122" t="s">
        <v>8224</v>
      </c>
      <c r="H3122" t="s">
        <v>8246</v>
      </c>
      <c r="I3122">
        <v>1425160800</v>
      </c>
      <c r="J3122" s="12">
        <v>1421274859</v>
      </c>
      <c r="K3122" s="10">
        <f t="shared" si="192"/>
        <v>42063.916666666672</v>
      </c>
      <c r="L3122" s="10">
        <f t="shared" si="193"/>
        <v>42018.94049768518</v>
      </c>
      <c r="M3122" s="15">
        <f t="shared" si="194"/>
        <v>2015</v>
      </c>
      <c r="N3122" t="b">
        <v>0</v>
      </c>
      <c r="O3122">
        <v>8</v>
      </c>
      <c r="P3122" t="b">
        <v>0</v>
      </c>
      <c r="Q3122" t="s">
        <v>8303</v>
      </c>
      <c r="R3122" t="s">
        <v>8323</v>
      </c>
      <c r="S3122" t="s">
        <v>8335</v>
      </c>
      <c r="T3122" s="9">
        <f t="shared" si="195"/>
        <v>1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s="17" t="s">
        <v>8218</v>
      </c>
      <c r="G3123" t="s">
        <v>8229</v>
      </c>
      <c r="H3123" t="s">
        <v>8248</v>
      </c>
      <c r="I3123">
        <v>1480028400</v>
      </c>
      <c r="J3123" s="12">
        <v>1478685915</v>
      </c>
      <c r="K3123" s="10">
        <f t="shared" si="192"/>
        <v>42698.958333333328</v>
      </c>
      <c r="L3123" s="10">
        <f t="shared" si="193"/>
        <v>42683.420312499999</v>
      </c>
      <c r="M3123" s="15">
        <f t="shared" si="194"/>
        <v>2016</v>
      </c>
      <c r="N3123" t="b">
        <v>0</v>
      </c>
      <c r="O3123">
        <v>2</v>
      </c>
      <c r="P3123" t="b">
        <v>1</v>
      </c>
      <c r="Q3123" t="s">
        <v>8271</v>
      </c>
      <c r="R3123" t="s">
        <v>8308</v>
      </c>
      <c r="S3123" t="s">
        <v>8310</v>
      </c>
      <c r="T3123" s="9">
        <f t="shared" si="195"/>
        <v>144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s="17" t="s">
        <v>8220</v>
      </c>
      <c r="G3124" t="s">
        <v>8223</v>
      </c>
      <c r="H3124" t="s">
        <v>8245</v>
      </c>
      <c r="I3124">
        <v>1474067404</v>
      </c>
      <c r="J3124" s="12">
        <v>1471475404</v>
      </c>
      <c r="K3124" s="10">
        <f t="shared" si="192"/>
        <v>42629.965324074074</v>
      </c>
      <c r="L3124" s="10">
        <f t="shared" si="193"/>
        <v>42599.965324074074</v>
      </c>
      <c r="M3124" s="15">
        <f t="shared" si="194"/>
        <v>2016</v>
      </c>
      <c r="N3124" t="b">
        <v>0</v>
      </c>
      <c r="O3124">
        <v>2</v>
      </c>
      <c r="P3124" t="b">
        <v>0</v>
      </c>
      <c r="Q3124" t="s">
        <v>8276</v>
      </c>
      <c r="R3124" t="s">
        <v>8327</v>
      </c>
      <c r="S3124" t="s">
        <v>8350</v>
      </c>
      <c r="T3124" s="9">
        <f t="shared" si="195"/>
        <v>2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s="17" t="s">
        <v>8220</v>
      </c>
      <c r="G3125" t="s">
        <v>8224</v>
      </c>
      <c r="H3125" t="s">
        <v>8246</v>
      </c>
      <c r="I3125">
        <v>1463050034</v>
      </c>
      <c r="J3125" s="12">
        <v>1460458034</v>
      </c>
      <c r="K3125" s="10">
        <f t="shared" si="192"/>
        <v>42502.449467592596</v>
      </c>
      <c r="L3125" s="10">
        <f t="shared" si="193"/>
        <v>42472.449467592596</v>
      </c>
      <c r="M3125" s="15">
        <f t="shared" si="194"/>
        <v>2016</v>
      </c>
      <c r="N3125" t="b">
        <v>0</v>
      </c>
      <c r="O3125">
        <v>7</v>
      </c>
      <c r="P3125" t="b">
        <v>0</v>
      </c>
      <c r="Q3125" t="s">
        <v>8287</v>
      </c>
      <c r="R3125" t="s">
        <v>8313</v>
      </c>
      <c r="S3125" t="s">
        <v>8355</v>
      </c>
      <c r="T3125" s="9">
        <f t="shared" si="195"/>
        <v>13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s="17" t="s">
        <v>8220</v>
      </c>
      <c r="G3126" t="s">
        <v>8223</v>
      </c>
      <c r="H3126" t="s">
        <v>8245</v>
      </c>
      <c r="I3126">
        <v>1475378744</v>
      </c>
      <c r="J3126" s="12">
        <v>1472786744</v>
      </c>
      <c r="K3126" s="10">
        <f t="shared" si="192"/>
        <v>42645.142870370371</v>
      </c>
      <c r="L3126" s="10">
        <f t="shared" si="193"/>
        <v>42615.142870370371</v>
      </c>
      <c r="M3126" s="15">
        <f t="shared" si="194"/>
        <v>2016</v>
      </c>
      <c r="N3126" t="b">
        <v>0</v>
      </c>
      <c r="O3126">
        <v>2</v>
      </c>
      <c r="P3126" t="b">
        <v>0</v>
      </c>
      <c r="Q3126" t="s">
        <v>8269</v>
      </c>
      <c r="R3126" t="s">
        <v>8323</v>
      </c>
      <c r="S3126" t="s">
        <v>8326</v>
      </c>
      <c r="T3126" s="9">
        <f t="shared" si="195"/>
        <v>3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s="17" t="s">
        <v>8220</v>
      </c>
      <c r="G3127" t="s">
        <v>8223</v>
      </c>
      <c r="H3127" t="s">
        <v>8245</v>
      </c>
      <c r="I3127">
        <v>1431702289</v>
      </c>
      <c r="J3127" s="12">
        <v>1426518289</v>
      </c>
      <c r="K3127" s="10">
        <f t="shared" si="192"/>
        <v>42139.628344907411</v>
      </c>
      <c r="L3127" s="10">
        <f t="shared" si="193"/>
        <v>42079.628344907411</v>
      </c>
      <c r="M3127" s="15">
        <f t="shared" si="194"/>
        <v>2015</v>
      </c>
      <c r="N3127" t="b">
        <v>0</v>
      </c>
      <c r="O3127">
        <v>1</v>
      </c>
      <c r="P3127" t="b">
        <v>0</v>
      </c>
      <c r="Q3127" t="s">
        <v>8266</v>
      </c>
      <c r="R3127" t="s">
        <v>8321</v>
      </c>
      <c r="S3127" t="s">
        <v>8325</v>
      </c>
      <c r="T3127" s="9">
        <f t="shared" si="195"/>
        <v>2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s="17" t="s">
        <v>8219</v>
      </c>
      <c r="G3128" t="s">
        <v>8223</v>
      </c>
      <c r="H3128" t="s">
        <v>8245</v>
      </c>
      <c r="I3128">
        <v>1431198562</v>
      </c>
      <c r="J3128" s="12">
        <v>1426014562</v>
      </c>
      <c r="K3128" s="10">
        <f t="shared" si="192"/>
        <v>42133.798171296294</v>
      </c>
      <c r="L3128" s="10">
        <f t="shared" si="193"/>
        <v>42073.798171296294</v>
      </c>
      <c r="M3128" s="15">
        <f t="shared" si="194"/>
        <v>2015</v>
      </c>
      <c r="N3128" t="b">
        <v>0</v>
      </c>
      <c r="O3128">
        <v>1</v>
      </c>
      <c r="P3128" t="b">
        <v>0</v>
      </c>
      <c r="Q3128" t="s">
        <v>8270</v>
      </c>
      <c r="R3128" t="s">
        <v>8308</v>
      </c>
      <c r="S3128" t="s">
        <v>8342</v>
      </c>
      <c r="T3128" s="9">
        <f t="shared" si="195"/>
        <v>2</v>
      </c>
    </row>
    <row r="3129" spans="1:20" ht="15.75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s="17" t="s">
        <v>8220</v>
      </c>
      <c r="G3129" t="s">
        <v>8223</v>
      </c>
      <c r="H3129" t="s">
        <v>8245</v>
      </c>
      <c r="I3129">
        <v>1355930645</v>
      </c>
      <c r="J3129" s="12">
        <v>1352906645</v>
      </c>
      <c r="K3129" s="10">
        <f t="shared" si="192"/>
        <v>41262.641724537039</v>
      </c>
      <c r="L3129" s="10">
        <f t="shared" si="193"/>
        <v>41227.641724537039</v>
      </c>
      <c r="M3129" s="15">
        <f t="shared" si="194"/>
        <v>2012</v>
      </c>
      <c r="N3129" t="b">
        <v>0</v>
      </c>
      <c r="O3129">
        <v>1</v>
      </c>
      <c r="P3129" t="b">
        <v>0</v>
      </c>
      <c r="Q3129" t="s">
        <v>8276</v>
      </c>
      <c r="R3129" t="s">
        <v>8327</v>
      </c>
      <c r="S3129" t="s">
        <v>8350</v>
      </c>
      <c r="T3129" s="9">
        <f t="shared" si="195"/>
        <v>1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s="17" t="s">
        <v>8220</v>
      </c>
      <c r="G3130" t="s">
        <v>8235</v>
      </c>
      <c r="H3130" t="s">
        <v>8248</v>
      </c>
      <c r="I3130">
        <v>1455417571</v>
      </c>
      <c r="J3130" s="12">
        <v>1452825571</v>
      </c>
      <c r="K3130" s="10">
        <f t="shared" si="192"/>
        <v>42414.110775462963</v>
      </c>
      <c r="L3130" s="10">
        <f t="shared" si="193"/>
        <v>42384.110775462963</v>
      </c>
      <c r="M3130" s="15">
        <f t="shared" si="194"/>
        <v>2016</v>
      </c>
      <c r="N3130" t="b">
        <v>0</v>
      </c>
      <c r="O3130">
        <v>10</v>
      </c>
      <c r="P3130" t="b">
        <v>0</v>
      </c>
      <c r="Q3130" t="s">
        <v>8280</v>
      </c>
      <c r="R3130" t="s">
        <v>8316</v>
      </c>
      <c r="S3130" t="s">
        <v>8334</v>
      </c>
      <c r="T3130" s="9">
        <f t="shared" si="195"/>
        <v>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s="17" t="s">
        <v>8220</v>
      </c>
      <c r="G3131" t="s">
        <v>8223</v>
      </c>
      <c r="H3131" t="s">
        <v>8245</v>
      </c>
      <c r="I3131">
        <v>1412272592</v>
      </c>
      <c r="J3131" s="12">
        <v>1407088592</v>
      </c>
      <c r="K3131" s="10">
        <f t="shared" si="192"/>
        <v>41914.74759259259</v>
      </c>
      <c r="L3131" s="10">
        <f t="shared" si="193"/>
        <v>41854.74759259259</v>
      </c>
      <c r="M3131" s="15">
        <f t="shared" si="194"/>
        <v>2014</v>
      </c>
      <c r="N3131" t="b">
        <v>0</v>
      </c>
      <c r="O3131">
        <v>1</v>
      </c>
      <c r="P3131" t="b">
        <v>0</v>
      </c>
      <c r="Q3131" t="s">
        <v>8282</v>
      </c>
      <c r="R3131" t="s">
        <v>8319</v>
      </c>
      <c r="S3131" t="s">
        <v>8345</v>
      </c>
      <c r="T3131" s="9">
        <f t="shared" si="195"/>
        <v>0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s="17" t="s">
        <v>8220</v>
      </c>
      <c r="G3132" t="s">
        <v>8224</v>
      </c>
      <c r="H3132" t="s">
        <v>8246</v>
      </c>
      <c r="I3132">
        <v>1433021171</v>
      </c>
      <c r="J3132" s="12">
        <v>1430429171</v>
      </c>
      <c r="K3132" s="10">
        <f t="shared" si="192"/>
        <v>42154.893182870372</v>
      </c>
      <c r="L3132" s="10">
        <f t="shared" si="193"/>
        <v>42124.893182870372</v>
      </c>
      <c r="M3132" s="15">
        <f t="shared" si="194"/>
        <v>2015</v>
      </c>
      <c r="N3132" t="b">
        <v>0</v>
      </c>
      <c r="O3132">
        <v>2</v>
      </c>
      <c r="P3132" t="b">
        <v>0</v>
      </c>
      <c r="Q3132" t="s">
        <v>8282</v>
      </c>
      <c r="R3132" t="s">
        <v>8319</v>
      </c>
      <c r="S3132" t="s">
        <v>8345</v>
      </c>
      <c r="T3132" s="9">
        <f t="shared" si="195"/>
        <v>0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s="17" t="s">
        <v>8220</v>
      </c>
      <c r="G3133" t="s">
        <v>8223</v>
      </c>
      <c r="H3133" t="s">
        <v>8245</v>
      </c>
      <c r="I3133">
        <v>1478059140</v>
      </c>
      <c r="J3133" s="12">
        <v>1476391223</v>
      </c>
      <c r="K3133" s="10">
        <f t="shared" si="192"/>
        <v>42676.165972222225</v>
      </c>
      <c r="L3133" s="10">
        <f t="shared" si="193"/>
        <v>42656.86137731481</v>
      </c>
      <c r="M3133" s="15">
        <f t="shared" si="194"/>
        <v>2016</v>
      </c>
      <c r="N3133" t="b">
        <v>0</v>
      </c>
      <c r="O3133">
        <v>3</v>
      </c>
      <c r="P3133" t="b">
        <v>0</v>
      </c>
      <c r="Q3133" t="s">
        <v>8282</v>
      </c>
      <c r="R3133" t="s">
        <v>8319</v>
      </c>
      <c r="S3133" t="s">
        <v>8345</v>
      </c>
      <c r="T3133" s="9">
        <f t="shared" si="195"/>
        <v>4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s="17" t="s">
        <v>8219</v>
      </c>
      <c r="G3134" t="s">
        <v>8223</v>
      </c>
      <c r="H3134" t="s">
        <v>8245</v>
      </c>
      <c r="I3134">
        <v>1437161739</v>
      </c>
      <c r="J3134" s="12">
        <v>1434569739</v>
      </c>
      <c r="K3134" s="10">
        <f t="shared" si="192"/>
        <v>42202.816423611112</v>
      </c>
      <c r="L3134" s="10">
        <f t="shared" si="193"/>
        <v>42172.816423611112</v>
      </c>
      <c r="M3134" s="15">
        <f t="shared" si="194"/>
        <v>2015</v>
      </c>
      <c r="N3134" t="b">
        <v>0</v>
      </c>
      <c r="O3134">
        <v>1</v>
      </c>
      <c r="P3134" t="b">
        <v>0</v>
      </c>
      <c r="Q3134" t="s">
        <v>8271</v>
      </c>
      <c r="R3134" t="s">
        <v>8308</v>
      </c>
      <c r="S3134" t="s">
        <v>8310</v>
      </c>
      <c r="T3134" s="9">
        <f t="shared" si="195"/>
        <v>0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s="17" t="s">
        <v>8220</v>
      </c>
      <c r="G3135" t="s">
        <v>8236</v>
      </c>
      <c r="H3135" t="s">
        <v>8248</v>
      </c>
      <c r="I3135">
        <v>1455964170</v>
      </c>
      <c r="J3135" s="12">
        <v>1450780170</v>
      </c>
      <c r="K3135" s="10">
        <f t="shared" si="192"/>
        <v>42420.437152777777</v>
      </c>
      <c r="L3135" s="10">
        <f t="shared" si="193"/>
        <v>42360.437152777777</v>
      </c>
      <c r="M3135" s="15">
        <f t="shared" si="194"/>
        <v>2016</v>
      </c>
      <c r="N3135" t="b">
        <v>0</v>
      </c>
      <c r="O3135">
        <v>1</v>
      </c>
      <c r="P3135" t="b">
        <v>0</v>
      </c>
      <c r="Q3135" t="s">
        <v>8285</v>
      </c>
      <c r="R3135" t="s">
        <v>8311</v>
      </c>
      <c r="S3135" t="s">
        <v>8348</v>
      </c>
      <c r="T3135" s="9">
        <f t="shared" si="195"/>
        <v>5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s="17" t="s">
        <v>8220</v>
      </c>
      <c r="G3136" t="s">
        <v>8225</v>
      </c>
      <c r="H3136" t="s">
        <v>8247</v>
      </c>
      <c r="I3136">
        <v>1451637531</v>
      </c>
      <c r="J3136" s="12">
        <v>1449045531</v>
      </c>
      <c r="K3136" s="10">
        <f t="shared" si="192"/>
        <v>42370.360312500001</v>
      </c>
      <c r="L3136" s="10">
        <f t="shared" si="193"/>
        <v>42340.360312500001</v>
      </c>
      <c r="M3136" s="15">
        <f t="shared" si="194"/>
        <v>2016</v>
      </c>
      <c r="N3136" t="b">
        <v>0</v>
      </c>
      <c r="O3136">
        <v>1</v>
      </c>
      <c r="P3136" t="b">
        <v>0</v>
      </c>
      <c r="Q3136" t="s">
        <v>8285</v>
      </c>
      <c r="R3136" t="s">
        <v>8311</v>
      </c>
      <c r="S3136" t="s">
        <v>8348</v>
      </c>
      <c r="T3136" s="9">
        <f t="shared" si="195"/>
        <v>0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s="17" t="s">
        <v>8220</v>
      </c>
      <c r="G3137" t="s">
        <v>8223</v>
      </c>
      <c r="H3137" t="s">
        <v>8245</v>
      </c>
      <c r="I3137">
        <v>1424014680</v>
      </c>
      <c r="J3137" s="12">
        <v>1418922443</v>
      </c>
      <c r="K3137" s="10">
        <f t="shared" si="192"/>
        <v>42050.651388888888</v>
      </c>
      <c r="L3137" s="10">
        <f t="shared" si="193"/>
        <v>41991.713460648149</v>
      </c>
      <c r="M3137" s="15">
        <f t="shared" si="194"/>
        <v>2015</v>
      </c>
      <c r="N3137" t="b">
        <v>0</v>
      </c>
      <c r="O3137">
        <v>1</v>
      </c>
      <c r="P3137" t="b">
        <v>0</v>
      </c>
      <c r="Q3137" t="s">
        <v>8273</v>
      </c>
      <c r="R3137" t="s">
        <v>8311</v>
      </c>
      <c r="S3137" t="s">
        <v>8352</v>
      </c>
      <c r="T3137" s="9">
        <f t="shared" si="195"/>
        <v>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s="17" t="s">
        <v>8220</v>
      </c>
      <c r="G3138" t="s">
        <v>8223</v>
      </c>
      <c r="H3138" t="s">
        <v>8245</v>
      </c>
      <c r="I3138">
        <v>1411227633</v>
      </c>
      <c r="J3138" s="12">
        <v>1408549233</v>
      </c>
      <c r="K3138" s="10">
        <f t="shared" si="192"/>
        <v>41902.65315972222</v>
      </c>
      <c r="L3138" s="10">
        <f t="shared" si="193"/>
        <v>41871.65315972222</v>
      </c>
      <c r="M3138" s="15">
        <f t="shared" si="194"/>
        <v>2014</v>
      </c>
      <c r="N3138" t="b">
        <v>0</v>
      </c>
      <c r="O3138">
        <v>1</v>
      </c>
      <c r="P3138" t="b">
        <v>0</v>
      </c>
      <c r="Q3138" t="s">
        <v>8287</v>
      </c>
      <c r="R3138" t="s">
        <v>8313</v>
      </c>
      <c r="S3138" t="s">
        <v>8355</v>
      </c>
      <c r="T3138" s="9">
        <f t="shared" si="195"/>
        <v>4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s="17" t="s">
        <v>8219</v>
      </c>
      <c r="G3139" t="s">
        <v>8223</v>
      </c>
      <c r="H3139" t="s">
        <v>8245</v>
      </c>
      <c r="I3139">
        <v>1307554261</v>
      </c>
      <c r="J3139" s="12">
        <v>1304962261</v>
      </c>
      <c r="K3139" s="10">
        <f t="shared" ref="K3139:K3202" si="196">(I3139/86400)+DATE(1970,1,1)</f>
        <v>40702.729872685188</v>
      </c>
      <c r="L3139" s="10">
        <f t="shared" ref="L3139:L3202" si="197">(J3139/86400)+DATE(1970,1,1)</f>
        <v>40672.729872685188</v>
      </c>
      <c r="M3139" s="15">
        <f t="shared" ref="M3139:M3202" si="198">+YEAR(K3139)</f>
        <v>2011</v>
      </c>
      <c r="N3139" t="b">
        <v>0</v>
      </c>
      <c r="O3139">
        <v>1</v>
      </c>
      <c r="P3139" t="b">
        <v>0</v>
      </c>
      <c r="Q3139" t="s">
        <v>8288</v>
      </c>
      <c r="R3139" t="s">
        <v>8311</v>
      </c>
      <c r="S3139" t="s">
        <v>8349</v>
      </c>
      <c r="T3139" s="9">
        <f t="shared" ref="T3139:T3202" si="199">ROUND(E3139/D3139*100,0)</f>
        <v>3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s="17" t="s">
        <v>8219</v>
      </c>
      <c r="G3140" t="s">
        <v>8223</v>
      </c>
      <c r="H3140" t="s">
        <v>8245</v>
      </c>
      <c r="I3140">
        <v>1429028365</v>
      </c>
      <c r="J3140" s="12">
        <v>1425143965</v>
      </c>
      <c r="K3140" s="10">
        <f t="shared" si="196"/>
        <v>42108.680150462962</v>
      </c>
      <c r="L3140" s="10">
        <f t="shared" si="197"/>
        <v>42063.721817129626</v>
      </c>
      <c r="M3140" s="15">
        <f t="shared" si="198"/>
        <v>2015</v>
      </c>
      <c r="N3140" t="b">
        <v>0</v>
      </c>
      <c r="O3140">
        <v>2</v>
      </c>
      <c r="P3140" t="b">
        <v>0</v>
      </c>
      <c r="Q3140" t="s">
        <v>8270</v>
      </c>
      <c r="R3140" t="s">
        <v>8308</v>
      </c>
      <c r="S3140" t="s">
        <v>8342</v>
      </c>
      <c r="T3140" s="9">
        <f t="shared" si="199"/>
        <v>0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s="17" t="s">
        <v>8219</v>
      </c>
      <c r="G3141" t="s">
        <v>8223</v>
      </c>
      <c r="H3141" t="s">
        <v>8245</v>
      </c>
      <c r="I3141">
        <v>1462827000</v>
      </c>
      <c r="J3141" s="12">
        <v>1457710589</v>
      </c>
      <c r="K3141" s="10">
        <f t="shared" si="196"/>
        <v>42499.868055555555</v>
      </c>
      <c r="L3141" s="10">
        <f t="shared" si="197"/>
        <v>42440.650335648148</v>
      </c>
      <c r="M3141" s="15">
        <f t="shared" si="198"/>
        <v>2016</v>
      </c>
      <c r="N3141" t="b">
        <v>0</v>
      </c>
      <c r="O3141">
        <v>1</v>
      </c>
      <c r="P3141" t="b">
        <v>0</v>
      </c>
      <c r="Q3141" t="s">
        <v>8282</v>
      </c>
      <c r="R3141" t="s">
        <v>8319</v>
      </c>
      <c r="S3141" t="s">
        <v>8345</v>
      </c>
      <c r="T3141" s="9">
        <f t="shared" si="199"/>
        <v>1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s="17" t="s">
        <v>8220</v>
      </c>
      <c r="G3142" t="s">
        <v>8223</v>
      </c>
      <c r="H3142" t="s">
        <v>8245</v>
      </c>
      <c r="I3142">
        <v>1313078518</v>
      </c>
      <c r="J3142" s="12">
        <v>1310486518</v>
      </c>
      <c r="K3142" s="10">
        <f t="shared" si="196"/>
        <v>40766.668032407411</v>
      </c>
      <c r="L3142" s="10">
        <f t="shared" si="197"/>
        <v>40736.668032407411</v>
      </c>
      <c r="M3142" s="15">
        <f t="shared" si="198"/>
        <v>2011</v>
      </c>
      <c r="N3142" t="b">
        <v>0</v>
      </c>
      <c r="O3142">
        <v>4</v>
      </c>
      <c r="P3142" t="b">
        <v>0</v>
      </c>
      <c r="Q3142" t="s">
        <v>8302</v>
      </c>
      <c r="R3142" t="s">
        <v>8311</v>
      </c>
      <c r="S3142" t="s">
        <v>8356</v>
      </c>
      <c r="T3142" s="9">
        <f t="shared" si="199"/>
        <v>2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s="17" t="s">
        <v>8220</v>
      </c>
      <c r="G3143" t="s">
        <v>8223</v>
      </c>
      <c r="H3143" t="s">
        <v>8245</v>
      </c>
      <c r="I3143">
        <v>1433714198</v>
      </c>
      <c r="J3143" s="12">
        <v>1431122198</v>
      </c>
      <c r="K3143" s="10">
        <f t="shared" si="196"/>
        <v>42162.9143287037</v>
      </c>
      <c r="L3143" s="10">
        <f t="shared" si="197"/>
        <v>42132.9143287037</v>
      </c>
      <c r="M3143" s="15">
        <f t="shared" si="198"/>
        <v>2015</v>
      </c>
      <c r="N3143" t="b">
        <v>0</v>
      </c>
      <c r="O3143">
        <v>1</v>
      </c>
      <c r="P3143" t="b">
        <v>0</v>
      </c>
      <c r="Q3143" t="s">
        <v>8301</v>
      </c>
      <c r="R3143" t="s">
        <v>8323</v>
      </c>
      <c r="S3143" t="s">
        <v>8324</v>
      </c>
      <c r="T3143" s="9">
        <f t="shared" si="199"/>
        <v>1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s="17" t="s">
        <v>8218</v>
      </c>
      <c r="G3144" t="s">
        <v>8223</v>
      </c>
      <c r="H3144" t="s">
        <v>8245</v>
      </c>
      <c r="I3144">
        <v>1480947054</v>
      </c>
      <c r="J3144" s="12">
        <v>1475759454</v>
      </c>
      <c r="K3144" s="10">
        <f t="shared" si="196"/>
        <v>42709.590902777782</v>
      </c>
      <c r="L3144" s="10">
        <f t="shared" si="197"/>
        <v>42649.54923611111</v>
      </c>
      <c r="M3144" s="15">
        <f t="shared" si="198"/>
        <v>2016</v>
      </c>
      <c r="N3144" t="b">
        <v>0</v>
      </c>
      <c r="O3144">
        <v>5</v>
      </c>
      <c r="P3144" t="b">
        <v>1</v>
      </c>
      <c r="Q3144" t="s">
        <v>8269</v>
      </c>
      <c r="R3144" t="s">
        <v>8323</v>
      </c>
      <c r="S3144" t="s">
        <v>8326</v>
      </c>
      <c r="T3144" s="9">
        <f t="shared" si="199"/>
        <v>100</v>
      </c>
    </row>
    <row r="3145" spans="1:20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s="17" t="s">
        <v>8220</v>
      </c>
      <c r="G3145" t="s">
        <v>8224</v>
      </c>
      <c r="H3145" t="s">
        <v>8246</v>
      </c>
      <c r="I3145">
        <v>1416781749</v>
      </c>
      <c r="J3145" s="12">
        <v>1415053749</v>
      </c>
      <c r="K3145" s="10">
        <f t="shared" si="196"/>
        <v>41966.936909722222</v>
      </c>
      <c r="L3145" s="10">
        <f t="shared" si="197"/>
        <v>41946.936909722222</v>
      </c>
      <c r="M3145" s="15">
        <f t="shared" si="198"/>
        <v>2014</v>
      </c>
      <c r="N3145" t="b">
        <v>0</v>
      </c>
      <c r="O3145">
        <v>1</v>
      </c>
      <c r="P3145" t="b">
        <v>0</v>
      </c>
      <c r="Q3145" t="s">
        <v>8303</v>
      </c>
      <c r="R3145" t="s">
        <v>8323</v>
      </c>
      <c r="S3145" t="s">
        <v>8335</v>
      </c>
      <c r="T3145" s="9">
        <f t="shared" si="199"/>
        <v>20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s="17" t="s">
        <v>8220</v>
      </c>
      <c r="G3146" t="s">
        <v>8223</v>
      </c>
      <c r="H3146" t="s">
        <v>8245</v>
      </c>
      <c r="I3146">
        <v>1439828159</v>
      </c>
      <c r="J3146" s="12">
        <v>1437236159</v>
      </c>
      <c r="K3146" s="10">
        <f t="shared" si="196"/>
        <v>42233.677766203706</v>
      </c>
      <c r="L3146" s="10">
        <f t="shared" si="197"/>
        <v>42203.677766203706</v>
      </c>
      <c r="M3146" s="15">
        <f t="shared" si="198"/>
        <v>2015</v>
      </c>
      <c r="N3146" t="b">
        <v>0</v>
      </c>
      <c r="O3146">
        <v>1</v>
      </c>
      <c r="P3146" t="b">
        <v>0</v>
      </c>
      <c r="Q3146" t="s">
        <v>8269</v>
      </c>
      <c r="R3146" t="s">
        <v>8323</v>
      </c>
      <c r="S3146" t="s">
        <v>8326</v>
      </c>
      <c r="T3146" s="9">
        <f t="shared" si="199"/>
        <v>10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s="17" t="s">
        <v>8220</v>
      </c>
      <c r="G3147" t="s">
        <v>8223</v>
      </c>
      <c r="H3147" t="s">
        <v>8245</v>
      </c>
      <c r="I3147">
        <v>1409980144</v>
      </c>
      <c r="J3147" s="12">
        <v>1407388144</v>
      </c>
      <c r="K3147" s="10">
        <f t="shared" si="196"/>
        <v>41888.214629629627</v>
      </c>
      <c r="L3147" s="10">
        <f t="shared" si="197"/>
        <v>41858.214629629627</v>
      </c>
      <c r="M3147" s="15">
        <f t="shared" si="198"/>
        <v>2014</v>
      </c>
      <c r="N3147" t="b">
        <v>0</v>
      </c>
      <c r="O3147">
        <v>4</v>
      </c>
      <c r="P3147" t="b">
        <v>0</v>
      </c>
      <c r="Q3147" t="s">
        <v>8269</v>
      </c>
      <c r="R3147" t="s">
        <v>8323</v>
      </c>
      <c r="S3147" t="s">
        <v>8326</v>
      </c>
      <c r="T3147" s="9">
        <f t="shared" si="199"/>
        <v>2</v>
      </c>
    </row>
    <row r="3148" spans="1:20" ht="15.75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s="17" t="s">
        <v>8220</v>
      </c>
      <c r="G3148" t="s">
        <v>8223</v>
      </c>
      <c r="H3148" t="s">
        <v>8245</v>
      </c>
      <c r="I3148">
        <v>1415828820</v>
      </c>
      <c r="J3148" s="12">
        <v>1412258977</v>
      </c>
      <c r="K3148" s="10">
        <f t="shared" si="196"/>
        <v>41955.907638888893</v>
      </c>
      <c r="L3148" s="10">
        <f t="shared" si="197"/>
        <v>41914.590011574073</v>
      </c>
      <c r="M3148" s="15">
        <f t="shared" si="198"/>
        <v>2014</v>
      </c>
      <c r="N3148" t="b">
        <v>0</v>
      </c>
      <c r="O3148">
        <v>1</v>
      </c>
      <c r="P3148" t="b">
        <v>0</v>
      </c>
      <c r="Q3148" t="s">
        <v>8269</v>
      </c>
      <c r="R3148" t="s">
        <v>8323</v>
      </c>
      <c r="S3148" t="s">
        <v>8326</v>
      </c>
      <c r="T3148" s="9">
        <f t="shared" si="199"/>
        <v>5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s="17" t="s">
        <v>8220</v>
      </c>
      <c r="G3149" t="s">
        <v>8223</v>
      </c>
      <c r="H3149" t="s">
        <v>8245</v>
      </c>
      <c r="I3149">
        <v>1433086082</v>
      </c>
      <c r="J3149" s="12">
        <v>1430494082</v>
      </c>
      <c r="K3149" s="10">
        <f t="shared" si="196"/>
        <v>42155.644467592589</v>
      </c>
      <c r="L3149" s="10">
        <f t="shared" si="197"/>
        <v>42125.644467592589</v>
      </c>
      <c r="M3149" s="15">
        <f t="shared" si="198"/>
        <v>2015</v>
      </c>
      <c r="N3149" t="b">
        <v>0</v>
      </c>
      <c r="O3149">
        <v>1</v>
      </c>
      <c r="P3149" t="b">
        <v>0</v>
      </c>
      <c r="Q3149" t="s">
        <v>8269</v>
      </c>
      <c r="R3149" t="s">
        <v>8323</v>
      </c>
      <c r="S3149" t="s">
        <v>8326</v>
      </c>
      <c r="T3149" s="9">
        <f t="shared" si="199"/>
        <v>20</v>
      </c>
    </row>
    <row r="3150" spans="1:20" ht="45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s="17" t="s">
        <v>8220</v>
      </c>
      <c r="G3150" t="s">
        <v>8223</v>
      </c>
      <c r="H3150" t="s">
        <v>8245</v>
      </c>
      <c r="I3150">
        <v>1427168099</v>
      </c>
      <c r="J3150" s="12">
        <v>1424579699</v>
      </c>
      <c r="K3150" s="10">
        <f t="shared" si="196"/>
        <v>42087.149293981478</v>
      </c>
      <c r="L3150" s="10">
        <f t="shared" si="197"/>
        <v>42057.190960648149</v>
      </c>
      <c r="M3150" s="15">
        <f t="shared" si="198"/>
        <v>2015</v>
      </c>
      <c r="N3150" t="b">
        <v>0</v>
      </c>
      <c r="O3150">
        <v>3</v>
      </c>
      <c r="P3150" t="b">
        <v>0</v>
      </c>
      <c r="Q3150" t="s">
        <v>8269</v>
      </c>
      <c r="R3150" t="s">
        <v>8323</v>
      </c>
      <c r="S3150" t="s">
        <v>8326</v>
      </c>
      <c r="T3150" s="9">
        <f t="shared" si="199"/>
        <v>17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s="17" t="s">
        <v>8220</v>
      </c>
      <c r="G3151" t="s">
        <v>8223</v>
      </c>
      <c r="H3151" t="s">
        <v>8245</v>
      </c>
      <c r="I3151">
        <v>1440613920</v>
      </c>
      <c r="J3151" s="12">
        <v>1435953566</v>
      </c>
      <c r="K3151" s="10">
        <f t="shared" si="196"/>
        <v>42242.772222222222</v>
      </c>
      <c r="L3151" s="10">
        <f t="shared" si="197"/>
        <v>42188.83293981482</v>
      </c>
      <c r="M3151" s="15">
        <f t="shared" si="198"/>
        <v>2015</v>
      </c>
      <c r="N3151" t="b">
        <v>0</v>
      </c>
      <c r="O3151">
        <v>6</v>
      </c>
      <c r="P3151" t="b">
        <v>0</v>
      </c>
      <c r="Q3151" t="s">
        <v>8269</v>
      </c>
      <c r="R3151" t="s">
        <v>8323</v>
      </c>
      <c r="S3151" t="s">
        <v>8326</v>
      </c>
      <c r="T3151" s="9">
        <f t="shared" si="199"/>
        <v>10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s="17" t="s">
        <v>8221</v>
      </c>
      <c r="G3152" t="s">
        <v>8229</v>
      </c>
      <c r="H3152" t="s">
        <v>8248</v>
      </c>
      <c r="I3152">
        <v>1491581703</v>
      </c>
      <c r="J3152" s="12">
        <v>1488993303</v>
      </c>
      <c r="K3152" s="10">
        <f t="shared" si="196"/>
        <v>42832.677118055552</v>
      </c>
      <c r="L3152" s="10">
        <f t="shared" si="197"/>
        <v>42802.718784722223</v>
      </c>
      <c r="M3152" s="15">
        <f t="shared" si="198"/>
        <v>2017</v>
      </c>
      <c r="N3152" t="b">
        <v>0</v>
      </c>
      <c r="O3152">
        <v>4</v>
      </c>
      <c r="P3152" t="b">
        <v>0</v>
      </c>
      <c r="Q3152" t="s">
        <v>8269</v>
      </c>
      <c r="R3152" t="s">
        <v>8323</v>
      </c>
      <c r="S3152" t="s">
        <v>8326</v>
      </c>
      <c r="T3152" s="9">
        <f t="shared" si="199"/>
        <v>1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s="17" t="s">
        <v>8220</v>
      </c>
      <c r="G3153" t="s">
        <v>8223</v>
      </c>
      <c r="H3153" t="s">
        <v>8245</v>
      </c>
      <c r="I3153">
        <v>1477236559</v>
      </c>
      <c r="J3153" s="12">
        <v>1474644559</v>
      </c>
      <c r="K3153" s="10">
        <f t="shared" si="196"/>
        <v>42666.645358796297</v>
      </c>
      <c r="L3153" s="10">
        <f t="shared" si="197"/>
        <v>42636.645358796297</v>
      </c>
      <c r="M3153" s="15">
        <f t="shared" si="198"/>
        <v>2016</v>
      </c>
      <c r="N3153" t="b">
        <v>0</v>
      </c>
      <c r="O3153">
        <v>9</v>
      </c>
      <c r="P3153" t="b">
        <v>0</v>
      </c>
      <c r="Q3153" t="s">
        <v>8271</v>
      </c>
      <c r="R3153" t="s">
        <v>8308</v>
      </c>
      <c r="S3153" t="s">
        <v>8310</v>
      </c>
      <c r="T3153" s="9">
        <f t="shared" si="199"/>
        <v>1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s="17" t="s">
        <v>8220</v>
      </c>
      <c r="G3154" t="s">
        <v>8223</v>
      </c>
      <c r="H3154" t="s">
        <v>8245</v>
      </c>
      <c r="I3154">
        <v>1403312703</v>
      </c>
      <c r="J3154" s="12">
        <v>1400720703</v>
      </c>
      <c r="K3154" s="10">
        <f t="shared" si="196"/>
        <v>41811.045173611114</v>
      </c>
      <c r="L3154" s="10">
        <f t="shared" si="197"/>
        <v>41781.045173611114</v>
      </c>
      <c r="M3154" s="15">
        <f t="shared" si="198"/>
        <v>2014</v>
      </c>
      <c r="N3154" t="b">
        <v>0</v>
      </c>
      <c r="O3154">
        <v>6</v>
      </c>
      <c r="P3154" t="b">
        <v>0</v>
      </c>
      <c r="Q3154" t="s">
        <v>8269</v>
      </c>
      <c r="R3154" t="s">
        <v>8323</v>
      </c>
      <c r="S3154" t="s">
        <v>8326</v>
      </c>
      <c r="T3154" s="9">
        <f t="shared" si="199"/>
        <v>2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s="17" t="s">
        <v>8220</v>
      </c>
      <c r="G3155" t="s">
        <v>8224</v>
      </c>
      <c r="H3155" t="s">
        <v>8246</v>
      </c>
      <c r="I3155">
        <v>1415404800</v>
      </c>
      <c r="J3155" s="12">
        <v>1412809644</v>
      </c>
      <c r="K3155" s="10">
        <f t="shared" si="196"/>
        <v>41951</v>
      </c>
      <c r="L3155" s="10">
        <f t="shared" si="197"/>
        <v>41920.963472222225</v>
      </c>
      <c r="M3155" s="15">
        <f t="shared" si="198"/>
        <v>2014</v>
      </c>
      <c r="N3155" t="b">
        <v>0</v>
      </c>
      <c r="O3155">
        <v>10</v>
      </c>
      <c r="P3155" t="b">
        <v>0</v>
      </c>
      <c r="Q3155" t="s">
        <v>8269</v>
      </c>
      <c r="R3155" t="s">
        <v>8323</v>
      </c>
      <c r="S3155" t="s">
        <v>8326</v>
      </c>
      <c r="T3155" s="9">
        <f t="shared" si="199"/>
        <v>6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s="17" t="s">
        <v>8220</v>
      </c>
      <c r="G3156" t="s">
        <v>8223</v>
      </c>
      <c r="H3156" t="s">
        <v>8245</v>
      </c>
      <c r="I3156">
        <v>1459483140</v>
      </c>
      <c r="J3156" s="12">
        <v>1458178044</v>
      </c>
      <c r="K3156" s="10">
        <f t="shared" si="196"/>
        <v>42461.165972222225</v>
      </c>
      <c r="L3156" s="10">
        <f t="shared" si="197"/>
        <v>42446.060694444444</v>
      </c>
      <c r="M3156" s="15">
        <f t="shared" si="198"/>
        <v>2016</v>
      </c>
      <c r="N3156" t="b">
        <v>0</v>
      </c>
      <c r="O3156">
        <v>4</v>
      </c>
      <c r="P3156" t="b">
        <v>0</v>
      </c>
      <c r="Q3156" t="s">
        <v>8269</v>
      </c>
      <c r="R3156" t="s">
        <v>8323</v>
      </c>
      <c r="S3156" t="s">
        <v>8326</v>
      </c>
      <c r="T3156" s="9">
        <f t="shared" si="199"/>
        <v>3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s="17" t="s">
        <v>8220</v>
      </c>
      <c r="G3157" t="s">
        <v>8223</v>
      </c>
      <c r="H3157" t="s">
        <v>8245</v>
      </c>
      <c r="I3157">
        <v>1415842193</v>
      </c>
      <c r="J3157" s="12">
        <v>1414110593</v>
      </c>
      <c r="K3157" s="10">
        <f t="shared" si="196"/>
        <v>41956.062418981484</v>
      </c>
      <c r="L3157" s="10">
        <f t="shared" si="197"/>
        <v>41936.020752314813</v>
      </c>
      <c r="M3157" s="15">
        <f t="shared" si="198"/>
        <v>2014</v>
      </c>
      <c r="N3157" t="b">
        <v>0</v>
      </c>
      <c r="O3157">
        <v>4</v>
      </c>
      <c r="P3157" t="b">
        <v>0</v>
      </c>
      <c r="Q3157" t="s">
        <v>8287</v>
      </c>
      <c r="R3157" t="s">
        <v>8313</v>
      </c>
      <c r="S3157" t="s">
        <v>8355</v>
      </c>
      <c r="T3157" s="9">
        <f t="shared" si="199"/>
        <v>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s="17" t="s">
        <v>8220</v>
      </c>
      <c r="G3158" t="s">
        <v>8223</v>
      </c>
      <c r="H3158" t="s">
        <v>8245</v>
      </c>
      <c r="I3158">
        <v>1424747740</v>
      </c>
      <c r="J3158" s="12">
        <v>1422155740</v>
      </c>
      <c r="K3158" s="10">
        <f t="shared" si="196"/>
        <v>42059.135879629626</v>
      </c>
      <c r="L3158" s="10">
        <f t="shared" si="197"/>
        <v>42029.135879629626</v>
      </c>
      <c r="M3158" s="15">
        <f t="shared" si="198"/>
        <v>2015</v>
      </c>
      <c r="N3158" t="b">
        <v>0</v>
      </c>
      <c r="O3158">
        <v>6</v>
      </c>
      <c r="P3158" t="b">
        <v>0</v>
      </c>
      <c r="Q3158" t="s">
        <v>8269</v>
      </c>
      <c r="R3158" t="s">
        <v>8323</v>
      </c>
      <c r="S3158" t="s">
        <v>8326</v>
      </c>
      <c r="T3158" s="9">
        <f t="shared" si="199"/>
        <v>3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s="17" t="s">
        <v>8220</v>
      </c>
      <c r="G3159" t="s">
        <v>8223</v>
      </c>
      <c r="H3159" t="s">
        <v>8245</v>
      </c>
      <c r="I3159">
        <v>1445894400</v>
      </c>
      <c r="J3159" s="12">
        <v>1440961053</v>
      </c>
      <c r="K3159" s="10">
        <f t="shared" si="196"/>
        <v>42303.888888888891</v>
      </c>
      <c r="L3159" s="10">
        <f t="shared" si="197"/>
        <v>42246.789965277778</v>
      </c>
      <c r="M3159" s="15">
        <f t="shared" si="198"/>
        <v>2015</v>
      </c>
      <c r="N3159" t="b">
        <v>0</v>
      </c>
      <c r="O3159">
        <v>3</v>
      </c>
      <c r="P3159" t="b">
        <v>0</v>
      </c>
      <c r="Q3159" t="s">
        <v>8289</v>
      </c>
      <c r="R3159" t="s">
        <v>8313</v>
      </c>
      <c r="S3159" t="s">
        <v>8351</v>
      </c>
      <c r="T3159" s="9">
        <f t="shared" si="199"/>
        <v>9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s="17" t="s">
        <v>8219</v>
      </c>
      <c r="G3160" t="s">
        <v>8223</v>
      </c>
      <c r="H3160" t="s">
        <v>8245</v>
      </c>
      <c r="I3160">
        <v>1419494400</v>
      </c>
      <c r="J3160" s="12">
        <v>1416888470</v>
      </c>
      <c r="K3160" s="10">
        <f t="shared" si="196"/>
        <v>41998.333333333328</v>
      </c>
      <c r="L3160" s="10">
        <f t="shared" si="197"/>
        <v>41968.172106481477</v>
      </c>
      <c r="M3160" s="15">
        <f t="shared" si="198"/>
        <v>2014</v>
      </c>
      <c r="N3160" t="b">
        <v>0</v>
      </c>
      <c r="O3160">
        <v>6</v>
      </c>
      <c r="P3160" t="b">
        <v>0</v>
      </c>
      <c r="Q3160" t="s">
        <v>8265</v>
      </c>
      <c r="R3160" t="s">
        <v>8321</v>
      </c>
      <c r="S3160" t="s">
        <v>8337</v>
      </c>
      <c r="T3160" s="9">
        <f t="shared" si="199"/>
        <v>1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s="17" t="s">
        <v>8219</v>
      </c>
      <c r="G3161" t="s">
        <v>8223</v>
      </c>
      <c r="H3161" t="s">
        <v>8245</v>
      </c>
      <c r="I3161">
        <v>1469913194</v>
      </c>
      <c r="J3161" s="12">
        <v>1467321194</v>
      </c>
      <c r="K3161" s="10">
        <f t="shared" si="196"/>
        <v>42581.884189814809</v>
      </c>
      <c r="L3161" s="10">
        <f t="shared" si="197"/>
        <v>42551.884189814809</v>
      </c>
      <c r="M3161" s="15">
        <f t="shared" si="198"/>
        <v>2016</v>
      </c>
      <c r="N3161" t="b">
        <v>0</v>
      </c>
      <c r="O3161">
        <v>4</v>
      </c>
      <c r="P3161" t="b">
        <v>0</v>
      </c>
      <c r="Q3161" t="s">
        <v>8299</v>
      </c>
      <c r="R3161" t="s">
        <v>8308</v>
      </c>
      <c r="S3161" t="s">
        <v>8315</v>
      </c>
      <c r="T3161" s="9">
        <f t="shared" si="199"/>
        <v>0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s="17" t="s">
        <v>8219</v>
      </c>
      <c r="G3162" t="s">
        <v>8234</v>
      </c>
      <c r="H3162" t="s">
        <v>8254</v>
      </c>
      <c r="I3162">
        <v>1457996400</v>
      </c>
      <c r="J3162" s="12">
        <v>1452842511</v>
      </c>
      <c r="K3162" s="10">
        <f t="shared" si="196"/>
        <v>42443.958333333328</v>
      </c>
      <c r="L3162" s="10">
        <f t="shared" si="197"/>
        <v>42384.306840277779</v>
      </c>
      <c r="M3162" s="15">
        <f t="shared" si="198"/>
        <v>2016</v>
      </c>
      <c r="N3162" t="b">
        <v>0</v>
      </c>
      <c r="O3162">
        <v>1</v>
      </c>
      <c r="P3162" t="b">
        <v>0</v>
      </c>
      <c r="Q3162" t="s">
        <v>8270</v>
      </c>
      <c r="R3162" t="s">
        <v>8308</v>
      </c>
      <c r="S3162" t="s">
        <v>8342</v>
      </c>
      <c r="T3162" s="9">
        <f t="shared" si="199"/>
        <v>0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s="17" t="s">
        <v>8220</v>
      </c>
      <c r="G3163" t="s">
        <v>8223</v>
      </c>
      <c r="H3163" t="s">
        <v>8245</v>
      </c>
      <c r="I3163">
        <v>1487397540</v>
      </c>
      <c r="J3163" s="12">
        <v>1484684247</v>
      </c>
      <c r="K3163" s="10">
        <f t="shared" si="196"/>
        <v>42784.249305555553</v>
      </c>
      <c r="L3163" s="10">
        <f t="shared" si="197"/>
        <v>42752.845451388886</v>
      </c>
      <c r="M3163" s="15">
        <f t="shared" si="198"/>
        <v>2017</v>
      </c>
      <c r="N3163" t="b">
        <v>0</v>
      </c>
      <c r="O3163">
        <v>4</v>
      </c>
      <c r="P3163" t="b">
        <v>0</v>
      </c>
      <c r="Q3163" t="s">
        <v>8271</v>
      </c>
      <c r="R3163" t="s">
        <v>8308</v>
      </c>
      <c r="S3163" t="s">
        <v>8310</v>
      </c>
      <c r="T3163" s="9">
        <f t="shared" si="199"/>
        <v>1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s="17" t="s">
        <v>8220</v>
      </c>
      <c r="G3164" t="s">
        <v>8223</v>
      </c>
      <c r="H3164" t="s">
        <v>8245</v>
      </c>
      <c r="I3164">
        <v>1329014966</v>
      </c>
      <c r="J3164" s="12">
        <v>1326422966</v>
      </c>
      <c r="K3164" s="10">
        <f t="shared" si="196"/>
        <v>40951.117662037039</v>
      </c>
      <c r="L3164" s="10">
        <f t="shared" si="197"/>
        <v>40921.117662037039</v>
      </c>
      <c r="M3164" s="15">
        <f t="shared" si="198"/>
        <v>2012</v>
      </c>
      <c r="N3164" t="b">
        <v>0</v>
      </c>
      <c r="O3164">
        <v>5</v>
      </c>
      <c r="P3164" t="b">
        <v>0</v>
      </c>
      <c r="Q3164" t="s">
        <v>8276</v>
      </c>
      <c r="R3164" t="s">
        <v>8327</v>
      </c>
      <c r="S3164" t="s">
        <v>8350</v>
      </c>
      <c r="T3164" s="9">
        <f t="shared" si="199"/>
        <v>5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s="17" t="s">
        <v>8220</v>
      </c>
      <c r="G3165" t="s">
        <v>8223</v>
      </c>
      <c r="H3165" t="s">
        <v>8245</v>
      </c>
      <c r="I3165">
        <v>1409412600</v>
      </c>
      <c r="J3165" s="12">
        <v>1404947422</v>
      </c>
      <c r="K3165" s="10">
        <f t="shared" si="196"/>
        <v>41881.645833333336</v>
      </c>
      <c r="L3165" s="10">
        <f t="shared" si="197"/>
        <v>41829.965532407405</v>
      </c>
      <c r="M3165" s="15">
        <f t="shared" si="198"/>
        <v>2014</v>
      </c>
      <c r="N3165" t="b">
        <v>0</v>
      </c>
      <c r="O3165">
        <v>3</v>
      </c>
      <c r="P3165" t="b">
        <v>0</v>
      </c>
      <c r="Q3165" t="s">
        <v>8276</v>
      </c>
      <c r="R3165" t="s">
        <v>8327</v>
      </c>
      <c r="S3165" t="s">
        <v>8350</v>
      </c>
      <c r="T3165" s="9">
        <f t="shared" si="199"/>
        <v>0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s="17" t="s">
        <v>8220</v>
      </c>
      <c r="G3166" t="s">
        <v>8223</v>
      </c>
      <c r="H3166" t="s">
        <v>8245</v>
      </c>
      <c r="I3166">
        <v>1407089147</v>
      </c>
      <c r="J3166" s="12">
        <v>1403201147</v>
      </c>
      <c r="K3166" s="10">
        <f t="shared" si="196"/>
        <v>41854.754016203704</v>
      </c>
      <c r="L3166" s="10">
        <f t="shared" si="197"/>
        <v>41809.754016203704</v>
      </c>
      <c r="M3166" s="15">
        <f t="shared" si="198"/>
        <v>2014</v>
      </c>
      <c r="N3166" t="b">
        <v>0</v>
      </c>
      <c r="O3166">
        <v>5</v>
      </c>
      <c r="P3166" t="b">
        <v>0</v>
      </c>
      <c r="Q3166" t="s">
        <v>8282</v>
      </c>
      <c r="R3166" t="s">
        <v>8319</v>
      </c>
      <c r="S3166" t="s">
        <v>8345</v>
      </c>
      <c r="T3166" s="9">
        <f t="shared" si="199"/>
        <v>1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s="17" t="s">
        <v>8220</v>
      </c>
      <c r="G3167" t="s">
        <v>8223</v>
      </c>
      <c r="H3167" t="s">
        <v>8245</v>
      </c>
      <c r="I3167">
        <v>1369403684</v>
      </c>
      <c r="J3167" s="12">
        <v>1365515684</v>
      </c>
      <c r="K3167" s="10">
        <f t="shared" si="196"/>
        <v>41418.579675925925</v>
      </c>
      <c r="L3167" s="10">
        <f t="shared" si="197"/>
        <v>41373.579675925925</v>
      </c>
      <c r="M3167" s="15">
        <f t="shared" si="198"/>
        <v>2013</v>
      </c>
      <c r="N3167" t="b">
        <v>0</v>
      </c>
      <c r="O3167">
        <v>3</v>
      </c>
      <c r="P3167" t="b">
        <v>0</v>
      </c>
      <c r="Q3167" t="s">
        <v>8302</v>
      </c>
      <c r="R3167" t="s">
        <v>8311</v>
      </c>
      <c r="S3167" t="s">
        <v>8356</v>
      </c>
      <c r="T3167" s="9">
        <f t="shared" si="199"/>
        <v>0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s="17" t="s">
        <v>8220</v>
      </c>
      <c r="G3168" t="s">
        <v>8224</v>
      </c>
      <c r="H3168" t="s">
        <v>8246</v>
      </c>
      <c r="I3168">
        <v>1453075200</v>
      </c>
      <c r="J3168" s="12">
        <v>1450628773</v>
      </c>
      <c r="K3168" s="10">
        <f t="shared" si="196"/>
        <v>42387</v>
      </c>
      <c r="L3168" s="10">
        <f t="shared" si="197"/>
        <v>42358.684872685189</v>
      </c>
      <c r="M3168" s="15">
        <f t="shared" si="198"/>
        <v>2016</v>
      </c>
      <c r="N3168" t="b">
        <v>0</v>
      </c>
      <c r="O3168">
        <v>3</v>
      </c>
      <c r="P3168" t="b">
        <v>0</v>
      </c>
      <c r="Q3168" t="s">
        <v>8269</v>
      </c>
      <c r="R3168" t="s">
        <v>8323</v>
      </c>
      <c r="S3168" t="s">
        <v>8326</v>
      </c>
      <c r="T3168" s="9">
        <f t="shared" si="199"/>
        <v>2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s="17" t="s">
        <v>8220</v>
      </c>
      <c r="G3169" t="s">
        <v>8223</v>
      </c>
      <c r="H3169" t="s">
        <v>8245</v>
      </c>
      <c r="I3169">
        <v>1411328918</v>
      </c>
      <c r="J3169" s="12">
        <v>1407440918</v>
      </c>
      <c r="K3169" s="10">
        <f t="shared" si="196"/>
        <v>41903.825439814813</v>
      </c>
      <c r="L3169" s="10">
        <f t="shared" si="197"/>
        <v>41858.825439814813</v>
      </c>
      <c r="M3169" s="15">
        <f t="shared" si="198"/>
        <v>2014</v>
      </c>
      <c r="N3169" t="b">
        <v>0</v>
      </c>
      <c r="O3169">
        <v>5</v>
      </c>
      <c r="P3169" t="b">
        <v>0</v>
      </c>
      <c r="Q3169" t="s">
        <v>8297</v>
      </c>
      <c r="R3169" t="s">
        <v>8319</v>
      </c>
      <c r="S3169" t="s">
        <v>8357</v>
      </c>
      <c r="T3169" s="9">
        <f t="shared" si="199"/>
        <v>0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s="17" t="s">
        <v>8220</v>
      </c>
      <c r="G3170" t="s">
        <v>8224</v>
      </c>
      <c r="H3170" t="s">
        <v>8246</v>
      </c>
      <c r="I3170">
        <v>1469113351</v>
      </c>
      <c r="J3170" s="12">
        <v>1463929351</v>
      </c>
      <c r="K3170" s="10">
        <f t="shared" si="196"/>
        <v>42572.626747685186</v>
      </c>
      <c r="L3170" s="10">
        <f t="shared" si="197"/>
        <v>42512.626747685186</v>
      </c>
      <c r="M3170" s="15">
        <f t="shared" si="198"/>
        <v>2016</v>
      </c>
      <c r="N3170" t="b">
        <v>0</v>
      </c>
      <c r="O3170">
        <v>6</v>
      </c>
      <c r="P3170" t="b">
        <v>0</v>
      </c>
      <c r="Q3170" t="s">
        <v>8269</v>
      </c>
      <c r="R3170" t="s">
        <v>8323</v>
      </c>
      <c r="S3170" t="s">
        <v>8326</v>
      </c>
      <c r="T3170" s="9">
        <f t="shared" si="199"/>
        <v>29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s="17" t="s">
        <v>8219</v>
      </c>
      <c r="G3171" t="s">
        <v>8224</v>
      </c>
      <c r="H3171" t="s">
        <v>8246</v>
      </c>
      <c r="I3171">
        <v>1394815751</v>
      </c>
      <c r="J3171" s="12">
        <v>1389635351</v>
      </c>
      <c r="K3171" s="10">
        <f t="shared" si="196"/>
        <v>41712.700821759259</v>
      </c>
      <c r="L3171" s="10">
        <f t="shared" si="197"/>
        <v>41652.742488425924</v>
      </c>
      <c r="M3171" s="15">
        <f t="shared" si="198"/>
        <v>2014</v>
      </c>
      <c r="N3171" t="b">
        <v>0</v>
      </c>
      <c r="O3171">
        <v>2</v>
      </c>
      <c r="P3171" t="b">
        <v>0</v>
      </c>
      <c r="Q3171" t="s">
        <v>8288</v>
      </c>
      <c r="R3171" t="s">
        <v>8311</v>
      </c>
      <c r="S3171" t="s">
        <v>8349</v>
      </c>
      <c r="T3171" s="9">
        <f t="shared" si="199"/>
        <v>1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s="17" t="s">
        <v>8220</v>
      </c>
      <c r="G3172" t="s">
        <v>8223</v>
      </c>
      <c r="H3172" t="s">
        <v>8245</v>
      </c>
      <c r="I3172">
        <v>1409513940</v>
      </c>
      <c r="J3172" s="12">
        <v>1405949514</v>
      </c>
      <c r="K3172" s="10">
        <f t="shared" si="196"/>
        <v>41882.818749999999</v>
      </c>
      <c r="L3172" s="10">
        <f t="shared" si="197"/>
        <v>41841.563819444447</v>
      </c>
      <c r="M3172" s="15">
        <f t="shared" si="198"/>
        <v>2014</v>
      </c>
      <c r="N3172" t="b">
        <v>0</v>
      </c>
      <c r="O3172">
        <v>4</v>
      </c>
      <c r="P3172" t="b">
        <v>0</v>
      </c>
      <c r="Q3172" t="s">
        <v>8291</v>
      </c>
      <c r="R3172" t="s">
        <v>8327</v>
      </c>
      <c r="S3172" t="s">
        <v>8330</v>
      </c>
      <c r="T3172" s="9">
        <f t="shared" si="199"/>
        <v>5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s="17" t="s">
        <v>8220</v>
      </c>
      <c r="G3173" t="s">
        <v>8223</v>
      </c>
      <c r="H3173" t="s">
        <v>8245</v>
      </c>
      <c r="I3173">
        <v>1400853925</v>
      </c>
      <c r="J3173" s="12">
        <v>1399557925</v>
      </c>
      <c r="K3173" s="10">
        <f t="shared" si="196"/>
        <v>41782.587094907409</v>
      </c>
      <c r="L3173" s="10">
        <f t="shared" si="197"/>
        <v>41767.587094907409</v>
      </c>
      <c r="M3173" s="15">
        <f t="shared" si="198"/>
        <v>2014</v>
      </c>
      <c r="N3173" t="b">
        <v>0</v>
      </c>
      <c r="O3173">
        <v>4</v>
      </c>
      <c r="P3173" t="b">
        <v>0</v>
      </c>
      <c r="Q3173" t="s">
        <v>8292</v>
      </c>
      <c r="R3173" t="s">
        <v>8308</v>
      </c>
      <c r="S3173" t="s">
        <v>8318</v>
      </c>
      <c r="T3173" s="9">
        <f t="shared" si="199"/>
        <v>0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s="17" t="s">
        <v>8220</v>
      </c>
      <c r="G3174" t="s">
        <v>8223</v>
      </c>
      <c r="H3174" t="s">
        <v>8245</v>
      </c>
      <c r="I3174">
        <v>1408154663</v>
      </c>
      <c r="J3174" s="12">
        <v>1405130663</v>
      </c>
      <c r="K3174" s="10">
        <f t="shared" si="196"/>
        <v>41867.086377314816</v>
      </c>
      <c r="L3174" s="10">
        <f t="shared" si="197"/>
        <v>41832.086377314816</v>
      </c>
      <c r="M3174" s="15">
        <f t="shared" si="198"/>
        <v>2014</v>
      </c>
      <c r="N3174" t="b">
        <v>0</v>
      </c>
      <c r="O3174">
        <v>4</v>
      </c>
      <c r="P3174" t="b">
        <v>0</v>
      </c>
      <c r="Q3174" t="s">
        <v>8280</v>
      </c>
      <c r="R3174" t="s">
        <v>8316</v>
      </c>
      <c r="S3174" t="s">
        <v>8334</v>
      </c>
      <c r="T3174" s="9">
        <f t="shared" si="199"/>
        <v>0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s="17" t="s">
        <v>8220</v>
      </c>
      <c r="G3175" t="s">
        <v>8223</v>
      </c>
      <c r="H3175" t="s">
        <v>8245</v>
      </c>
      <c r="I3175">
        <v>1337447105</v>
      </c>
      <c r="J3175" s="12">
        <v>1334855105</v>
      </c>
      <c r="K3175" s="10">
        <f t="shared" si="196"/>
        <v>41048.711863425924</v>
      </c>
      <c r="L3175" s="10">
        <f t="shared" si="197"/>
        <v>41018.711863425924</v>
      </c>
      <c r="M3175" s="15">
        <f t="shared" si="198"/>
        <v>2012</v>
      </c>
      <c r="N3175" t="b">
        <v>0</v>
      </c>
      <c r="O3175">
        <v>16</v>
      </c>
      <c r="P3175" t="b">
        <v>0</v>
      </c>
      <c r="Q3175" t="s">
        <v>8280</v>
      </c>
      <c r="R3175" t="s">
        <v>8316</v>
      </c>
      <c r="S3175" t="s">
        <v>8334</v>
      </c>
      <c r="T3175" s="9">
        <f t="shared" si="199"/>
        <v>1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s="17" t="s">
        <v>8221</v>
      </c>
      <c r="G3176" t="s">
        <v>8223</v>
      </c>
      <c r="H3176" t="s">
        <v>8245</v>
      </c>
      <c r="I3176">
        <v>1491769769</v>
      </c>
      <c r="J3176" s="12">
        <v>1489181369</v>
      </c>
      <c r="K3176" s="10">
        <f t="shared" si="196"/>
        <v>42834.853807870371</v>
      </c>
      <c r="L3176" s="10">
        <f t="shared" si="197"/>
        <v>42804.895474537036</v>
      </c>
      <c r="M3176" s="15">
        <f t="shared" si="198"/>
        <v>2017</v>
      </c>
      <c r="N3176" t="b">
        <v>0</v>
      </c>
      <c r="O3176">
        <v>4</v>
      </c>
      <c r="P3176" t="b">
        <v>0</v>
      </c>
      <c r="Q3176" t="s">
        <v>8296</v>
      </c>
      <c r="R3176" t="s">
        <v>8319</v>
      </c>
      <c r="S3176" t="s">
        <v>8320</v>
      </c>
      <c r="T3176" s="9">
        <f t="shared" si="199"/>
        <v>3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s="17" t="s">
        <v>8220</v>
      </c>
      <c r="G3177" t="s">
        <v>8224</v>
      </c>
      <c r="H3177" t="s">
        <v>8246</v>
      </c>
      <c r="I3177">
        <v>1466323917</v>
      </c>
      <c r="J3177" s="12">
        <v>1463731917</v>
      </c>
      <c r="K3177" s="10">
        <f t="shared" si="196"/>
        <v>42540.341631944444</v>
      </c>
      <c r="L3177" s="10">
        <f t="shared" si="197"/>
        <v>42510.341631944444</v>
      </c>
      <c r="M3177" s="15">
        <f t="shared" si="198"/>
        <v>2016</v>
      </c>
      <c r="N3177" t="b">
        <v>0</v>
      </c>
      <c r="O3177">
        <v>7</v>
      </c>
      <c r="P3177" t="b">
        <v>0</v>
      </c>
      <c r="Q3177" t="s">
        <v>8282</v>
      </c>
      <c r="R3177" t="s">
        <v>8319</v>
      </c>
      <c r="S3177" t="s">
        <v>8345</v>
      </c>
      <c r="T3177" s="9">
        <f t="shared" si="199"/>
        <v>6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s="17" t="s">
        <v>8220</v>
      </c>
      <c r="G3178" t="s">
        <v>8235</v>
      </c>
      <c r="H3178" t="s">
        <v>8248</v>
      </c>
      <c r="I3178">
        <v>1451053313</v>
      </c>
      <c r="J3178" s="12">
        <v>1448461313</v>
      </c>
      <c r="K3178" s="10">
        <f t="shared" si="196"/>
        <v>42363.598530092597</v>
      </c>
      <c r="L3178" s="10">
        <f t="shared" si="197"/>
        <v>42333.598530092597</v>
      </c>
      <c r="M3178" s="15">
        <f t="shared" si="198"/>
        <v>2015</v>
      </c>
      <c r="N3178" t="b">
        <v>0</v>
      </c>
      <c r="O3178">
        <v>8</v>
      </c>
      <c r="P3178" t="b">
        <v>0</v>
      </c>
      <c r="Q3178" t="s">
        <v>8280</v>
      </c>
      <c r="R3178" t="s">
        <v>8316</v>
      </c>
      <c r="S3178" t="s">
        <v>8334</v>
      </c>
      <c r="T3178" s="9">
        <f t="shared" si="199"/>
        <v>8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s="17" t="s">
        <v>8220</v>
      </c>
      <c r="G3179" t="s">
        <v>8223</v>
      </c>
      <c r="H3179" t="s">
        <v>8245</v>
      </c>
      <c r="I3179">
        <v>1400091095</v>
      </c>
      <c r="J3179" s="12">
        <v>1398363095</v>
      </c>
      <c r="K3179" s="10">
        <f t="shared" si="196"/>
        <v>41773.758043981477</v>
      </c>
      <c r="L3179" s="10">
        <f t="shared" si="197"/>
        <v>41753.758043981477</v>
      </c>
      <c r="M3179" s="15">
        <f t="shared" si="198"/>
        <v>2014</v>
      </c>
      <c r="N3179" t="b">
        <v>0</v>
      </c>
      <c r="O3179">
        <v>4</v>
      </c>
      <c r="P3179" t="b">
        <v>0</v>
      </c>
      <c r="Q3179" t="s">
        <v>8268</v>
      </c>
      <c r="R3179" t="s">
        <v>8321</v>
      </c>
      <c r="S3179" t="s">
        <v>8339</v>
      </c>
      <c r="T3179" s="9">
        <f t="shared" si="199"/>
        <v>3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s="17" t="s">
        <v>8220</v>
      </c>
      <c r="G3180" t="s">
        <v>8223</v>
      </c>
      <c r="H3180" t="s">
        <v>8245</v>
      </c>
      <c r="I3180">
        <v>1417007640</v>
      </c>
      <c r="J3180" s="12">
        <v>1414343571</v>
      </c>
      <c r="K3180" s="10">
        <f t="shared" si="196"/>
        <v>41969.551388888889</v>
      </c>
      <c r="L3180" s="10">
        <f t="shared" si="197"/>
        <v>41938.717256944445</v>
      </c>
      <c r="M3180" s="15">
        <f t="shared" si="198"/>
        <v>2014</v>
      </c>
      <c r="N3180" t="b">
        <v>0</v>
      </c>
      <c r="O3180">
        <v>5</v>
      </c>
      <c r="P3180" t="b">
        <v>0</v>
      </c>
      <c r="Q3180" t="s">
        <v>8268</v>
      </c>
      <c r="R3180" t="s">
        <v>8321</v>
      </c>
      <c r="S3180" t="s">
        <v>8339</v>
      </c>
      <c r="T3180" s="9">
        <f t="shared" si="199"/>
        <v>1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s="17" t="s">
        <v>8219</v>
      </c>
      <c r="G3181" t="s">
        <v>8223</v>
      </c>
      <c r="H3181" t="s">
        <v>8245</v>
      </c>
      <c r="I3181">
        <v>1418877141</v>
      </c>
      <c r="J3181" s="12">
        <v>1416285141</v>
      </c>
      <c r="K3181" s="10">
        <f t="shared" si="196"/>
        <v>41991.18913194444</v>
      </c>
      <c r="L3181" s="10">
        <f t="shared" si="197"/>
        <v>41961.18913194444</v>
      </c>
      <c r="M3181" s="15">
        <f t="shared" si="198"/>
        <v>2014</v>
      </c>
      <c r="N3181" t="b">
        <v>0</v>
      </c>
      <c r="O3181">
        <v>4</v>
      </c>
      <c r="P3181" t="b">
        <v>0</v>
      </c>
      <c r="Q3181" t="s">
        <v>8270</v>
      </c>
      <c r="R3181" t="s">
        <v>8308</v>
      </c>
      <c r="S3181" t="s">
        <v>8342</v>
      </c>
      <c r="T3181" s="9">
        <f t="shared" si="199"/>
        <v>0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s="17" t="s">
        <v>8219</v>
      </c>
      <c r="G3182" t="s">
        <v>8223</v>
      </c>
      <c r="H3182" t="s">
        <v>8245</v>
      </c>
      <c r="I3182">
        <v>1437657935</v>
      </c>
      <c r="J3182" s="12">
        <v>1434201935</v>
      </c>
      <c r="K3182" s="10">
        <f t="shared" si="196"/>
        <v>42208.559432870374</v>
      </c>
      <c r="L3182" s="10">
        <f t="shared" si="197"/>
        <v>42168.559432870374</v>
      </c>
      <c r="M3182" s="15">
        <f t="shared" si="198"/>
        <v>2015</v>
      </c>
      <c r="N3182" t="b">
        <v>0</v>
      </c>
      <c r="O3182">
        <v>4</v>
      </c>
      <c r="P3182" t="b">
        <v>0</v>
      </c>
      <c r="Q3182" t="s">
        <v>8265</v>
      </c>
      <c r="R3182" t="s">
        <v>8321</v>
      </c>
      <c r="S3182" t="s">
        <v>8337</v>
      </c>
      <c r="T3182" s="9">
        <f t="shared" si="199"/>
        <v>0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s="17" t="s">
        <v>8220</v>
      </c>
      <c r="G3183" t="s">
        <v>8225</v>
      </c>
      <c r="H3183" t="s">
        <v>8247</v>
      </c>
      <c r="I3183">
        <v>1392800922</v>
      </c>
      <c r="J3183" s="12">
        <v>1390381722</v>
      </c>
      <c r="K3183" s="10">
        <f t="shared" si="196"/>
        <v>41689.381041666667</v>
      </c>
      <c r="L3183" s="10">
        <f t="shared" si="197"/>
        <v>41661.381041666667</v>
      </c>
      <c r="M3183" s="15">
        <f t="shared" si="198"/>
        <v>2014</v>
      </c>
      <c r="N3183" t="b">
        <v>0</v>
      </c>
      <c r="O3183">
        <v>5</v>
      </c>
      <c r="P3183" t="b">
        <v>0</v>
      </c>
      <c r="Q3183" t="s">
        <v>8280</v>
      </c>
      <c r="R3183" t="s">
        <v>8316</v>
      </c>
      <c r="S3183" t="s">
        <v>8334</v>
      </c>
      <c r="T3183" s="9">
        <f t="shared" si="199"/>
        <v>3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s="17" t="s">
        <v>8220</v>
      </c>
      <c r="G3184" t="s">
        <v>8224</v>
      </c>
      <c r="H3184" t="s">
        <v>8246</v>
      </c>
      <c r="I3184">
        <v>1476873507</v>
      </c>
      <c r="J3184" s="12">
        <v>1474281507</v>
      </c>
      <c r="K3184" s="10">
        <f t="shared" si="196"/>
        <v>42662.443368055552</v>
      </c>
      <c r="L3184" s="10">
        <f t="shared" si="197"/>
        <v>42632.443368055552</v>
      </c>
      <c r="M3184" s="15">
        <f t="shared" si="198"/>
        <v>2016</v>
      </c>
      <c r="N3184" t="b">
        <v>0</v>
      </c>
      <c r="O3184">
        <v>4</v>
      </c>
      <c r="P3184" t="b">
        <v>0</v>
      </c>
      <c r="Q3184" t="s">
        <v>8270</v>
      </c>
      <c r="R3184" t="s">
        <v>8308</v>
      </c>
      <c r="S3184" t="s">
        <v>8342</v>
      </c>
      <c r="T3184" s="9">
        <f t="shared" si="199"/>
        <v>1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s="17" t="s">
        <v>8219</v>
      </c>
      <c r="G3185" t="s">
        <v>8224</v>
      </c>
      <c r="H3185" t="s">
        <v>8246</v>
      </c>
      <c r="I3185">
        <v>1434738483</v>
      </c>
      <c r="J3185" s="12">
        <v>1432146483</v>
      </c>
      <c r="K3185" s="10">
        <f t="shared" si="196"/>
        <v>42174.769479166665</v>
      </c>
      <c r="L3185" s="10">
        <f t="shared" si="197"/>
        <v>42144.769479166665</v>
      </c>
      <c r="M3185" s="15">
        <f t="shared" si="198"/>
        <v>2015</v>
      </c>
      <c r="N3185" t="b">
        <v>0</v>
      </c>
      <c r="O3185">
        <v>4</v>
      </c>
      <c r="P3185" t="b">
        <v>0</v>
      </c>
      <c r="Q3185" t="s">
        <v>8288</v>
      </c>
      <c r="R3185" t="s">
        <v>8311</v>
      </c>
      <c r="S3185" t="s">
        <v>8349</v>
      </c>
      <c r="T3185" s="9">
        <f t="shared" si="199"/>
        <v>1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s="17" t="s">
        <v>8221</v>
      </c>
      <c r="G3186" t="s">
        <v>8223</v>
      </c>
      <c r="H3186" t="s">
        <v>8245</v>
      </c>
      <c r="I3186">
        <v>1490830331</v>
      </c>
      <c r="J3186" s="12">
        <v>1488241931</v>
      </c>
      <c r="K3186" s="10">
        <f t="shared" si="196"/>
        <v>42823.980682870373</v>
      </c>
      <c r="L3186" s="10">
        <f t="shared" si="197"/>
        <v>42794.022349537037</v>
      </c>
      <c r="M3186" s="15">
        <f t="shared" si="198"/>
        <v>2017</v>
      </c>
      <c r="N3186" t="b">
        <v>0</v>
      </c>
      <c r="O3186">
        <v>7</v>
      </c>
      <c r="P3186" t="b">
        <v>0</v>
      </c>
      <c r="Q3186" t="s">
        <v>8296</v>
      </c>
      <c r="R3186" t="s">
        <v>8319</v>
      </c>
      <c r="S3186" t="s">
        <v>8320</v>
      </c>
      <c r="T3186" s="9">
        <f t="shared" si="199"/>
        <v>8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s="17" t="s">
        <v>8220</v>
      </c>
      <c r="G3187" t="s">
        <v>8225</v>
      </c>
      <c r="H3187" t="s">
        <v>8247</v>
      </c>
      <c r="I3187">
        <v>1443103848</v>
      </c>
      <c r="J3187" s="12">
        <v>1441894248</v>
      </c>
      <c r="K3187" s="10">
        <f t="shared" si="196"/>
        <v>42271.590833333335</v>
      </c>
      <c r="L3187" s="10">
        <f t="shared" si="197"/>
        <v>42257.590833333335</v>
      </c>
      <c r="M3187" s="15">
        <f t="shared" si="198"/>
        <v>2015</v>
      </c>
      <c r="N3187" t="b">
        <v>0</v>
      </c>
      <c r="O3187">
        <v>3</v>
      </c>
      <c r="P3187" t="b">
        <v>0</v>
      </c>
      <c r="Q3187" t="s">
        <v>8269</v>
      </c>
      <c r="R3187" t="s">
        <v>8323</v>
      </c>
      <c r="S3187" t="s">
        <v>8326</v>
      </c>
      <c r="T3187" s="9">
        <f t="shared" si="199"/>
        <v>32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s="17" t="s">
        <v>8220</v>
      </c>
      <c r="G3188" t="s">
        <v>8223</v>
      </c>
      <c r="H3188" t="s">
        <v>8245</v>
      </c>
      <c r="I3188">
        <v>1464099900</v>
      </c>
      <c r="J3188" s="12">
        <v>1462585315</v>
      </c>
      <c r="K3188" s="10">
        <f t="shared" si="196"/>
        <v>42514.600694444445</v>
      </c>
      <c r="L3188" s="10">
        <f t="shared" si="197"/>
        <v>42497.070775462962</v>
      </c>
      <c r="M3188" s="15">
        <f t="shared" si="198"/>
        <v>2016</v>
      </c>
      <c r="N3188" t="b">
        <v>0</v>
      </c>
      <c r="O3188">
        <v>2</v>
      </c>
      <c r="P3188" t="b">
        <v>0</v>
      </c>
      <c r="Q3188" t="s">
        <v>8269</v>
      </c>
      <c r="R3188" t="s">
        <v>8323</v>
      </c>
      <c r="S3188" t="s">
        <v>8326</v>
      </c>
      <c r="T3188" s="9">
        <f t="shared" si="199"/>
        <v>11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s="17" t="s">
        <v>8220</v>
      </c>
      <c r="G3189" t="s">
        <v>8228</v>
      </c>
      <c r="H3189" t="s">
        <v>8250</v>
      </c>
      <c r="I3189">
        <v>1437082736</v>
      </c>
      <c r="J3189" s="12">
        <v>1435354736</v>
      </c>
      <c r="K3189" s="10">
        <f t="shared" si="196"/>
        <v>42201.902037037042</v>
      </c>
      <c r="L3189" s="10">
        <f t="shared" si="197"/>
        <v>42181.902037037042</v>
      </c>
      <c r="M3189" s="15">
        <f t="shared" si="198"/>
        <v>2015</v>
      </c>
      <c r="N3189" t="b">
        <v>0</v>
      </c>
      <c r="O3189">
        <v>3</v>
      </c>
      <c r="P3189" t="b">
        <v>0</v>
      </c>
      <c r="Q3189" t="s">
        <v>8294</v>
      </c>
      <c r="R3189" t="s">
        <v>8313</v>
      </c>
      <c r="S3189" t="s">
        <v>8353</v>
      </c>
      <c r="T3189" s="9">
        <f t="shared" si="199"/>
        <v>8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s="17" t="s">
        <v>8220</v>
      </c>
      <c r="G3190" t="s">
        <v>8235</v>
      </c>
      <c r="H3190" t="s">
        <v>8248</v>
      </c>
      <c r="I3190">
        <v>1456043057</v>
      </c>
      <c r="J3190" s="12">
        <v>1453451057</v>
      </c>
      <c r="K3190" s="10">
        <f t="shared" si="196"/>
        <v>42421.35019675926</v>
      </c>
      <c r="L3190" s="10">
        <f t="shared" si="197"/>
        <v>42391.35019675926</v>
      </c>
      <c r="M3190" s="15">
        <f t="shared" si="198"/>
        <v>2016</v>
      </c>
      <c r="N3190" t="b">
        <v>0</v>
      </c>
      <c r="O3190">
        <v>2</v>
      </c>
      <c r="P3190" t="b">
        <v>0</v>
      </c>
      <c r="Q3190" t="s">
        <v>8285</v>
      </c>
      <c r="R3190" t="s">
        <v>8311</v>
      </c>
      <c r="S3190" t="s">
        <v>8348</v>
      </c>
      <c r="T3190" s="9">
        <f t="shared" si="199"/>
        <v>1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s="17" t="s">
        <v>8220</v>
      </c>
      <c r="G3191" t="s">
        <v>8223</v>
      </c>
      <c r="H3191" t="s">
        <v>8245</v>
      </c>
      <c r="I3191">
        <v>1347057464</v>
      </c>
      <c r="J3191" s="12">
        <v>1344465464</v>
      </c>
      <c r="K3191" s="10">
        <f t="shared" si="196"/>
        <v>41159.942870370374</v>
      </c>
      <c r="L3191" s="10">
        <f t="shared" si="197"/>
        <v>41129.942870370374</v>
      </c>
      <c r="M3191" s="15">
        <f t="shared" si="198"/>
        <v>2012</v>
      </c>
      <c r="N3191" t="b">
        <v>0</v>
      </c>
      <c r="O3191">
        <v>5</v>
      </c>
      <c r="P3191" t="b">
        <v>0</v>
      </c>
      <c r="Q3191" t="s">
        <v>8268</v>
      </c>
      <c r="R3191" t="s">
        <v>8321</v>
      </c>
      <c r="S3191" t="s">
        <v>8339</v>
      </c>
      <c r="T3191" s="9">
        <f t="shared" si="199"/>
        <v>1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s="17" t="s">
        <v>8220</v>
      </c>
      <c r="G3192" t="s">
        <v>8224</v>
      </c>
      <c r="H3192" t="s">
        <v>8246</v>
      </c>
      <c r="I3192">
        <v>1414795542</v>
      </c>
      <c r="J3192" s="12">
        <v>1412203542</v>
      </c>
      <c r="K3192" s="10">
        <f t="shared" si="196"/>
        <v>41943.94840277778</v>
      </c>
      <c r="L3192" s="10">
        <f t="shared" si="197"/>
        <v>41913.94840277778</v>
      </c>
      <c r="M3192" s="15">
        <f t="shared" si="198"/>
        <v>2014</v>
      </c>
      <c r="N3192" t="b">
        <v>1</v>
      </c>
      <c r="O3192">
        <v>4</v>
      </c>
      <c r="P3192" t="b">
        <v>0</v>
      </c>
      <c r="Q3192" t="s">
        <v>8283</v>
      </c>
      <c r="R3192" t="s">
        <v>8313</v>
      </c>
      <c r="S3192" t="s">
        <v>8314</v>
      </c>
      <c r="T3192" s="9">
        <f t="shared" si="199"/>
        <v>1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s="17" t="s">
        <v>8219</v>
      </c>
      <c r="G3193" t="s">
        <v>8223</v>
      </c>
      <c r="H3193" t="s">
        <v>8245</v>
      </c>
      <c r="I3193">
        <v>1418938395</v>
      </c>
      <c r="J3193" s="12">
        <v>1415050395</v>
      </c>
      <c r="K3193" s="10">
        <f t="shared" si="196"/>
        <v>41991.898090277777</v>
      </c>
      <c r="L3193" s="10">
        <f t="shared" si="197"/>
        <v>41946.898090277777</v>
      </c>
      <c r="M3193" s="15">
        <f t="shared" si="198"/>
        <v>2014</v>
      </c>
      <c r="N3193" t="b">
        <v>0</v>
      </c>
      <c r="O3193">
        <v>1</v>
      </c>
      <c r="P3193" t="b">
        <v>0</v>
      </c>
      <c r="Q3193" t="s">
        <v>8271</v>
      </c>
      <c r="R3193" t="s">
        <v>8308</v>
      </c>
      <c r="S3193" t="s">
        <v>8310</v>
      </c>
      <c r="T3193" s="9">
        <f t="shared" si="199"/>
        <v>0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s="17" t="s">
        <v>8220</v>
      </c>
      <c r="G3194" t="s">
        <v>8223</v>
      </c>
      <c r="H3194" t="s">
        <v>8245</v>
      </c>
      <c r="I3194">
        <v>1466096566</v>
      </c>
      <c r="J3194" s="12">
        <v>1463504566</v>
      </c>
      <c r="K3194" s="10">
        <f t="shared" si="196"/>
        <v>42537.71025462963</v>
      </c>
      <c r="L3194" s="10">
        <f t="shared" si="197"/>
        <v>42507.71025462963</v>
      </c>
      <c r="M3194" s="15">
        <f t="shared" si="198"/>
        <v>2016</v>
      </c>
      <c r="N3194" t="b">
        <v>0</v>
      </c>
      <c r="O3194">
        <v>2</v>
      </c>
      <c r="P3194" t="b">
        <v>0</v>
      </c>
      <c r="Q3194" t="s">
        <v>8282</v>
      </c>
      <c r="R3194" t="s">
        <v>8319</v>
      </c>
      <c r="S3194" t="s">
        <v>8345</v>
      </c>
      <c r="T3194" s="9">
        <f t="shared" si="199"/>
        <v>0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s="17" t="s">
        <v>8220</v>
      </c>
      <c r="G3195" t="s">
        <v>8223</v>
      </c>
      <c r="H3195" t="s">
        <v>8245</v>
      </c>
      <c r="I3195">
        <v>1467999134</v>
      </c>
      <c r="J3195" s="12">
        <v>1465407134</v>
      </c>
      <c r="K3195" s="10">
        <f t="shared" si="196"/>
        <v>42559.730717592596</v>
      </c>
      <c r="L3195" s="10">
        <f t="shared" si="197"/>
        <v>42529.730717592596</v>
      </c>
      <c r="M3195" s="15">
        <f t="shared" si="198"/>
        <v>2016</v>
      </c>
      <c r="N3195" t="b">
        <v>0</v>
      </c>
      <c r="O3195">
        <v>3</v>
      </c>
      <c r="P3195" t="b">
        <v>0</v>
      </c>
      <c r="Q3195" t="s">
        <v>8285</v>
      </c>
      <c r="R3195" t="s">
        <v>8311</v>
      </c>
      <c r="S3195" t="s">
        <v>8348</v>
      </c>
      <c r="T3195" s="9">
        <f t="shared" si="199"/>
        <v>0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s="17" t="s">
        <v>8220</v>
      </c>
      <c r="G3196" t="s">
        <v>8224</v>
      </c>
      <c r="H3196" t="s">
        <v>8246</v>
      </c>
      <c r="I3196">
        <v>1418469569</v>
      </c>
      <c r="J3196" s="12">
        <v>1414577969</v>
      </c>
      <c r="K3196" s="10">
        <f t="shared" si="196"/>
        <v>41986.471863425926</v>
      </c>
      <c r="L3196" s="10">
        <f t="shared" si="197"/>
        <v>41941.430196759262</v>
      </c>
      <c r="M3196" s="15">
        <f t="shared" si="198"/>
        <v>2014</v>
      </c>
      <c r="N3196" t="b">
        <v>0</v>
      </c>
      <c r="O3196">
        <v>3</v>
      </c>
      <c r="P3196" t="b">
        <v>0</v>
      </c>
      <c r="Q3196" t="s">
        <v>8289</v>
      </c>
      <c r="R3196" t="s">
        <v>8313</v>
      </c>
      <c r="S3196" t="s">
        <v>8351</v>
      </c>
      <c r="T3196" s="9">
        <f t="shared" si="199"/>
        <v>2</v>
      </c>
    </row>
    <row r="3197" spans="1:20" ht="15.75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s="17" t="s">
        <v>8220</v>
      </c>
      <c r="G3197" t="s">
        <v>8223</v>
      </c>
      <c r="H3197" t="s">
        <v>8245</v>
      </c>
      <c r="I3197">
        <v>1463201940</v>
      </c>
      <c r="J3197" s="12">
        <v>1459435149</v>
      </c>
      <c r="K3197" s="10">
        <f t="shared" si="196"/>
        <v>42504.207638888889</v>
      </c>
      <c r="L3197" s="10">
        <f t="shared" si="197"/>
        <v>42460.610520833332</v>
      </c>
      <c r="M3197" s="15">
        <f t="shared" si="198"/>
        <v>2016</v>
      </c>
      <c r="N3197" t="b">
        <v>0</v>
      </c>
      <c r="O3197">
        <v>2</v>
      </c>
      <c r="P3197" t="b">
        <v>0</v>
      </c>
      <c r="Q3197" t="s">
        <v>8291</v>
      </c>
      <c r="R3197" t="s">
        <v>8327</v>
      </c>
      <c r="S3197" t="s">
        <v>8330</v>
      </c>
      <c r="T3197" s="9">
        <f t="shared" si="199"/>
        <v>0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s="17" t="s">
        <v>8219</v>
      </c>
      <c r="G3198" t="s">
        <v>8223</v>
      </c>
      <c r="H3198" t="s">
        <v>8245</v>
      </c>
      <c r="I3198">
        <v>1438662603</v>
      </c>
      <c r="J3198" s="12">
        <v>1436502603</v>
      </c>
      <c r="K3198" s="10">
        <f t="shared" si="196"/>
        <v>42220.187534722223</v>
      </c>
      <c r="L3198" s="10">
        <f t="shared" si="197"/>
        <v>42195.187534722223</v>
      </c>
      <c r="M3198" s="15">
        <f t="shared" si="198"/>
        <v>2015</v>
      </c>
      <c r="N3198" t="b">
        <v>0</v>
      </c>
      <c r="O3198">
        <v>2</v>
      </c>
      <c r="P3198" t="b">
        <v>0</v>
      </c>
      <c r="Q3198" t="s">
        <v>8270</v>
      </c>
      <c r="R3198" t="s">
        <v>8308</v>
      </c>
      <c r="S3198" t="s">
        <v>8342</v>
      </c>
      <c r="T3198" s="9">
        <f t="shared" si="199"/>
        <v>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s="17" t="s">
        <v>8220</v>
      </c>
      <c r="G3199" t="s">
        <v>8223</v>
      </c>
      <c r="H3199" t="s">
        <v>8245</v>
      </c>
      <c r="I3199">
        <v>1431647772</v>
      </c>
      <c r="J3199" s="12">
        <v>1426463772</v>
      </c>
      <c r="K3199" s="10">
        <f t="shared" si="196"/>
        <v>42138.997361111113</v>
      </c>
      <c r="L3199" s="10">
        <f t="shared" si="197"/>
        <v>42078.997361111113</v>
      </c>
      <c r="M3199" s="15">
        <f t="shared" si="198"/>
        <v>2015</v>
      </c>
      <c r="N3199" t="b">
        <v>0</v>
      </c>
      <c r="O3199">
        <v>2</v>
      </c>
      <c r="P3199" t="b">
        <v>0</v>
      </c>
      <c r="Q3199" t="s">
        <v>8297</v>
      </c>
      <c r="R3199" t="s">
        <v>8319</v>
      </c>
      <c r="S3199" t="s">
        <v>8357</v>
      </c>
      <c r="T3199" s="9">
        <f t="shared" si="199"/>
        <v>0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s="17" t="s">
        <v>8219</v>
      </c>
      <c r="G3200" t="s">
        <v>8235</v>
      </c>
      <c r="H3200" t="s">
        <v>8248</v>
      </c>
      <c r="I3200">
        <v>1476189339</v>
      </c>
      <c r="J3200" s="12">
        <v>1471005339</v>
      </c>
      <c r="K3200" s="10">
        <f t="shared" si="196"/>
        <v>42654.524756944447</v>
      </c>
      <c r="L3200" s="10">
        <f t="shared" si="197"/>
        <v>42594.524756944447</v>
      </c>
      <c r="M3200" s="15">
        <f t="shared" si="198"/>
        <v>2016</v>
      </c>
      <c r="N3200" t="b">
        <v>0</v>
      </c>
      <c r="O3200">
        <v>3</v>
      </c>
      <c r="P3200" t="b">
        <v>0</v>
      </c>
      <c r="Q3200" t="s">
        <v>8282</v>
      </c>
      <c r="R3200" t="s">
        <v>8319</v>
      </c>
      <c r="S3200" t="s">
        <v>8345</v>
      </c>
      <c r="T3200" s="9">
        <f t="shared" si="199"/>
        <v>1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s="17" t="s">
        <v>8218</v>
      </c>
      <c r="G3201" t="s">
        <v>8224</v>
      </c>
      <c r="H3201" t="s">
        <v>8246</v>
      </c>
      <c r="I3201">
        <v>1457031600</v>
      </c>
      <c r="J3201" s="12">
        <v>1455640559</v>
      </c>
      <c r="K3201" s="10">
        <f t="shared" si="196"/>
        <v>42432.791666666672</v>
      </c>
      <c r="L3201" s="10">
        <f t="shared" si="197"/>
        <v>42416.691655092596</v>
      </c>
      <c r="M3201" s="15">
        <f t="shared" si="198"/>
        <v>2016</v>
      </c>
      <c r="N3201" t="b">
        <v>0</v>
      </c>
      <c r="O3201">
        <v>3</v>
      </c>
      <c r="P3201" t="b">
        <v>1</v>
      </c>
      <c r="Q3201" t="s">
        <v>8269</v>
      </c>
      <c r="R3201" t="s">
        <v>8323</v>
      </c>
      <c r="S3201" t="s">
        <v>8326</v>
      </c>
      <c r="T3201" s="9">
        <f t="shared" si="199"/>
        <v>150</v>
      </c>
    </row>
    <row r="3202" spans="1:20" ht="45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s="17" t="s">
        <v>8220</v>
      </c>
      <c r="G3202" t="s">
        <v>8224</v>
      </c>
      <c r="H3202" t="s">
        <v>8246</v>
      </c>
      <c r="I3202">
        <v>1415534400</v>
      </c>
      <c r="J3202" s="12">
        <v>1414538031</v>
      </c>
      <c r="K3202" s="10">
        <f t="shared" si="196"/>
        <v>41952.5</v>
      </c>
      <c r="L3202" s="10">
        <f t="shared" si="197"/>
        <v>41940.967951388891</v>
      </c>
      <c r="M3202" s="15">
        <f t="shared" si="198"/>
        <v>2014</v>
      </c>
      <c r="N3202" t="b">
        <v>0</v>
      </c>
      <c r="O3202">
        <v>4</v>
      </c>
      <c r="P3202" t="b">
        <v>0</v>
      </c>
      <c r="Q3202" t="s">
        <v>8269</v>
      </c>
      <c r="R3202" t="s">
        <v>8323</v>
      </c>
      <c r="S3202" t="s">
        <v>8326</v>
      </c>
      <c r="T3202" s="9">
        <f t="shared" si="199"/>
        <v>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s="17" t="s">
        <v>8220</v>
      </c>
      <c r="G3203" t="s">
        <v>8223</v>
      </c>
      <c r="H3203" t="s">
        <v>8245</v>
      </c>
      <c r="I3203">
        <v>1432828740</v>
      </c>
      <c r="J3203" s="12">
        <v>1430237094</v>
      </c>
      <c r="K3203" s="10">
        <f t="shared" ref="K3203:K3266" si="200">(I3203/86400)+DATE(1970,1,1)</f>
        <v>42152.665972222225</v>
      </c>
      <c r="L3203" s="10">
        <f t="shared" ref="L3203:L3266" si="201">(J3203/86400)+DATE(1970,1,1)</f>
        <v>42122.670069444444</v>
      </c>
      <c r="M3203" s="15">
        <f t="shared" ref="M3203:M3266" si="202">+YEAR(K3203)</f>
        <v>2015</v>
      </c>
      <c r="N3203" t="b">
        <v>0</v>
      </c>
      <c r="O3203">
        <v>2</v>
      </c>
      <c r="P3203" t="b">
        <v>0</v>
      </c>
      <c r="Q3203" t="s">
        <v>8301</v>
      </c>
      <c r="R3203" t="s">
        <v>8323</v>
      </c>
      <c r="S3203" t="s">
        <v>8324</v>
      </c>
      <c r="T3203" s="9">
        <f t="shared" ref="T3203:T3266" si="203">ROUND(E3203/D3203*100,0)</f>
        <v>0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s="17" t="s">
        <v>8220</v>
      </c>
      <c r="G3204" t="s">
        <v>8224</v>
      </c>
      <c r="H3204" t="s">
        <v>8246</v>
      </c>
      <c r="I3204">
        <v>1410281360</v>
      </c>
      <c r="J3204" s="12">
        <v>1406825360</v>
      </c>
      <c r="K3204" s="10">
        <f t="shared" si="200"/>
        <v>41891.700925925928</v>
      </c>
      <c r="L3204" s="10">
        <f t="shared" si="201"/>
        <v>41851.700925925928</v>
      </c>
      <c r="M3204" s="15">
        <f t="shared" si="202"/>
        <v>2014</v>
      </c>
      <c r="N3204" t="b">
        <v>0</v>
      </c>
      <c r="O3204">
        <v>3</v>
      </c>
      <c r="P3204" t="b">
        <v>0</v>
      </c>
      <c r="Q3204" t="s">
        <v>8269</v>
      </c>
      <c r="R3204" t="s">
        <v>8323</v>
      </c>
      <c r="S3204" t="s">
        <v>8326</v>
      </c>
      <c r="T3204" s="9">
        <f t="shared" si="203"/>
        <v>4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s="17" t="s">
        <v>8220</v>
      </c>
      <c r="G3205" t="s">
        <v>8223</v>
      </c>
      <c r="H3205" t="s">
        <v>8245</v>
      </c>
      <c r="I3205">
        <v>1424746800</v>
      </c>
      <c r="J3205" s="12">
        <v>1422067870</v>
      </c>
      <c r="K3205" s="10">
        <f t="shared" si="200"/>
        <v>42059.125</v>
      </c>
      <c r="L3205" s="10">
        <f t="shared" si="201"/>
        <v>42028.11886574074</v>
      </c>
      <c r="M3205" s="15">
        <f t="shared" si="202"/>
        <v>2015</v>
      </c>
      <c r="N3205" t="b">
        <v>0</v>
      </c>
      <c r="O3205">
        <v>14</v>
      </c>
      <c r="P3205" t="b">
        <v>0</v>
      </c>
      <c r="Q3205" t="s">
        <v>8282</v>
      </c>
      <c r="R3205" t="s">
        <v>8319</v>
      </c>
      <c r="S3205" t="s">
        <v>8345</v>
      </c>
      <c r="T3205" s="9">
        <f t="shared" si="203"/>
        <v>0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s="17" t="s">
        <v>8220</v>
      </c>
      <c r="G3206" t="s">
        <v>8223</v>
      </c>
      <c r="H3206" t="s">
        <v>8245</v>
      </c>
      <c r="I3206">
        <v>1480568781</v>
      </c>
      <c r="J3206" s="12">
        <v>1477973181</v>
      </c>
      <c r="K3206" s="10">
        <f t="shared" si="200"/>
        <v>42705.212743055556</v>
      </c>
      <c r="L3206" s="10">
        <f t="shared" si="201"/>
        <v>42675.171076388884</v>
      </c>
      <c r="M3206" s="15">
        <f t="shared" si="202"/>
        <v>2016</v>
      </c>
      <c r="N3206" t="b">
        <v>0</v>
      </c>
      <c r="O3206">
        <v>3</v>
      </c>
      <c r="P3206" t="b">
        <v>0</v>
      </c>
      <c r="Q3206" t="s">
        <v>8282</v>
      </c>
      <c r="R3206" t="s">
        <v>8319</v>
      </c>
      <c r="S3206" t="s">
        <v>8345</v>
      </c>
      <c r="T3206" s="9">
        <f t="shared" si="203"/>
        <v>0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s="17" t="s">
        <v>8220</v>
      </c>
      <c r="G3207" t="s">
        <v>8223</v>
      </c>
      <c r="H3207" t="s">
        <v>8245</v>
      </c>
      <c r="I3207">
        <v>1314856800</v>
      </c>
      <c r="J3207" s="12">
        <v>1311789885</v>
      </c>
      <c r="K3207" s="10">
        <f t="shared" si="200"/>
        <v>40787.25</v>
      </c>
      <c r="L3207" s="10">
        <f t="shared" si="201"/>
        <v>40751.753298611111</v>
      </c>
      <c r="M3207" s="15">
        <f t="shared" si="202"/>
        <v>2011</v>
      </c>
      <c r="N3207" t="b">
        <v>0</v>
      </c>
      <c r="O3207">
        <v>4</v>
      </c>
      <c r="P3207" t="b">
        <v>0</v>
      </c>
      <c r="Q3207" t="s">
        <v>8277</v>
      </c>
      <c r="R3207" t="s">
        <v>8327</v>
      </c>
      <c r="S3207" t="s">
        <v>8328</v>
      </c>
      <c r="T3207" s="9">
        <f t="shared" si="203"/>
        <v>7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s="17" t="s">
        <v>8220</v>
      </c>
      <c r="G3208" t="s">
        <v>8224</v>
      </c>
      <c r="H3208" t="s">
        <v>8246</v>
      </c>
      <c r="I3208">
        <v>1447451756</v>
      </c>
      <c r="J3208" s="12">
        <v>1444856156</v>
      </c>
      <c r="K3208" s="10">
        <f t="shared" si="200"/>
        <v>42321.913842592592</v>
      </c>
      <c r="L3208" s="10">
        <f t="shared" si="201"/>
        <v>42291.872175925921</v>
      </c>
      <c r="M3208" s="15">
        <f t="shared" si="202"/>
        <v>2015</v>
      </c>
      <c r="N3208" t="b">
        <v>0</v>
      </c>
      <c r="O3208">
        <v>6</v>
      </c>
      <c r="P3208" t="b">
        <v>0</v>
      </c>
      <c r="Q3208" t="s">
        <v>8285</v>
      </c>
      <c r="R3208" t="s">
        <v>8311</v>
      </c>
      <c r="S3208" t="s">
        <v>8348</v>
      </c>
      <c r="T3208" s="9">
        <f t="shared" si="203"/>
        <v>7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s="17" t="s">
        <v>8220</v>
      </c>
      <c r="G3209" t="s">
        <v>8223</v>
      </c>
      <c r="H3209" t="s">
        <v>8245</v>
      </c>
      <c r="I3209">
        <v>1428981718</v>
      </c>
      <c r="J3209" s="12">
        <v>1423801318</v>
      </c>
      <c r="K3209" s="10">
        <f t="shared" si="200"/>
        <v>42108.14025462963</v>
      </c>
      <c r="L3209" s="10">
        <f t="shared" si="201"/>
        <v>42048.181921296295</v>
      </c>
      <c r="M3209" s="15">
        <f t="shared" si="202"/>
        <v>2015</v>
      </c>
      <c r="N3209" t="b">
        <v>0</v>
      </c>
      <c r="O3209">
        <v>3</v>
      </c>
      <c r="P3209" t="b">
        <v>0</v>
      </c>
      <c r="Q3209" t="s">
        <v>8282</v>
      </c>
      <c r="R3209" t="s">
        <v>8319</v>
      </c>
      <c r="S3209" t="s">
        <v>8345</v>
      </c>
      <c r="T3209" s="9">
        <f t="shared" si="203"/>
        <v>0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s="17" t="s">
        <v>8220</v>
      </c>
      <c r="G3210" t="s">
        <v>8223</v>
      </c>
      <c r="H3210" t="s">
        <v>8245</v>
      </c>
      <c r="I3210">
        <v>1424920795</v>
      </c>
      <c r="J3210" s="12">
        <v>1422328795</v>
      </c>
      <c r="K3210" s="10">
        <f t="shared" si="200"/>
        <v>42061.138831018514</v>
      </c>
      <c r="L3210" s="10">
        <f t="shared" si="201"/>
        <v>42031.138831018514</v>
      </c>
      <c r="M3210" s="15">
        <f t="shared" si="202"/>
        <v>2015</v>
      </c>
      <c r="N3210" t="b">
        <v>0</v>
      </c>
      <c r="O3210">
        <v>3</v>
      </c>
      <c r="P3210" t="b">
        <v>0</v>
      </c>
      <c r="Q3210" t="s">
        <v>8301</v>
      </c>
      <c r="R3210" t="s">
        <v>8323</v>
      </c>
      <c r="S3210" t="s">
        <v>8324</v>
      </c>
      <c r="T3210" s="9">
        <f t="shared" si="203"/>
        <v>0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s="17" t="s">
        <v>8219</v>
      </c>
      <c r="G3211" t="s">
        <v>8228</v>
      </c>
      <c r="H3211" t="s">
        <v>8250</v>
      </c>
      <c r="I3211">
        <v>1486165880</v>
      </c>
      <c r="J3211" s="12">
        <v>1480981880</v>
      </c>
      <c r="K3211" s="10">
        <f t="shared" si="200"/>
        <v>42769.993981481486</v>
      </c>
      <c r="L3211" s="10">
        <f t="shared" si="201"/>
        <v>42709.993981481486</v>
      </c>
      <c r="M3211" s="15">
        <f t="shared" si="202"/>
        <v>2017</v>
      </c>
      <c r="N3211" t="b">
        <v>0</v>
      </c>
      <c r="O3211">
        <v>6</v>
      </c>
      <c r="P3211" t="b">
        <v>0</v>
      </c>
      <c r="Q3211" t="s">
        <v>8265</v>
      </c>
      <c r="R3211" t="s">
        <v>8321</v>
      </c>
      <c r="S3211" t="s">
        <v>8337</v>
      </c>
      <c r="T3211" s="9">
        <f t="shared" si="203"/>
        <v>14</v>
      </c>
    </row>
    <row r="3212" spans="1:20" ht="45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s="17" t="s">
        <v>8220</v>
      </c>
      <c r="G3212" t="s">
        <v>8225</v>
      </c>
      <c r="H3212" t="s">
        <v>8247</v>
      </c>
      <c r="I3212">
        <v>1414807962</v>
      </c>
      <c r="J3212" s="12">
        <v>1412215962</v>
      </c>
      <c r="K3212" s="10">
        <f t="shared" si="200"/>
        <v>41944.092152777775</v>
      </c>
      <c r="L3212" s="10">
        <f t="shared" si="201"/>
        <v>41914.092152777775</v>
      </c>
      <c r="M3212" s="15">
        <f t="shared" si="202"/>
        <v>2014</v>
      </c>
      <c r="N3212" t="b">
        <v>0</v>
      </c>
      <c r="O3212">
        <v>2</v>
      </c>
      <c r="P3212" t="b">
        <v>0</v>
      </c>
      <c r="Q3212" t="s">
        <v>8270</v>
      </c>
      <c r="R3212" t="s">
        <v>8308</v>
      </c>
      <c r="S3212" t="s">
        <v>8342</v>
      </c>
      <c r="T3212" s="9">
        <f t="shared" si="203"/>
        <v>0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s="17" t="s">
        <v>8220</v>
      </c>
      <c r="G3213" t="s">
        <v>8223</v>
      </c>
      <c r="H3213" t="s">
        <v>8245</v>
      </c>
      <c r="I3213">
        <v>1326651110</v>
      </c>
      <c r="J3213" s="12">
        <v>1322763110</v>
      </c>
      <c r="K3213" s="10">
        <f t="shared" si="200"/>
        <v>40923.758217592593</v>
      </c>
      <c r="L3213" s="10">
        <f t="shared" si="201"/>
        <v>40878.758217592593</v>
      </c>
      <c r="M3213" s="15">
        <f t="shared" si="202"/>
        <v>2012</v>
      </c>
      <c r="N3213" t="b">
        <v>0</v>
      </c>
      <c r="O3213">
        <v>2</v>
      </c>
      <c r="P3213" t="b">
        <v>0</v>
      </c>
      <c r="Q3213" t="s">
        <v>8277</v>
      </c>
      <c r="R3213" t="s">
        <v>8327</v>
      </c>
      <c r="S3213" t="s">
        <v>8328</v>
      </c>
      <c r="T3213" s="9">
        <f t="shared" si="203"/>
        <v>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s="17" t="s">
        <v>8220</v>
      </c>
      <c r="G3214" t="s">
        <v>8223</v>
      </c>
      <c r="H3214" t="s">
        <v>8245</v>
      </c>
      <c r="I3214">
        <v>1349050622</v>
      </c>
      <c r="J3214" s="12">
        <v>1347322622</v>
      </c>
      <c r="K3214" s="10">
        <f t="shared" si="200"/>
        <v>41183.011828703704</v>
      </c>
      <c r="L3214" s="10">
        <f t="shared" si="201"/>
        <v>41163.011828703704</v>
      </c>
      <c r="M3214" s="15">
        <f t="shared" si="202"/>
        <v>2012</v>
      </c>
      <c r="N3214" t="b">
        <v>0</v>
      </c>
      <c r="O3214">
        <v>2</v>
      </c>
      <c r="P3214" t="b">
        <v>0</v>
      </c>
      <c r="Q3214" t="s">
        <v>8280</v>
      </c>
      <c r="R3214" t="s">
        <v>8316</v>
      </c>
      <c r="S3214" t="s">
        <v>8334</v>
      </c>
      <c r="T3214" s="9">
        <f t="shared" si="203"/>
        <v>1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s="17" t="s">
        <v>8220</v>
      </c>
      <c r="G3215" t="s">
        <v>8223</v>
      </c>
      <c r="H3215" t="s">
        <v>8245</v>
      </c>
      <c r="I3215">
        <v>1411073972</v>
      </c>
      <c r="J3215" s="12">
        <v>1408481972</v>
      </c>
      <c r="K3215" s="10">
        <f t="shared" si="200"/>
        <v>41900.874675925923</v>
      </c>
      <c r="L3215" s="10">
        <f t="shared" si="201"/>
        <v>41870.874675925923</v>
      </c>
      <c r="M3215" s="15">
        <f t="shared" si="202"/>
        <v>2014</v>
      </c>
      <c r="N3215" t="b">
        <v>0</v>
      </c>
      <c r="O3215">
        <v>4</v>
      </c>
      <c r="P3215" t="b">
        <v>0</v>
      </c>
      <c r="Q3215" t="s">
        <v>8282</v>
      </c>
      <c r="R3215" t="s">
        <v>8319</v>
      </c>
      <c r="S3215" t="s">
        <v>8345</v>
      </c>
      <c r="T3215" s="9">
        <f t="shared" si="203"/>
        <v>1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s="17" t="s">
        <v>8220</v>
      </c>
      <c r="G3216" t="s">
        <v>8223</v>
      </c>
      <c r="H3216" t="s">
        <v>8245</v>
      </c>
      <c r="I3216">
        <v>1432913659</v>
      </c>
      <c r="J3216" s="12">
        <v>1430321659</v>
      </c>
      <c r="K3216" s="10">
        <f t="shared" si="200"/>
        <v>42153.648831018523</v>
      </c>
      <c r="L3216" s="10">
        <f t="shared" si="201"/>
        <v>42123.648831018523</v>
      </c>
      <c r="M3216" s="15">
        <f t="shared" si="202"/>
        <v>2015</v>
      </c>
      <c r="N3216" t="b">
        <v>0</v>
      </c>
      <c r="O3216">
        <v>3</v>
      </c>
      <c r="P3216" t="b">
        <v>0</v>
      </c>
      <c r="Q3216" t="s">
        <v>8269</v>
      </c>
      <c r="R3216" t="s">
        <v>8323</v>
      </c>
      <c r="S3216" t="s">
        <v>8326</v>
      </c>
      <c r="T3216" s="9">
        <f t="shared" si="203"/>
        <v>0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s="17" t="s">
        <v>8218</v>
      </c>
      <c r="G3217" t="s">
        <v>8224</v>
      </c>
      <c r="H3217" t="s">
        <v>8246</v>
      </c>
      <c r="I3217">
        <v>1463353200</v>
      </c>
      <c r="J3217" s="12">
        <v>1462285182</v>
      </c>
      <c r="K3217" s="10">
        <f t="shared" si="200"/>
        <v>42505.958333333328</v>
      </c>
      <c r="L3217" s="10">
        <f t="shared" si="201"/>
        <v>42493.597013888888</v>
      </c>
      <c r="M3217" s="15">
        <f t="shared" si="202"/>
        <v>2016</v>
      </c>
      <c r="N3217" t="b">
        <v>0</v>
      </c>
      <c r="O3217">
        <v>3</v>
      </c>
      <c r="P3217" t="b">
        <v>1</v>
      </c>
      <c r="Q3217" t="s">
        <v>8269</v>
      </c>
      <c r="R3217" t="s">
        <v>8323</v>
      </c>
      <c r="S3217" t="s">
        <v>8326</v>
      </c>
      <c r="T3217" s="9">
        <f t="shared" si="203"/>
        <v>140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s="17" t="s">
        <v>8220</v>
      </c>
      <c r="G3218" t="s">
        <v>8224</v>
      </c>
      <c r="H3218" t="s">
        <v>8246</v>
      </c>
      <c r="I3218">
        <v>1423913220</v>
      </c>
      <c r="J3218" s="12">
        <v>1421339077</v>
      </c>
      <c r="K3218" s="10">
        <f t="shared" si="200"/>
        <v>42049.477083333331</v>
      </c>
      <c r="L3218" s="10">
        <f t="shared" si="201"/>
        <v>42019.683761574073</v>
      </c>
      <c r="M3218" s="15">
        <f t="shared" si="202"/>
        <v>2015</v>
      </c>
      <c r="N3218" t="b">
        <v>0</v>
      </c>
      <c r="O3218">
        <v>4</v>
      </c>
      <c r="P3218" t="b">
        <v>0</v>
      </c>
      <c r="Q3218" t="s">
        <v>8269</v>
      </c>
      <c r="R3218" t="s">
        <v>8323</v>
      </c>
      <c r="S3218" t="s">
        <v>8326</v>
      </c>
      <c r="T3218" s="9">
        <f t="shared" si="203"/>
        <v>35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s="17" t="s">
        <v>8220</v>
      </c>
      <c r="G3219" t="s">
        <v>8224</v>
      </c>
      <c r="H3219" t="s">
        <v>8246</v>
      </c>
      <c r="I3219">
        <v>1410987400</v>
      </c>
      <c r="J3219" s="12">
        <v>1408395400</v>
      </c>
      <c r="K3219" s="10">
        <f t="shared" si="200"/>
        <v>41899.872685185182</v>
      </c>
      <c r="L3219" s="10">
        <f t="shared" si="201"/>
        <v>41869.872685185182</v>
      </c>
      <c r="M3219" s="15">
        <f t="shared" si="202"/>
        <v>2014</v>
      </c>
      <c r="N3219" t="b">
        <v>0</v>
      </c>
      <c r="O3219">
        <v>7</v>
      </c>
      <c r="P3219" t="b">
        <v>0</v>
      </c>
      <c r="Q3219" t="s">
        <v>8269</v>
      </c>
      <c r="R3219" t="s">
        <v>8323</v>
      </c>
      <c r="S3219" t="s">
        <v>8326</v>
      </c>
      <c r="T3219" s="9">
        <f t="shared" si="203"/>
        <v>14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s="17" t="s">
        <v>8220</v>
      </c>
      <c r="G3220" t="s">
        <v>8224</v>
      </c>
      <c r="H3220" t="s">
        <v>8246</v>
      </c>
      <c r="I3220">
        <v>1415740408</v>
      </c>
      <c r="J3220" s="12">
        <v>1414008808</v>
      </c>
      <c r="K3220" s="10">
        <f t="shared" si="200"/>
        <v>41954.884351851855</v>
      </c>
      <c r="L3220" s="10">
        <f t="shared" si="201"/>
        <v>41934.842685185184</v>
      </c>
      <c r="M3220" s="15">
        <f t="shared" si="202"/>
        <v>2014</v>
      </c>
      <c r="N3220" t="b">
        <v>1</v>
      </c>
      <c r="O3220">
        <v>6</v>
      </c>
      <c r="P3220" t="b">
        <v>0</v>
      </c>
      <c r="Q3220" t="s">
        <v>8283</v>
      </c>
      <c r="R3220" t="s">
        <v>8313</v>
      </c>
      <c r="S3220" t="s">
        <v>8314</v>
      </c>
      <c r="T3220" s="9">
        <f t="shared" si="203"/>
        <v>2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s="17" t="s">
        <v>8220</v>
      </c>
      <c r="G3221" t="s">
        <v>8224</v>
      </c>
      <c r="H3221" t="s">
        <v>8246</v>
      </c>
      <c r="I3221">
        <v>1456934893</v>
      </c>
      <c r="J3221" s="12">
        <v>1454342893</v>
      </c>
      <c r="K3221" s="10">
        <f t="shared" si="200"/>
        <v>42431.672372685185</v>
      </c>
      <c r="L3221" s="10">
        <f t="shared" si="201"/>
        <v>42401.672372685185</v>
      </c>
      <c r="M3221" s="15">
        <f t="shared" si="202"/>
        <v>2016</v>
      </c>
      <c r="N3221" t="b">
        <v>0</v>
      </c>
      <c r="O3221">
        <v>3</v>
      </c>
      <c r="P3221" t="b">
        <v>0</v>
      </c>
      <c r="Q3221" t="s">
        <v>8269</v>
      </c>
      <c r="R3221" t="s">
        <v>8323</v>
      </c>
      <c r="S3221" t="s">
        <v>8326</v>
      </c>
      <c r="T3221" s="9">
        <f t="shared" si="203"/>
        <v>4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s="17" t="s">
        <v>8220</v>
      </c>
      <c r="G3222" t="s">
        <v>8224</v>
      </c>
      <c r="H3222" t="s">
        <v>8246</v>
      </c>
      <c r="I3222">
        <v>1436368622</v>
      </c>
      <c r="J3222" s="12">
        <v>1433776622</v>
      </c>
      <c r="K3222" s="10">
        <f t="shared" si="200"/>
        <v>42193.636828703704</v>
      </c>
      <c r="L3222" s="10">
        <f t="shared" si="201"/>
        <v>42163.636828703704</v>
      </c>
      <c r="M3222" s="15">
        <f t="shared" si="202"/>
        <v>2015</v>
      </c>
      <c r="N3222" t="b">
        <v>0</v>
      </c>
      <c r="O3222">
        <v>8</v>
      </c>
      <c r="P3222" t="b">
        <v>0</v>
      </c>
      <c r="Q3222" t="s">
        <v>8270</v>
      </c>
      <c r="R3222" t="s">
        <v>8308</v>
      </c>
      <c r="S3222" t="s">
        <v>8342</v>
      </c>
      <c r="T3222" s="9">
        <f t="shared" si="203"/>
        <v>3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s="17" t="s">
        <v>8220</v>
      </c>
      <c r="G3223" t="s">
        <v>8225</v>
      </c>
      <c r="H3223" t="s">
        <v>8247</v>
      </c>
      <c r="I3223">
        <v>1424137247</v>
      </c>
      <c r="J3223" s="12">
        <v>1421545247</v>
      </c>
      <c r="K3223" s="10">
        <f t="shared" si="200"/>
        <v>42052.069988425923</v>
      </c>
      <c r="L3223" s="10">
        <f t="shared" si="201"/>
        <v>42022.069988425923</v>
      </c>
      <c r="M3223" s="15">
        <f t="shared" si="202"/>
        <v>2015</v>
      </c>
      <c r="N3223" t="b">
        <v>0</v>
      </c>
      <c r="O3223">
        <v>2</v>
      </c>
      <c r="P3223" t="b">
        <v>0</v>
      </c>
      <c r="Q3223" t="s">
        <v>8270</v>
      </c>
      <c r="R3223" t="s">
        <v>8308</v>
      </c>
      <c r="S3223" t="s">
        <v>8342</v>
      </c>
      <c r="T3223" s="9">
        <f t="shared" si="203"/>
        <v>0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s="17" t="s">
        <v>8219</v>
      </c>
      <c r="G3224" t="s">
        <v>8223</v>
      </c>
      <c r="H3224" t="s">
        <v>8245</v>
      </c>
      <c r="I3224">
        <v>1383789603</v>
      </c>
      <c r="J3224" s="12">
        <v>1381194003</v>
      </c>
      <c r="K3224" s="10">
        <f t="shared" si="200"/>
        <v>41585.083368055552</v>
      </c>
      <c r="L3224" s="10">
        <f t="shared" si="201"/>
        <v>41555.041701388887</v>
      </c>
      <c r="M3224" s="15">
        <f t="shared" si="202"/>
        <v>2013</v>
      </c>
      <c r="N3224" t="b">
        <v>0</v>
      </c>
      <c r="O3224">
        <v>1</v>
      </c>
      <c r="P3224" t="b">
        <v>0</v>
      </c>
      <c r="Q3224" t="s">
        <v>8288</v>
      </c>
      <c r="R3224" t="s">
        <v>8311</v>
      </c>
      <c r="S3224" t="s">
        <v>8349</v>
      </c>
      <c r="T3224" s="9">
        <f t="shared" si="203"/>
        <v>1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s="17" t="s">
        <v>8220</v>
      </c>
      <c r="G3225" t="s">
        <v>8223</v>
      </c>
      <c r="H3225" t="s">
        <v>8245</v>
      </c>
      <c r="I3225">
        <v>1299786527</v>
      </c>
      <c r="J3225" s="12">
        <v>1295898527</v>
      </c>
      <c r="K3225" s="10">
        <f t="shared" si="200"/>
        <v>40612.825543981482</v>
      </c>
      <c r="L3225" s="10">
        <f t="shared" si="201"/>
        <v>40567.825543981482</v>
      </c>
      <c r="M3225" s="15">
        <f t="shared" si="202"/>
        <v>2011</v>
      </c>
      <c r="N3225" t="b">
        <v>0</v>
      </c>
      <c r="O3225">
        <v>2</v>
      </c>
      <c r="P3225" t="b">
        <v>0</v>
      </c>
      <c r="Q3225" t="s">
        <v>8276</v>
      </c>
      <c r="R3225" t="s">
        <v>8327</v>
      </c>
      <c r="S3225" t="s">
        <v>8350</v>
      </c>
      <c r="T3225" s="9">
        <f t="shared" si="203"/>
        <v>1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s="17" t="s">
        <v>8220</v>
      </c>
      <c r="G3226" t="s">
        <v>8223</v>
      </c>
      <c r="H3226" t="s">
        <v>8245</v>
      </c>
      <c r="I3226">
        <v>1293082524</v>
      </c>
      <c r="J3226" s="12">
        <v>1290490524</v>
      </c>
      <c r="K3226" s="10">
        <f t="shared" si="200"/>
        <v>40535.232916666668</v>
      </c>
      <c r="L3226" s="10">
        <f t="shared" si="201"/>
        <v>40505.232916666668</v>
      </c>
      <c r="M3226" s="15">
        <f t="shared" si="202"/>
        <v>2010</v>
      </c>
      <c r="N3226" t="b">
        <v>0</v>
      </c>
      <c r="O3226">
        <v>2</v>
      </c>
      <c r="P3226" t="b">
        <v>0</v>
      </c>
      <c r="Q3226" t="s">
        <v>8276</v>
      </c>
      <c r="R3226" t="s">
        <v>8327</v>
      </c>
      <c r="S3226" t="s">
        <v>8350</v>
      </c>
      <c r="T3226" s="9">
        <f t="shared" si="203"/>
        <v>1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s="17" t="s">
        <v>8220</v>
      </c>
      <c r="G3227" t="s">
        <v>8223</v>
      </c>
      <c r="H3227" t="s">
        <v>8245</v>
      </c>
      <c r="I3227">
        <v>1406474820</v>
      </c>
      <c r="J3227" s="12">
        <v>1403902060</v>
      </c>
      <c r="K3227" s="10">
        <f t="shared" si="200"/>
        <v>41847.643750000003</v>
      </c>
      <c r="L3227" s="10">
        <f t="shared" si="201"/>
        <v>41817.866435185184</v>
      </c>
      <c r="M3227" s="15">
        <f t="shared" si="202"/>
        <v>2014</v>
      </c>
      <c r="N3227" t="b">
        <v>0</v>
      </c>
      <c r="O3227">
        <v>5</v>
      </c>
      <c r="P3227" t="b">
        <v>0</v>
      </c>
      <c r="Q3227" t="s">
        <v>8271</v>
      </c>
      <c r="R3227" t="s">
        <v>8308</v>
      </c>
      <c r="S3227" t="s">
        <v>8310</v>
      </c>
      <c r="T3227" s="9">
        <f t="shared" si="203"/>
        <v>2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s="17" t="s">
        <v>8220</v>
      </c>
      <c r="G3228" t="s">
        <v>8223</v>
      </c>
      <c r="H3228" t="s">
        <v>8245</v>
      </c>
      <c r="I3228">
        <v>1417145297</v>
      </c>
      <c r="J3228" s="12">
        <v>1414549697</v>
      </c>
      <c r="K3228" s="10">
        <f t="shared" si="200"/>
        <v>41971.144641203704</v>
      </c>
      <c r="L3228" s="10">
        <f t="shared" si="201"/>
        <v>41941.10297453704</v>
      </c>
      <c r="M3228" s="15">
        <f t="shared" si="202"/>
        <v>2014</v>
      </c>
      <c r="N3228" t="b">
        <v>0</v>
      </c>
      <c r="O3228">
        <v>8</v>
      </c>
      <c r="P3228" t="b">
        <v>0</v>
      </c>
      <c r="Q3228" t="s">
        <v>8271</v>
      </c>
      <c r="R3228" t="s">
        <v>8308</v>
      </c>
      <c r="S3228" t="s">
        <v>8310</v>
      </c>
      <c r="T3228" s="9">
        <f t="shared" si="203"/>
        <v>1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s="17" t="s">
        <v>8220</v>
      </c>
      <c r="G3229" t="s">
        <v>8223</v>
      </c>
      <c r="H3229" t="s">
        <v>8245</v>
      </c>
      <c r="I3229">
        <v>1405741404</v>
      </c>
      <c r="J3229" s="12">
        <v>1403149404</v>
      </c>
      <c r="K3229" s="10">
        <f t="shared" si="200"/>
        <v>41839.155138888891</v>
      </c>
      <c r="L3229" s="10">
        <f t="shared" si="201"/>
        <v>41809.155138888891</v>
      </c>
      <c r="M3229" s="15">
        <f t="shared" si="202"/>
        <v>2014</v>
      </c>
      <c r="N3229" t="b">
        <v>0</v>
      </c>
      <c r="O3229">
        <v>4</v>
      </c>
      <c r="P3229" t="b">
        <v>0</v>
      </c>
      <c r="Q3229" t="s">
        <v>8297</v>
      </c>
      <c r="R3229" t="s">
        <v>8319</v>
      </c>
      <c r="S3229" t="s">
        <v>8357</v>
      </c>
      <c r="T3229" s="9">
        <f t="shared" si="203"/>
        <v>0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s="17" t="s">
        <v>8218</v>
      </c>
      <c r="G3230" t="s">
        <v>8224</v>
      </c>
      <c r="H3230" t="s">
        <v>8246</v>
      </c>
      <c r="I3230">
        <v>1459180229</v>
      </c>
      <c r="J3230" s="12">
        <v>1457023829</v>
      </c>
      <c r="K3230" s="10">
        <f t="shared" si="200"/>
        <v>42457.660057870366</v>
      </c>
      <c r="L3230" s="10">
        <f t="shared" si="201"/>
        <v>42432.701724537037</v>
      </c>
      <c r="M3230" s="15">
        <f t="shared" si="202"/>
        <v>2016</v>
      </c>
      <c r="N3230" t="b">
        <v>0</v>
      </c>
      <c r="O3230">
        <v>3</v>
      </c>
      <c r="P3230" t="b">
        <v>1</v>
      </c>
      <c r="Q3230" t="s">
        <v>8269</v>
      </c>
      <c r="R3230" t="s">
        <v>8323</v>
      </c>
      <c r="S3230" t="s">
        <v>8326</v>
      </c>
      <c r="T3230" s="9">
        <f t="shared" si="203"/>
        <v>6500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s="17" t="s">
        <v>8220</v>
      </c>
      <c r="G3231" t="s">
        <v>8223</v>
      </c>
      <c r="H3231" t="s">
        <v>8245</v>
      </c>
      <c r="I3231">
        <v>1406603696</v>
      </c>
      <c r="J3231" s="12">
        <v>1405307696</v>
      </c>
      <c r="K3231" s="10">
        <f t="shared" si="200"/>
        <v>41849.135370370372</v>
      </c>
      <c r="L3231" s="10">
        <f t="shared" si="201"/>
        <v>41834.135370370372</v>
      </c>
      <c r="M3231" s="15">
        <f t="shared" si="202"/>
        <v>2014</v>
      </c>
      <c r="N3231" t="b">
        <v>0</v>
      </c>
      <c r="O3231">
        <v>4</v>
      </c>
      <c r="P3231" t="b">
        <v>0</v>
      </c>
      <c r="Q3231" t="s">
        <v>8269</v>
      </c>
      <c r="R3231" t="s">
        <v>8323</v>
      </c>
      <c r="S3231" t="s">
        <v>8326</v>
      </c>
      <c r="T3231" s="9">
        <f t="shared" si="203"/>
        <v>9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s="17" t="s">
        <v>8218</v>
      </c>
      <c r="G3232" t="s">
        <v>8224</v>
      </c>
      <c r="H3232" t="s">
        <v>8246</v>
      </c>
      <c r="I3232">
        <v>1380449461</v>
      </c>
      <c r="J3232" s="12">
        <v>1375265461</v>
      </c>
      <c r="K3232" s="10">
        <f t="shared" si="200"/>
        <v>41546.424317129626</v>
      </c>
      <c r="L3232" s="10">
        <f t="shared" si="201"/>
        <v>41486.424317129626</v>
      </c>
      <c r="M3232" s="15">
        <f t="shared" si="202"/>
        <v>2013</v>
      </c>
      <c r="N3232" t="b">
        <v>0</v>
      </c>
      <c r="O3232">
        <v>13</v>
      </c>
      <c r="P3232" t="b">
        <v>1</v>
      </c>
      <c r="Q3232" t="s">
        <v>8272</v>
      </c>
      <c r="R3232" t="s">
        <v>8311</v>
      </c>
      <c r="S3232" t="s">
        <v>8333</v>
      </c>
      <c r="T3232" s="9">
        <f t="shared" si="203"/>
        <v>160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s="17" t="s">
        <v>8220</v>
      </c>
      <c r="G3233" t="s">
        <v>8224</v>
      </c>
      <c r="H3233" t="s">
        <v>8246</v>
      </c>
      <c r="I3233">
        <v>1435934795</v>
      </c>
      <c r="J3233" s="12">
        <v>1430750795</v>
      </c>
      <c r="K3233" s="10">
        <f t="shared" si="200"/>
        <v>42188.615682870368</v>
      </c>
      <c r="L3233" s="10">
        <f t="shared" si="201"/>
        <v>42128.615682870368</v>
      </c>
      <c r="M3233" s="15">
        <f t="shared" si="202"/>
        <v>2015</v>
      </c>
      <c r="N3233" t="b">
        <v>0</v>
      </c>
      <c r="O3233">
        <v>4</v>
      </c>
      <c r="P3233" t="b">
        <v>0</v>
      </c>
      <c r="Q3233" t="s">
        <v>8269</v>
      </c>
      <c r="R3233" t="s">
        <v>8323</v>
      </c>
      <c r="S3233" t="s">
        <v>8326</v>
      </c>
      <c r="T3233" s="9">
        <f t="shared" si="203"/>
        <v>2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s="17" t="s">
        <v>8220</v>
      </c>
      <c r="G3234" t="s">
        <v>8224</v>
      </c>
      <c r="H3234" t="s">
        <v>8246</v>
      </c>
      <c r="I3234">
        <v>1377995523</v>
      </c>
      <c r="J3234" s="12">
        <v>1375403523</v>
      </c>
      <c r="K3234" s="10">
        <f t="shared" si="200"/>
        <v>41518.022256944445</v>
      </c>
      <c r="L3234" s="10">
        <f t="shared" si="201"/>
        <v>41488.022256944445</v>
      </c>
      <c r="M3234" s="15">
        <f t="shared" si="202"/>
        <v>2013</v>
      </c>
      <c r="N3234" t="b">
        <v>0</v>
      </c>
      <c r="O3234">
        <v>5</v>
      </c>
      <c r="P3234" t="b">
        <v>0</v>
      </c>
      <c r="Q3234" t="s">
        <v>8276</v>
      </c>
      <c r="R3234" t="s">
        <v>8327</v>
      </c>
      <c r="S3234" t="s">
        <v>8350</v>
      </c>
      <c r="T3234" s="9">
        <f t="shared" si="203"/>
        <v>0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s="17" t="s">
        <v>8220</v>
      </c>
      <c r="G3235" t="s">
        <v>8223</v>
      </c>
      <c r="H3235" t="s">
        <v>8245</v>
      </c>
      <c r="I3235">
        <v>1382414340</v>
      </c>
      <c r="J3235" s="12">
        <v>1380559201</v>
      </c>
      <c r="K3235" s="10">
        <f t="shared" si="200"/>
        <v>41569.165972222225</v>
      </c>
      <c r="L3235" s="10">
        <f t="shared" si="201"/>
        <v>41547.694456018522</v>
      </c>
      <c r="M3235" s="15">
        <f t="shared" si="202"/>
        <v>2013</v>
      </c>
      <c r="N3235" t="b">
        <v>0</v>
      </c>
      <c r="O3235">
        <v>3</v>
      </c>
      <c r="P3235" t="b">
        <v>0</v>
      </c>
      <c r="Q3235" t="s">
        <v>8268</v>
      </c>
      <c r="R3235" t="s">
        <v>8321</v>
      </c>
      <c r="S3235" t="s">
        <v>8339</v>
      </c>
      <c r="T3235" s="9">
        <f t="shared" si="203"/>
        <v>1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s="17" t="s">
        <v>8220</v>
      </c>
      <c r="G3236" t="s">
        <v>8223</v>
      </c>
      <c r="H3236" t="s">
        <v>8245</v>
      </c>
      <c r="I3236">
        <v>1437570130</v>
      </c>
      <c r="J3236" s="12">
        <v>1434978130</v>
      </c>
      <c r="K3236" s="10">
        <f t="shared" si="200"/>
        <v>42207.543171296296</v>
      </c>
      <c r="L3236" s="10">
        <f t="shared" si="201"/>
        <v>42177.543171296296</v>
      </c>
      <c r="M3236" s="15">
        <f t="shared" si="202"/>
        <v>2015</v>
      </c>
      <c r="N3236" t="b">
        <v>0</v>
      </c>
      <c r="O3236">
        <v>2</v>
      </c>
      <c r="P3236" t="b">
        <v>0</v>
      </c>
      <c r="Q3236" t="s">
        <v>8270</v>
      </c>
      <c r="R3236" t="s">
        <v>8308</v>
      </c>
      <c r="S3236" t="s">
        <v>8342</v>
      </c>
      <c r="T3236" s="9">
        <f t="shared" si="203"/>
        <v>0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s="17" t="s">
        <v>8220</v>
      </c>
      <c r="G3237" t="s">
        <v>8223</v>
      </c>
      <c r="H3237" t="s">
        <v>8245</v>
      </c>
      <c r="I3237">
        <v>1417741159</v>
      </c>
      <c r="J3237" s="12">
        <v>1415149159</v>
      </c>
      <c r="K3237" s="10">
        <f t="shared" si="200"/>
        <v>41978.041192129633</v>
      </c>
      <c r="L3237" s="10">
        <f t="shared" si="201"/>
        <v>41948.041192129633</v>
      </c>
      <c r="M3237" s="15">
        <f t="shared" si="202"/>
        <v>2014</v>
      </c>
      <c r="N3237" t="b">
        <v>0</v>
      </c>
      <c r="O3237">
        <v>2</v>
      </c>
      <c r="P3237" t="b">
        <v>0</v>
      </c>
      <c r="Q3237" t="s">
        <v>8271</v>
      </c>
      <c r="R3237" t="s">
        <v>8308</v>
      </c>
      <c r="S3237" t="s">
        <v>8310</v>
      </c>
      <c r="T3237" s="9">
        <f t="shared" si="203"/>
        <v>0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s="17" t="s">
        <v>8220</v>
      </c>
      <c r="G3238" t="s">
        <v>8223</v>
      </c>
      <c r="H3238" t="s">
        <v>8245</v>
      </c>
      <c r="I3238">
        <v>1425337200</v>
      </c>
      <c r="J3238" s="12">
        <v>1421432810</v>
      </c>
      <c r="K3238" s="10">
        <f t="shared" si="200"/>
        <v>42065.958333333328</v>
      </c>
      <c r="L3238" s="10">
        <f t="shared" si="201"/>
        <v>42020.768634259264</v>
      </c>
      <c r="M3238" s="15">
        <f t="shared" si="202"/>
        <v>2015</v>
      </c>
      <c r="N3238" t="b">
        <v>0</v>
      </c>
      <c r="O3238">
        <v>6</v>
      </c>
      <c r="P3238" t="b">
        <v>0</v>
      </c>
      <c r="Q3238" t="s">
        <v>8269</v>
      </c>
      <c r="R3238" t="s">
        <v>8323</v>
      </c>
      <c r="S3238" t="s">
        <v>8326</v>
      </c>
      <c r="T3238" s="9">
        <f t="shared" si="203"/>
        <v>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s="17" t="s">
        <v>8220</v>
      </c>
      <c r="G3239" t="s">
        <v>8223</v>
      </c>
      <c r="H3239" t="s">
        <v>8245</v>
      </c>
      <c r="I3239">
        <v>1433443151</v>
      </c>
      <c r="J3239" s="12">
        <v>1430851151</v>
      </c>
      <c r="K3239" s="10">
        <f t="shared" si="200"/>
        <v>42159.77721064815</v>
      </c>
      <c r="L3239" s="10">
        <f t="shared" si="201"/>
        <v>42129.77721064815</v>
      </c>
      <c r="M3239" s="15">
        <f t="shared" si="202"/>
        <v>2015</v>
      </c>
      <c r="N3239" t="b">
        <v>0</v>
      </c>
      <c r="O3239">
        <v>2</v>
      </c>
      <c r="P3239" t="b">
        <v>0</v>
      </c>
      <c r="Q3239" t="s">
        <v>8266</v>
      </c>
      <c r="R3239" t="s">
        <v>8321</v>
      </c>
      <c r="S3239" t="s">
        <v>8325</v>
      </c>
      <c r="T3239" s="9">
        <f t="shared" si="203"/>
        <v>0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s="17" t="s">
        <v>8219</v>
      </c>
      <c r="G3240" t="s">
        <v>8224</v>
      </c>
      <c r="H3240" t="s">
        <v>8246</v>
      </c>
      <c r="I3240">
        <v>1431072843</v>
      </c>
      <c r="J3240" s="12">
        <v>1427184843</v>
      </c>
      <c r="K3240" s="10">
        <f t="shared" si="200"/>
        <v>42132.343090277776</v>
      </c>
      <c r="L3240" s="10">
        <f t="shared" si="201"/>
        <v>42087.343090277776</v>
      </c>
      <c r="M3240" s="15">
        <f t="shared" si="202"/>
        <v>2015</v>
      </c>
      <c r="N3240" t="b">
        <v>0</v>
      </c>
      <c r="O3240">
        <v>3</v>
      </c>
      <c r="P3240" t="b">
        <v>0</v>
      </c>
      <c r="Q3240" t="s">
        <v>8270</v>
      </c>
      <c r="R3240" t="s">
        <v>8308</v>
      </c>
      <c r="S3240" t="s">
        <v>8342</v>
      </c>
      <c r="T3240" s="9">
        <f t="shared" si="203"/>
        <v>3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s="17" t="s">
        <v>8220</v>
      </c>
      <c r="G3241" t="s">
        <v>8223</v>
      </c>
      <c r="H3241" t="s">
        <v>8245</v>
      </c>
      <c r="I3241">
        <v>1447020620</v>
      </c>
      <c r="J3241" s="12">
        <v>1444425020</v>
      </c>
      <c r="K3241" s="10">
        <f t="shared" si="200"/>
        <v>42316.923842592594</v>
      </c>
      <c r="L3241" s="10">
        <f t="shared" si="201"/>
        <v>42286.88217592593</v>
      </c>
      <c r="M3241" s="15">
        <f t="shared" si="202"/>
        <v>2015</v>
      </c>
      <c r="N3241" t="b">
        <v>0</v>
      </c>
      <c r="O3241">
        <v>1</v>
      </c>
      <c r="P3241" t="b">
        <v>0</v>
      </c>
      <c r="Q3241" t="s">
        <v>8287</v>
      </c>
      <c r="R3241" t="s">
        <v>8313</v>
      </c>
      <c r="S3241" t="s">
        <v>8355</v>
      </c>
      <c r="T3241" s="9">
        <f t="shared" si="203"/>
        <v>9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s="17" t="s">
        <v>8220</v>
      </c>
      <c r="G3242" t="s">
        <v>8223</v>
      </c>
      <c r="H3242" t="s">
        <v>8245</v>
      </c>
      <c r="I3242">
        <v>1414814340</v>
      </c>
      <c r="J3242" s="12">
        <v>1413519073</v>
      </c>
      <c r="K3242" s="10">
        <f t="shared" si="200"/>
        <v>41944.165972222225</v>
      </c>
      <c r="L3242" s="10">
        <f t="shared" si="201"/>
        <v>41929.174456018518</v>
      </c>
      <c r="M3242" s="15">
        <f t="shared" si="202"/>
        <v>2014</v>
      </c>
      <c r="N3242" t="b">
        <v>0</v>
      </c>
      <c r="O3242">
        <v>2</v>
      </c>
      <c r="P3242" t="b">
        <v>0</v>
      </c>
      <c r="Q3242" t="s">
        <v>8292</v>
      </c>
      <c r="R3242" t="s">
        <v>8308</v>
      </c>
      <c r="S3242" t="s">
        <v>8318</v>
      </c>
      <c r="T3242" s="9">
        <f t="shared" si="203"/>
        <v>9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s="17" t="s">
        <v>8220</v>
      </c>
      <c r="G3243" t="s">
        <v>8223</v>
      </c>
      <c r="H3243" t="s">
        <v>8245</v>
      </c>
      <c r="I3243">
        <v>1447799054</v>
      </c>
      <c r="J3243" s="12">
        <v>1445203454</v>
      </c>
      <c r="K3243" s="10">
        <f t="shared" si="200"/>
        <v>42325.933495370366</v>
      </c>
      <c r="L3243" s="10">
        <f t="shared" si="201"/>
        <v>42295.891828703709</v>
      </c>
      <c r="M3243" s="15">
        <f t="shared" si="202"/>
        <v>2015</v>
      </c>
      <c r="N3243" t="b">
        <v>0</v>
      </c>
      <c r="O3243">
        <v>3</v>
      </c>
      <c r="P3243" t="b">
        <v>0</v>
      </c>
      <c r="Q3243" t="s">
        <v>8269</v>
      </c>
      <c r="R3243" t="s">
        <v>8323</v>
      </c>
      <c r="S3243" t="s">
        <v>8326</v>
      </c>
      <c r="T3243" s="9">
        <f t="shared" si="203"/>
        <v>1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s="17" t="s">
        <v>8220</v>
      </c>
      <c r="G3244" t="s">
        <v>8224</v>
      </c>
      <c r="H3244" t="s">
        <v>8246</v>
      </c>
      <c r="I3244">
        <v>1437606507</v>
      </c>
      <c r="J3244" s="12">
        <v>1435014507</v>
      </c>
      <c r="K3244" s="10">
        <f t="shared" si="200"/>
        <v>42207.964201388888</v>
      </c>
      <c r="L3244" s="10">
        <f t="shared" si="201"/>
        <v>42177.964201388888</v>
      </c>
      <c r="M3244" s="15">
        <f t="shared" si="202"/>
        <v>2015</v>
      </c>
      <c r="N3244" t="b">
        <v>0</v>
      </c>
      <c r="O3244">
        <v>4</v>
      </c>
      <c r="P3244" t="b">
        <v>0</v>
      </c>
      <c r="Q3244" t="s">
        <v>8269</v>
      </c>
      <c r="R3244" t="s">
        <v>8323</v>
      </c>
      <c r="S3244" t="s">
        <v>8326</v>
      </c>
      <c r="T3244" s="9">
        <f t="shared" si="203"/>
        <v>6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s="17" t="s">
        <v>8220</v>
      </c>
      <c r="G3245" t="s">
        <v>8224</v>
      </c>
      <c r="H3245" t="s">
        <v>8246</v>
      </c>
      <c r="I3245">
        <v>1440272093</v>
      </c>
      <c r="J3245" s="12">
        <v>1435088093</v>
      </c>
      <c r="K3245" s="10">
        <f t="shared" si="200"/>
        <v>42238.815891203703</v>
      </c>
      <c r="L3245" s="10">
        <f t="shared" si="201"/>
        <v>42178.815891203703</v>
      </c>
      <c r="M3245" s="15">
        <f t="shared" si="202"/>
        <v>2015</v>
      </c>
      <c r="N3245" t="b">
        <v>0</v>
      </c>
      <c r="O3245">
        <v>4</v>
      </c>
      <c r="P3245" t="b">
        <v>0</v>
      </c>
      <c r="Q3245" t="s">
        <v>8269</v>
      </c>
      <c r="R3245" t="s">
        <v>8323</v>
      </c>
      <c r="S3245" t="s">
        <v>8326</v>
      </c>
      <c r="T3245" s="9">
        <f t="shared" si="203"/>
        <v>2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s="17" t="s">
        <v>8219</v>
      </c>
      <c r="G3246" t="s">
        <v>8223</v>
      </c>
      <c r="H3246" t="s">
        <v>8245</v>
      </c>
      <c r="I3246">
        <v>1486590035</v>
      </c>
      <c r="J3246" s="12">
        <v>1483998035</v>
      </c>
      <c r="K3246" s="10">
        <f t="shared" si="200"/>
        <v>42774.903182870374</v>
      </c>
      <c r="L3246" s="10">
        <f t="shared" si="201"/>
        <v>42744.903182870374</v>
      </c>
      <c r="M3246" s="15">
        <f t="shared" si="202"/>
        <v>2017</v>
      </c>
      <c r="N3246" t="b">
        <v>0</v>
      </c>
      <c r="O3246">
        <v>2</v>
      </c>
      <c r="P3246" t="b">
        <v>0</v>
      </c>
      <c r="Q3246" t="s">
        <v>8282</v>
      </c>
      <c r="R3246" t="s">
        <v>8319</v>
      </c>
      <c r="S3246" t="s">
        <v>8345</v>
      </c>
      <c r="T3246" s="9">
        <f t="shared" si="203"/>
        <v>1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s="17" t="s">
        <v>8220</v>
      </c>
      <c r="G3247" t="s">
        <v>8223</v>
      </c>
      <c r="H3247" t="s">
        <v>8245</v>
      </c>
      <c r="I3247">
        <v>1488517200</v>
      </c>
      <c r="J3247" s="12">
        <v>1485909937</v>
      </c>
      <c r="K3247" s="10">
        <f t="shared" si="200"/>
        <v>42797.208333333328</v>
      </c>
      <c r="L3247" s="10">
        <f t="shared" si="201"/>
        <v>42767.031678240739</v>
      </c>
      <c r="M3247" s="15">
        <f t="shared" si="202"/>
        <v>2017</v>
      </c>
      <c r="N3247" t="b">
        <v>0</v>
      </c>
      <c r="O3247">
        <v>1</v>
      </c>
      <c r="P3247" t="b">
        <v>0</v>
      </c>
      <c r="Q3247" t="s">
        <v>8269</v>
      </c>
      <c r="R3247" t="s">
        <v>8323</v>
      </c>
      <c r="S3247" t="s">
        <v>8326</v>
      </c>
      <c r="T3247" s="9">
        <f t="shared" si="203"/>
        <v>2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s="17" t="s">
        <v>8220</v>
      </c>
      <c r="G3248" t="s">
        <v>8223</v>
      </c>
      <c r="H3248" t="s">
        <v>8245</v>
      </c>
      <c r="I3248">
        <v>1409787378</v>
      </c>
      <c r="J3248" s="12">
        <v>1405899378</v>
      </c>
      <c r="K3248" s="10">
        <f t="shared" si="200"/>
        <v>41885.983541666668</v>
      </c>
      <c r="L3248" s="10">
        <f t="shared" si="201"/>
        <v>41840.983541666668</v>
      </c>
      <c r="M3248" s="15">
        <f t="shared" si="202"/>
        <v>2014</v>
      </c>
      <c r="N3248" t="b">
        <v>0</v>
      </c>
      <c r="O3248">
        <v>3</v>
      </c>
      <c r="P3248" t="b">
        <v>0</v>
      </c>
      <c r="Q3248" t="s">
        <v>8273</v>
      </c>
      <c r="R3248" t="s">
        <v>8311</v>
      </c>
      <c r="S3248" t="s">
        <v>8352</v>
      </c>
      <c r="T3248" s="9">
        <f t="shared" si="203"/>
        <v>2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s="17" t="s">
        <v>8220</v>
      </c>
      <c r="G3249" t="s">
        <v>8223</v>
      </c>
      <c r="H3249" t="s">
        <v>8245</v>
      </c>
      <c r="I3249">
        <v>1424032207</v>
      </c>
      <c r="J3249" s="12">
        <v>1421440207</v>
      </c>
      <c r="K3249" s="10">
        <f t="shared" si="200"/>
        <v>42050.854247685187</v>
      </c>
      <c r="L3249" s="10">
        <f t="shared" si="201"/>
        <v>42020.854247685187</v>
      </c>
      <c r="M3249" s="15">
        <f t="shared" si="202"/>
        <v>2015</v>
      </c>
      <c r="N3249" t="b">
        <v>0</v>
      </c>
      <c r="O3249">
        <v>4</v>
      </c>
      <c r="P3249" t="b">
        <v>0</v>
      </c>
      <c r="Q3249" t="s">
        <v>8270</v>
      </c>
      <c r="R3249" t="s">
        <v>8308</v>
      </c>
      <c r="S3249" t="s">
        <v>8342</v>
      </c>
      <c r="T3249" s="9">
        <f t="shared" si="203"/>
        <v>1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s="17" t="s">
        <v>8220</v>
      </c>
      <c r="G3250" t="s">
        <v>8223</v>
      </c>
      <c r="H3250" t="s">
        <v>8245</v>
      </c>
      <c r="I3250">
        <v>1344635088</v>
      </c>
      <c r="J3250" s="12">
        <v>1342043088</v>
      </c>
      <c r="K3250" s="10">
        <f t="shared" si="200"/>
        <v>41131.906111111108</v>
      </c>
      <c r="L3250" s="10">
        <f t="shared" si="201"/>
        <v>41101.906111111108</v>
      </c>
      <c r="M3250" s="15">
        <f t="shared" si="202"/>
        <v>2012</v>
      </c>
      <c r="N3250" t="b">
        <v>0</v>
      </c>
      <c r="O3250">
        <v>3</v>
      </c>
      <c r="P3250" t="b">
        <v>0</v>
      </c>
      <c r="Q3250" t="s">
        <v>8280</v>
      </c>
      <c r="R3250" t="s">
        <v>8316</v>
      </c>
      <c r="S3250" t="s">
        <v>8334</v>
      </c>
      <c r="T3250" s="9">
        <f t="shared" si="203"/>
        <v>1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s="17" t="s">
        <v>8220</v>
      </c>
      <c r="G3251" t="s">
        <v>8223</v>
      </c>
      <c r="H3251" t="s">
        <v>8245</v>
      </c>
      <c r="I3251">
        <v>1409547600</v>
      </c>
      <c r="J3251" s="12">
        <v>1406986278</v>
      </c>
      <c r="K3251" s="10">
        <f t="shared" si="200"/>
        <v>41883.208333333336</v>
      </c>
      <c r="L3251" s="10">
        <f t="shared" si="201"/>
        <v>41853.563402777778</v>
      </c>
      <c r="M3251" s="15">
        <f t="shared" si="202"/>
        <v>2014</v>
      </c>
      <c r="N3251" t="b">
        <v>0</v>
      </c>
      <c r="O3251">
        <v>3</v>
      </c>
      <c r="P3251" t="b">
        <v>0</v>
      </c>
      <c r="Q3251" t="s">
        <v>8301</v>
      </c>
      <c r="R3251" t="s">
        <v>8323</v>
      </c>
      <c r="S3251" t="s">
        <v>8324</v>
      </c>
      <c r="T3251" s="9">
        <f t="shared" si="203"/>
        <v>0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s="17" t="s">
        <v>8220</v>
      </c>
      <c r="G3252" t="s">
        <v>8223</v>
      </c>
      <c r="H3252" t="s">
        <v>8245</v>
      </c>
      <c r="I3252">
        <v>1445874513</v>
      </c>
      <c r="J3252" s="12">
        <v>1442850513</v>
      </c>
      <c r="K3252" s="10">
        <f t="shared" si="200"/>
        <v>42303.658715277779</v>
      </c>
      <c r="L3252" s="10">
        <f t="shared" si="201"/>
        <v>42268.658715277779</v>
      </c>
      <c r="M3252" s="15">
        <f t="shared" si="202"/>
        <v>2015</v>
      </c>
      <c r="N3252" t="b">
        <v>0</v>
      </c>
      <c r="O3252">
        <v>2</v>
      </c>
      <c r="P3252" t="b">
        <v>0</v>
      </c>
      <c r="Q3252" t="s">
        <v>8270</v>
      </c>
      <c r="R3252" t="s">
        <v>8308</v>
      </c>
      <c r="S3252" t="s">
        <v>8342</v>
      </c>
      <c r="T3252" s="9">
        <f t="shared" si="203"/>
        <v>0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s="17" t="s">
        <v>8220</v>
      </c>
      <c r="G3253" t="s">
        <v>8223</v>
      </c>
      <c r="H3253" t="s">
        <v>8245</v>
      </c>
      <c r="I3253">
        <v>1442315460</v>
      </c>
      <c r="J3253" s="12">
        <v>1439696174</v>
      </c>
      <c r="K3253" s="10">
        <f t="shared" si="200"/>
        <v>42262.46597222222</v>
      </c>
      <c r="L3253" s="10">
        <f t="shared" si="201"/>
        <v>42232.15016203704</v>
      </c>
      <c r="M3253" s="15">
        <f t="shared" si="202"/>
        <v>2015</v>
      </c>
      <c r="N3253" t="b">
        <v>0</v>
      </c>
      <c r="O3253">
        <v>2</v>
      </c>
      <c r="P3253" t="b">
        <v>0</v>
      </c>
      <c r="Q3253" t="s">
        <v>8285</v>
      </c>
      <c r="R3253" t="s">
        <v>8311</v>
      </c>
      <c r="S3253" t="s">
        <v>8348</v>
      </c>
      <c r="T3253" s="9">
        <f t="shared" si="203"/>
        <v>1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s="17" t="s">
        <v>8219</v>
      </c>
      <c r="G3254" t="s">
        <v>8223</v>
      </c>
      <c r="H3254" t="s">
        <v>8245</v>
      </c>
      <c r="I3254">
        <v>1343161248</v>
      </c>
      <c r="J3254" s="12">
        <v>1337977248</v>
      </c>
      <c r="K3254" s="10">
        <f t="shared" si="200"/>
        <v>41114.847777777773</v>
      </c>
      <c r="L3254" s="10">
        <f t="shared" si="201"/>
        <v>41054.847777777773</v>
      </c>
      <c r="M3254" s="15">
        <f t="shared" si="202"/>
        <v>2012</v>
      </c>
      <c r="N3254" t="b">
        <v>0</v>
      </c>
      <c r="O3254">
        <v>2</v>
      </c>
      <c r="P3254" t="b">
        <v>0</v>
      </c>
      <c r="Q3254" t="s">
        <v>8288</v>
      </c>
      <c r="R3254" t="s">
        <v>8311</v>
      </c>
      <c r="S3254" t="s">
        <v>8349</v>
      </c>
      <c r="T3254" s="9">
        <f t="shared" si="203"/>
        <v>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s="17" t="s">
        <v>8219</v>
      </c>
      <c r="G3255" t="s">
        <v>8225</v>
      </c>
      <c r="H3255" t="s">
        <v>8247</v>
      </c>
      <c r="I3255">
        <v>1430604136</v>
      </c>
      <c r="J3255" s="12">
        <v>1428012136</v>
      </c>
      <c r="K3255" s="10">
        <f t="shared" si="200"/>
        <v>42126.918240740742</v>
      </c>
      <c r="L3255" s="10">
        <f t="shared" si="201"/>
        <v>42096.918240740742</v>
      </c>
      <c r="M3255" s="15">
        <f t="shared" si="202"/>
        <v>2015</v>
      </c>
      <c r="N3255" t="b">
        <v>0</v>
      </c>
      <c r="O3255">
        <v>2</v>
      </c>
      <c r="P3255" t="b">
        <v>0</v>
      </c>
      <c r="Q3255" t="s">
        <v>8270</v>
      </c>
      <c r="R3255" t="s">
        <v>8308</v>
      </c>
      <c r="S3255" t="s">
        <v>8342</v>
      </c>
      <c r="T3255" s="9">
        <f t="shared" si="203"/>
        <v>1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s="17" t="s">
        <v>8219</v>
      </c>
      <c r="G3256" t="s">
        <v>8223</v>
      </c>
      <c r="H3256" t="s">
        <v>8245</v>
      </c>
      <c r="I3256">
        <v>1443726142</v>
      </c>
      <c r="J3256" s="12">
        <v>1441134142</v>
      </c>
      <c r="K3256" s="10">
        <f t="shared" si="200"/>
        <v>42278.793310185181</v>
      </c>
      <c r="L3256" s="10">
        <f t="shared" si="201"/>
        <v>42248.793310185181</v>
      </c>
      <c r="M3256" s="15">
        <f t="shared" si="202"/>
        <v>2015</v>
      </c>
      <c r="N3256" t="b">
        <v>0</v>
      </c>
      <c r="O3256">
        <v>3</v>
      </c>
      <c r="P3256" t="b">
        <v>0</v>
      </c>
      <c r="Q3256" t="s">
        <v>8270</v>
      </c>
      <c r="R3256" t="s">
        <v>8308</v>
      </c>
      <c r="S3256" t="s">
        <v>8342</v>
      </c>
      <c r="T3256" s="9">
        <f t="shared" si="203"/>
        <v>0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s="17" t="s">
        <v>8220</v>
      </c>
      <c r="G3257" t="s">
        <v>8223</v>
      </c>
      <c r="H3257" t="s">
        <v>8245</v>
      </c>
      <c r="I3257">
        <v>1405027750</v>
      </c>
      <c r="J3257" s="12">
        <v>1402867750</v>
      </c>
      <c r="K3257" s="10">
        <f t="shared" si="200"/>
        <v>41830.895254629628</v>
      </c>
      <c r="L3257" s="10">
        <f t="shared" si="201"/>
        <v>41805.895254629628</v>
      </c>
      <c r="M3257" s="15">
        <f t="shared" si="202"/>
        <v>2014</v>
      </c>
      <c r="N3257" t="b">
        <v>0</v>
      </c>
      <c r="O3257">
        <v>2</v>
      </c>
      <c r="P3257" t="b">
        <v>0</v>
      </c>
      <c r="Q3257" t="s">
        <v>8282</v>
      </c>
      <c r="R3257" t="s">
        <v>8319</v>
      </c>
      <c r="S3257" t="s">
        <v>8345</v>
      </c>
      <c r="T3257" s="9">
        <f t="shared" si="203"/>
        <v>1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s="17" t="s">
        <v>8220</v>
      </c>
      <c r="G3258" t="s">
        <v>8223</v>
      </c>
      <c r="H3258" t="s">
        <v>8245</v>
      </c>
      <c r="I3258">
        <v>1403636229</v>
      </c>
      <c r="J3258" s="12">
        <v>1401044229</v>
      </c>
      <c r="K3258" s="10">
        <f t="shared" si="200"/>
        <v>41814.789687500001</v>
      </c>
      <c r="L3258" s="10">
        <f t="shared" si="201"/>
        <v>41784.789687500001</v>
      </c>
      <c r="M3258" s="15">
        <f t="shared" si="202"/>
        <v>2014</v>
      </c>
      <c r="N3258" t="b">
        <v>0</v>
      </c>
      <c r="O3258">
        <v>3</v>
      </c>
      <c r="P3258" t="b">
        <v>0</v>
      </c>
      <c r="Q3258" t="s">
        <v>8269</v>
      </c>
      <c r="R3258" t="s">
        <v>8323</v>
      </c>
      <c r="S3258" t="s">
        <v>8326</v>
      </c>
      <c r="T3258" s="9">
        <f t="shared" si="203"/>
        <v>0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s="17" t="s">
        <v>8220</v>
      </c>
      <c r="G3259" t="s">
        <v>8223</v>
      </c>
      <c r="H3259" t="s">
        <v>8245</v>
      </c>
      <c r="I3259">
        <v>1431283530</v>
      </c>
      <c r="J3259" s="12">
        <v>1428691530</v>
      </c>
      <c r="K3259" s="10">
        <f t="shared" si="200"/>
        <v>42134.781597222223</v>
      </c>
      <c r="L3259" s="10">
        <f t="shared" si="201"/>
        <v>42104.781597222223</v>
      </c>
      <c r="M3259" s="15">
        <f t="shared" si="202"/>
        <v>2015</v>
      </c>
      <c r="N3259" t="b">
        <v>0</v>
      </c>
      <c r="O3259">
        <v>3</v>
      </c>
      <c r="P3259" t="b">
        <v>0</v>
      </c>
      <c r="Q3259" t="s">
        <v>8303</v>
      </c>
      <c r="R3259" t="s">
        <v>8323</v>
      </c>
      <c r="S3259" t="s">
        <v>8335</v>
      </c>
      <c r="T3259" s="9">
        <f t="shared" si="203"/>
        <v>6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s="17" t="s">
        <v>8220</v>
      </c>
      <c r="G3260" t="s">
        <v>8223</v>
      </c>
      <c r="H3260" t="s">
        <v>8245</v>
      </c>
      <c r="I3260">
        <v>1489512122</v>
      </c>
      <c r="J3260" s="12">
        <v>1486923722</v>
      </c>
      <c r="K3260" s="10">
        <f t="shared" si="200"/>
        <v>42808.723634259259</v>
      </c>
      <c r="L3260" s="10">
        <f t="shared" si="201"/>
        <v>42778.765300925923</v>
      </c>
      <c r="M3260" s="15">
        <f t="shared" si="202"/>
        <v>2017</v>
      </c>
      <c r="N3260" t="b">
        <v>0</v>
      </c>
      <c r="O3260">
        <v>4</v>
      </c>
      <c r="P3260" t="b">
        <v>0</v>
      </c>
      <c r="Q3260" t="s">
        <v>8271</v>
      </c>
      <c r="R3260" t="s">
        <v>8308</v>
      </c>
      <c r="S3260" t="s">
        <v>8310</v>
      </c>
      <c r="T3260" s="9">
        <f t="shared" si="203"/>
        <v>0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s="17" t="s">
        <v>8220</v>
      </c>
      <c r="G3261" t="s">
        <v>8223</v>
      </c>
      <c r="H3261" t="s">
        <v>8245</v>
      </c>
      <c r="I3261">
        <v>1459352495</v>
      </c>
      <c r="J3261" s="12">
        <v>1456764095</v>
      </c>
      <c r="K3261" s="10">
        <f t="shared" si="200"/>
        <v>42459.653877314813</v>
      </c>
      <c r="L3261" s="10">
        <f t="shared" si="201"/>
        <v>42429.695543981477</v>
      </c>
      <c r="M3261" s="15">
        <f t="shared" si="202"/>
        <v>2016</v>
      </c>
      <c r="N3261" t="b">
        <v>0</v>
      </c>
      <c r="O3261">
        <v>4</v>
      </c>
      <c r="P3261" t="b">
        <v>0</v>
      </c>
      <c r="Q3261" t="s">
        <v>8280</v>
      </c>
      <c r="R3261" t="s">
        <v>8316</v>
      </c>
      <c r="S3261" t="s">
        <v>8334</v>
      </c>
      <c r="T3261" s="9">
        <f t="shared" si="203"/>
        <v>0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s="17" t="s">
        <v>8220</v>
      </c>
      <c r="G3262" t="s">
        <v>8223</v>
      </c>
      <c r="H3262" t="s">
        <v>8245</v>
      </c>
      <c r="I3262">
        <v>1472835802</v>
      </c>
      <c r="J3262" s="12">
        <v>1470243802</v>
      </c>
      <c r="K3262" s="10">
        <f t="shared" si="200"/>
        <v>42615.7106712963</v>
      </c>
      <c r="L3262" s="10">
        <f t="shared" si="201"/>
        <v>42585.7106712963</v>
      </c>
      <c r="M3262" s="15">
        <f t="shared" si="202"/>
        <v>2016</v>
      </c>
      <c r="N3262" t="b">
        <v>0</v>
      </c>
      <c r="O3262">
        <v>4</v>
      </c>
      <c r="P3262" t="b">
        <v>0</v>
      </c>
      <c r="Q3262" t="s">
        <v>8302</v>
      </c>
      <c r="R3262" t="s">
        <v>8311</v>
      </c>
      <c r="S3262" t="s">
        <v>8356</v>
      </c>
      <c r="T3262" s="9">
        <f t="shared" si="203"/>
        <v>1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s="17" t="s">
        <v>8220</v>
      </c>
      <c r="G3263" t="s">
        <v>8223</v>
      </c>
      <c r="H3263" t="s">
        <v>8245</v>
      </c>
      <c r="I3263">
        <v>1448204621</v>
      </c>
      <c r="J3263" s="12">
        <v>1445609021</v>
      </c>
      <c r="K3263" s="10">
        <f t="shared" si="200"/>
        <v>42330.627557870372</v>
      </c>
      <c r="L3263" s="10">
        <f t="shared" si="201"/>
        <v>42300.585891203707</v>
      </c>
      <c r="M3263" s="15">
        <f t="shared" si="202"/>
        <v>2015</v>
      </c>
      <c r="N3263" t="b">
        <v>0</v>
      </c>
      <c r="O3263">
        <v>1</v>
      </c>
      <c r="P3263" t="b">
        <v>0</v>
      </c>
      <c r="Q3263" t="s">
        <v>8302</v>
      </c>
      <c r="R3263" t="s">
        <v>8311</v>
      </c>
      <c r="S3263" t="s">
        <v>8356</v>
      </c>
      <c r="T3263" s="9">
        <f t="shared" si="203"/>
        <v>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s="17" t="s">
        <v>8220</v>
      </c>
      <c r="G3264" t="s">
        <v>8223</v>
      </c>
      <c r="H3264" t="s">
        <v>8245</v>
      </c>
      <c r="I3264">
        <v>1451010086</v>
      </c>
      <c r="J3264" s="12">
        <v>1447122086</v>
      </c>
      <c r="K3264" s="10">
        <f t="shared" si="200"/>
        <v>42363.098217592589</v>
      </c>
      <c r="L3264" s="10">
        <f t="shared" si="201"/>
        <v>42318.098217592589</v>
      </c>
      <c r="M3264" s="15">
        <f t="shared" si="202"/>
        <v>2015</v>
      </c>
      <c r="N3264" t="b">
        <v>0</v>
      </c>
      <c r="O3264">
        <v>14</v>
      </c>
      <c r="P3264" t="b">
        <v>0</v>
      </c>
      <c r="Q3264" t="s">
        <v>8268</v>
      </c>
      <c r="R3264" t="s">
        <v>8321</v>
      </c>
      <c r="S3264" t="s">
        <v>8339</v>
      </c>
      <c r="T3264" s="9">
        <f t="shared" si="203"/>
        <v>0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s="17" t="s">
        <v>8220</v>
      </c>
      <c r="G3265" t="s">
        <v>8223</v>
      </c>
      <c r="H3265" t="s">
        <v>8245</v>
      </c>
      <c r="I3265">
        <v>1445097715</v>
      </c>
      <c r="J3265" s="12">
        <v>1441209715</v>
      </c>
      <c r="K3265" s="10">
        <f t="shared" si="200"/>
        <v>42294.667997685188</v>
      </c>
      <c r="L3265" s="10">
        <f t="shared" si="201"/>
        <v>42249.667997685188</v>
      </c>
      <c r="M3265" s="15">
        <f t="shared" si="202"/>
        <v>2015</v>
      </c>
      <c r="N3265" t="b">
        <v>0</v>
      </c>
      <c r="O3265">
        <v>2</v>
      </c>
      <c r="P3265" t="b">
        <v>0</v>
      </c>
      <c r="Q3265" t="s">
        <v>8270</v>
      </c>
      <c r="R3265" t="s">
        <v>8308</v>
      </c>
      <c r="S3265" t="s">
        <v>8342</v>
      </c>
      <c r="T3265" s="9">
        <f t="shared" si="203"/>
        <v>0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s="17" t="s">
        <v>8220</v>
      </c>
      <c r="G3266" t="s">
        <v>8223</v>
      </c>
      <c r="H3266" t="s">
        <v>8245</v>
      </c>
      <c r="I3266">
        <v>1431533931</v>
      </c>
      <c r="J3266" s="12">
        <v>1428941931</v>
      </c>
      <c r="K3266" s="10">
        <f t="shared" si="200"/>
        <v>42137.679756944446</v>
      </c>
      <c r="L3266" s="10">
        <f t="shared" si="201"/>
        <v>42107.679756944446</v>
      </c>
      <c r="M3266" s="15">
        <f t="shared" si="202"/>
        <v>2015</v>
      </c>
      <c r="N3266" t="b">
        <v>0</v>
      </c>
      <c r="O3266">
        <v>1</v>
      </c>
      <c r="P3266" t="b">
        <v>0</v>
      </c>
      <c r="Q3266" t="s">
        <v>8282</v>
      </c>
      <c r="R3266" t="s">
        <v>8319</v>
      </c>
      <c r="S3266" t="s">
        <v>8345</v>
      </c>
      <c r="T3266" s="9">
        <f t="shared" si="203"/>
        <v>0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s="17" t="s">
        <v>8220</v>
      </c>
      <c r="G3267" t="s">
        <v>8228</v>
      </c>
      <c r="H3267" t="s">
        <v>8250</v>
      </c>
      <c r="I3267">
        <v>1409543940</v>
      </c>
      <c r="J3267" s="12">
        <v>1404586762</v>
      </c>
      <c r="K3267" s="10">
        <f t="shared" ref="K3267:K3330" si="204">(I3267/86400)+DATE(1970,1,1)</f>
        <v>41883.165972222225</v>
      </c>
      <c r="L3267" s="10">
        <f t="shared" ref="L3267:L3330" si="205">(J3267/86400)+DATE(1970,1,1)</f>
        <v>41825.791226851856</v>
      </c>
      <c r="M3267" s="15">
        <f t="shared" ref="M3267:M3330" si="206">+YEAR(K3267)</f>
        <v>2014</v>
      </c>
      <c r="N3267" t="b">
        <v>0</v>
      </c>
      <c r="O3267">
        <v>2</v>
      </c>
      <c r="P3267" t="b">
        <v>0</v>
      </c>
      <c r="Q3267" t="s">
        <v>8266</v>
      </c>
      <c r="R3267" t="s">
        <v>8321</v>
      </c>
      <c r="S3267" t="s">
        <v>8325</v>
      </c>
      <c r="T3267" s="9">
        <f t="shared" ref="T3267:T3330" si="207">ROUND(E3267/D3267*100,0)</f>
        <v>3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s="17" t="s">
        <v>8220</v>
      </c>
      <c r="G3268" t="s">
        <v>8223</v>
      </c>
      <c r="H3268" t="s">
        <v>8245</v>
      </c>
      <c r="I3268">
        <v>1389844800</v>
      </c>
      <c r="J3268" s="12">
        <v>1385524889</v>
      </c>
      <c r="K3268" s="10">
        <f t="shared" si="204"/>
        <v>41655.166666666664</v>
      </c>
      <c r="L3268" s="10">
        <f t="shared" si="205"/>
        <v>41605.167696759258</v>
      </c>
      <c r="M3268" s="15">
        <f t="shared" si="206"/>
        <v>2014</v>
      </c>
      <c r="N3268" t="b">
        <v>0</v>
      </c>
      <c r="O3268">
        <v>2</v>
      </c>
      <c r="P3268" t="b">
        <v>0</v>
      </c>
      <c r="Q3268" t="s">
        <v>8268</v>
      </c>
      <c r="R3268" t="s">
        <v>8321</v>
      </c>
      <c r="S3268" t="s">
        <v>8339</v>
      </c>
      <c r="T3268" s="9">
        <f t="shared" si="207"/>
        <v>1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s="17" t="s">
        <v>8220</v>
      </c>
      <c r="G3269" t="s">
        <v>8223</v>
      </c>
      <c r="H3269" t="s">
        <v>8245</v>
      </c>
      <c r="I3269">
        <v>1391630297</v>
      </c>
      <c r="J3269" s="12">
        <v>1389038297</v>
      </c>
      <c r="K3269" s="10">
        <f t="shared" si="204"/>
        <v>41675.832141203704</v>
      </c>
      <c r="L3269" s="10">
        <f t="shared" si="205"/>
        <v>41645.832141203704</v>
      </c>
      <c r="M3269" s="15">
        <f t="shared" si="206"/>
        <v>2014</v>
      </c>
      <c r="N3269" t="b">
        <v>0</v>
      </c>
      <c r="O3269">
        <v>4</v>
      </c>
      <c r="P3269" t="b">
        <v>0</v>
      </c>
      <c r="Q3269" t="s">
        <v>8280</v>
      </c>
      <c r="R3269" t="s">
        <v>8316</v>
      </c>
      <c r="S3269" t="s">
        <v>8334</v>
      </c>
      <c r="T3269" s="9">
        <f t="shared" si="207"/>
        <v>0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s="17" t="s">
        <v>8220</v>
      </c>
      <c r="G3270" t="s">
        <v>8223</v>
      </c>
      <c r="H3270" t="s">
        <v>8245</v>
      </c>
      <c r="I3270">
        <v>1441003537</v>
      </c>
      <c r="J3270" s="12">
        <v>1435819537</v>
      </c>
      <c r="K3270" s="10">
        <f t="shared" si="204"/>
        <v>42247.281678240739</v>
      </c>
      <c r="L3270" s="10">
        <f t="shared" si="205"/>
        <v>42187.281678240739</v>
      </c>
      <c r="M3270" s="15">
        <f t="shared" si="206"/>
        <v>2015</v>
      </c>
      <c r="N3270" t="b">
        <v>0</v>
      </c>
      <c r="O3270">
        <v>2</v>
      </c>
      <c r="P3270" t="b">
        <v>0</v>
      </c>
      <c r="Q3270" t="s">
        <v>8291</v>
      </c>
      <c r="R3270" t="s">
        <v>8327</v>
      </c>
      <c r="S3270" t="s">
        <v>8330</v>
      </c>
      <c r="T3270" s="9">
        <f t="shared" si="207"/>
        <v>1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s="17" t="s">
        <v>8220</v>
      </c>
      <c r="G3271" t="s">
        <v>8223</v>
      </c>
      <c r="H3271" t="s">
        <v>8245</v>
      </c>
      <c r="I3271">
        <v>1470519308</v>
      </c>
      <c r="J3271" s="12">
        <v>1465335308</v>
      </c>
      <c r="K3271" s="10">
        <f t="shared" si="204"/>
        <v>42588.899398148147</v>
      </c>
      <c r="L3271" s="10">
        <f t="shared" si="205"/>
        <v>42528.899398148147</v>
      </c>
      <c r="M3271" s="15">
        <f t="shared" si="206"/>
        <v>2016</v>
      </c>
      <c r="N3271" t="b">
        <v>0</v>
      </c>
      <c r="O3271">
        <v>3</v>
      </c>
      <c r="P3271" t="b">
        <v>0</v>
      </c>
      <c r="Q3271" t="s">
        <v>8281</v>
      </c>
      <c r="R3271" t="s">
        <v>8316</v>
      </c>
      <c r="S3271" t="s">
        <v>8344</v>
      </c>
      <c r="T3271" s="9">
        <f t="shared" si="207"/>
        <v>1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s="17" t="s">
        <v>8220</v>
      </c>
      <c r="G3272" t="s">
        <v>8224</v>
      </c>
      <c r="H3272" t="s">
        <v>8246</v>
      </c>
      <c r="I3272">
        <v>1470178800</v>
      </c>
      <c r="J3272" s="12">
        <v>1467650771</v>
      </c>
      <c r="K3272" s="10">
        <f t="shared" si="204"/>
        <v>42584.958333333328</v>
      </c>
      <c r="L3272" s="10">
        <f t="shared" si="205"/>
        <v>42555.698738425926</v>
      </c>
      <c r="M3272" s="15">
        <f t="shared" si="206"/>
        <v>2016</v>
      </c>
      <c r="N3272" t="b">
        <v>0</v>
      </c>
      <c r="O3272">
        <v>4</v>
      </c>
      <c r="P3272" t="b">
        <v>0</v>
      </c>
      <c r="Q3272" t="s">
        <v>8294</v>
      </c>
      <c r="R3272" t="s">
        <v>8313</v>
      </c>
      <c r="S3272" t="s">
        <v>8353</v>
      </c>
      <c r="T3272" s="9">
        <f t="shared" si="207"/>
        <v>3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s="17" t="s">
        <v>8219</v>
      </c>
      <c r="G3273" t="s">
        <v>8223</v>
      </c>
      <c r="H3273" t="s">
        <v>8245</v>
      </c>
      <c r="I3273">
        <v>1431745200</v>
      </c>
      <c r="J3273" s="12">
        <v>1429170603</v>
      </c>
      <c r="K3273" s="10">
        <f t="shared" si="204"/>
        <v>42140.125</v>
      </c>
      <c r="L3273" s="10">
        <f t="shared" si="205"/>
        <v>42110.326423611114</v>
      </c>
      <c r="M3273" s="15">
        <f t="shared" si="206"/>
        <v>2015</v>
      </c>
      <c r="N3273" t="b">
        <v>0</v>
      </c>
      <c r="O3273">
        <v>2</v>
      </c>
      <c r="P3273" t="b">
        <v>0</v>
      </c>
      <c r="Q3273" t="s">
        <v>8282</v>
      </c>
      <c r="R3273" t="s">
        <v>8319</v>
      </c>
      <c r="S3273" t="s">
        <v>8345</v>
      </c>
      <c r="T3273" s="9">
        <f t="shared" si="207"/>
        <v>1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s="17" t="s">
        <v>8219</v>
      </c>
      <c r="G3274" t="s">
        <v>8223</v>
      </c>
      <c r="H3274" t="s">
        <v>8245</v>
      </c>
      <c r="I3274">
        <v>1429622726</v>
      </c>
      <c r="J3274" s="12">
        <v>1424442326</v>
      </c>
      <c r="K3274" s="10">
        <f t="shared" si="204"/>
        <v>42115.559328703705</v>
      </c>
      <c r="L3274" s="10">
        <f t="shared" si="205"/>
        <v>42055.600995370369</v>
      </c>
      <c r="M3274" s="15">
        <f t="shared" si="206"/>
        <v>2015</v>
      </c>
      <c r="N3274" t="b">
        <v>0</v>
      </c>
      <c r="O3274">
        <v>6</v>
      </c>
      <c r="P3274" t="b">
        <v>0</v>
      </c>
      <c r="Q3274" t="s">
        <v>8299</v>
      </c>
      <c r="R3274" t="s">
        <v>8308</v>
      </c>
      <c r="S3274" t="s">
        <v>8315</v>
      </c>
      <c r="T3274" s="9">
        <f t="shared" si="207"/>
        <v>0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s="17" t="s">
        <v>8220</v>
      </c>
      <c r="G3275" t="s">
        <v>8223</v>
      </c>
      <c r="H3275" t="s">
        <v>8245</v>
      </c>
      <c r="I3275">
        <v>1407250329</v>
      </c>
      <c r="J3275" s="12">
        <v>1404658329</v>
      </c>
      <c r="K3275" s="10">
        <f t="shared" si="204"/>
        <v>41856.61954861111</v>
      </c>
      <c r="L3275" s="10">
        <f t="shared" si="205"/>
        <v>41826.61954861111</v>
      </c>
      <c r="M3275" s="15">
        <f t="shared" si="206"/>
        <v>2014</v>
      </c>
      <c r="N3275" t="b">
        <v>0</v>
      </c>
      <c r="O3275">
        <v>6</v>
      </c>
      <c r="P3275" t="b">
        <v>0</v>
      </c>
      <c r="Q3275" t="s">
        <v>8269</v>
      </c>
      <c r="R3275" t="s">
        <v>8323</v>
      </c>
      <c r="S3275" t="s">
        <v>8326</v>
      </c>
      <c r="T3275" s="9">
        <f t="shared" si="207"/>
        <v>9</v>
      </c>
    </row>
    <row r="3276" spans="1:20" ht="15.75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s="17" t="s">
        <v>8220</v>
      </c>
      <c r="G3276" t="s">
        <v>8223</v>
      </c>
      <c r="H3276" t="s">
        <v>8245</v>
      </c>
      <c r="I3276">
        <v>1466091446</v>
      </c>
      <c r="J3276" s="12">
        <v>1465227446</v>
      </c>
      <c r="K3276" s="10">
        <f t="shared" si="204"/>
        <v>42537.650995370372</v>
      </c>
      <c r="L3276" s="10">
        <f t="shared" si="205"/>
        <v>42527.650995370372</v>
      </c>
      <c r="M3276" s="15">
        <f t="shared" si="206"/>
        <v>2016</v>
      </c>
      <c r="N3276" t="b">
        <v>0</v>
      </c>
      <c r="O3276">
        <v>1</v>
      </c>
      <c r="P3276" t="b">
        <v>0</v>
      </c>
      <c r="Q3276" t="s">
        <v>8266</v>
      </c>
      <c r="R3276" t="s">
        <v>8321</v>
      </c>
      <c r="S3276" t="s">
        <v>8325</v>
      </c>
      <c r="T3276" s="9">
        <f t="shared" si="207"/>
        <v>0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s="17" t="s">
        <v>8220</v>
      </c>
      <c r="G3277" t="s">
        <v>8223</v>
      </c>
      <c r="H3277" t="s">
        <v>8245</v>
      </c>
      <c r="I3277">
        <v>1457445069</v>
      </c>
      <c r="J3277" s="12">
        <v>1452261069</v>
      </c>
      <c r="K3277" s="10">
        <f t="shared" si="204"/>
        <v>42437.577187499999</v>
      </c>
      <c r="L3277" s="10">
        <f t="shared" si="205"/>
        <v>42377.577187499999</v>
      </c>
      <c r="M3277" s="15">
        <f t="shared" si="206"/>
        <v>2016</v>
      </c>
      <c r="N3277" t="b">
        <v>0</v>
      </c>
      <c r="O3277">
        <v>1</v>
      </c>
      <c r="P3277" t="b">
        <v>0</v>
      </c>
      <c r="Q3277" t="s">
        <v>8266</v>
      </c>
      <c r="R3277" t="s">
        <v>8321</v>
      </c>
      <c r="S3277" t="s">
        <v>8325</v>
      </c>
      <c r="T3277" s="9">
        <f t="shared" si="207"/>
        <v>0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s="17" t="s">
        <v>8220</v>
      </c>
      <c r="G3278" t="s">
        <v>8223</v>
      </c>
      <c r="H3278" t="s">
        <v>8245</v>
      </c>
      <c r="I3278">
        <v>1329342361</v>
      </c>
      <c r="J3278" s="12">
        <v>1324158361</v>
      </c>
      <c r="K3278" s="10">
        <f t="shared" si="204"/>
        <v>40954.906956018516</v>
      </c>
      <c r="L3278" s="10">
        <f t="shared" si="205"/>
        <v>40894.906956018516</v>
      </c>
      <c r="M3278" s="15">
        <f t="shared" si="206"/>
        <v>2012</v>
      </c>
      <c r="N3278" t="b">
        <v>0</v>
      </c>
      <c r="O3278">
        <v>1</v>
      </c>
      <c r="P3278" t="b">
        <v>0</v>
      </c>
      <c r="Q3278" t="s">
        <v>8268</v>
      </c>
      <c r="R3278" t="s">
        <v>8321</v>
      </c>
      <c r="S3278" t="s">
        <v>8339</v>
      </c>
      <c r="T3278" s="9">
        <f t="shared" si="207"/>
        <v>5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s="17" t="s">
        <v>8220</v>
      </c>
      <c r="G3279" t="s">
        <v>8225</v>
      </c>
      <c r="H3279" t="s">
        <v>8247</v>
      </c>
      <c r="I3279">
        <v>1401662239</v>
      </c>
      <c r="J3279" s="12">
        <v>1399070239</v>
      </c>
      <c r="K3279" s="10">
        <f t="shared" si="204"/>
        <v>41791.94258101852</v>
      </c>
      <c r="L3279" s="10">
        <f t="shared" si="205"/>
        <v>41761.94258101852</v>
      </c>
      <c r="M3279" s="15">
        <f t="shared" si="206"/>
        <v>2014</v>
      </c>
      <c r="N3279" t="b">
        <v>0</v>
      </c>
      <c r="O3279">
        <v>1</v>
      </c>
      <c r="P3279" t="b">
        <v>0</v>
      </c>
      <c r="Q3279" t="s">
        <v>8268</v>
      </c>
      <c r="R3279" t="s">
        <v>8321</v>
      </c>
      <c r="S3279" t="s">
        <v>8339</v>
      </c>
      <c r="T3279" s="9">
        <f t="shared" si="207"/>
        <v>0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s="17" t="s">
        <v>8220</v>
      </c>
      <c r="G3280" t="s">
        <v>8228</v>
      </c>
      <c r="H3280" t="s">
        <v>8250</v>
      </c>
      <c r="I3280">
        <v>1407595447</v>
      </c>
      <c r="J3280" s="12">
        <v>1405003447</v>
      </c>
      <c r="K3280" s="10">
        <f t="shared" si="204"/>
        <v>41860.613969907405</v>
      </c>
      <c r="L3280" s="10">
        <f t="shared" si="205"/>
        <v>41830.613969907405</v>
      </c>
      <c r="M3280" s="15">
        <f t="shared" si="206"/>
        <v>2014</v>
      </c>
      <c r="N3280" t="b">
        <v>0</v>
      </c>
      <c r="O3280">
        <v>3</v>
      </c>
      <c r="P3280" t="b">
        <v>0</v>
      </c>
      <c r="Q3280" t="s">
        <v>8268</v>
      </c>
      <c r="R3280" t="s">
        <v>8321</v>
      </c>
      <c r="S3280" t="s">
        <v>8339</v>
      </c>
      <c r="T3280" s="9">
        <f t="shared" si="207"/>
        <v>3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s="17" t="s">
        <v>8220</v>
      </c>
      <c r="G3281" t="s">
        <v>8223</v>
      </c>
      <c r="H3281" t="s">
        <v>8245</v>
      </c>
      <c r="I3281">
        <v>1449989260</v>
      </c>
      <c r="J3281" s="12">
        <v>1447397260</v>
      </c>
      <c r="K3281" s="10">
        <f t="shared" si="204"/>
        <v>42351.283101851848</v>
      </c>
      <c r="L3281" s="10">
        <f t="shared" si="205"/>
        <v>42321.283101851848</v>
      </c>
      <c r="M3281" s="15">
        <f t="shared" si="206"/>
        <v>2015</v>
      </c>
      <c r="N3281" t="b">
        <v>0</v>
      </c>
      <c r="O3281">
        <v>1</v>
      </c>
      <c r="P3281" t="b">
        <v>0</v>
      </c>
      <c r="Q3281" t="s">
        <v>8270</v>
      </c>
      <c r="R3281" t="s">
        <v>8308</v>
      </c>
      <c r="S3281" t="s">
        <v>8342</v>
      </c>
      <c r="T3281" s="9">
        <f t="shared" si="207"/>
        <v>0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s="17" t="s">
        <v>8220</v>
      </c>
      <c r="G3282" t="s">
        <v>8223</v>
      </c>
      <c r="H3282" t="s">
        <v>8245</v>
      </c>
      <c r="I3282">
        <v>1257047940</v>
      </c>
      <c r="J3282" s="12">
        <v>1252718519</v>
      </c>
      <c r="K3282" s="10">
        <f t="shared" si="204"/>
        <v>40118.165972222225</v>
      </c>
      <c r="L3282" s="10">
        <f t="shared" si="205"/>
        <v>40068.056932870371</v>
      </c>
      <c r="M3282" s="15">
        <f t="shared" si="206"/>
        <v>2009</v>
      </c>
      <c r="N3282" t="b">
        <v>0</v>
      </c>
      <c r="O3282">
        <v>1</v>
      </c>
      <c r="P3282" t="b">
        <v>0</v>
      </c>
      <c r="Q3282" t="s">
        <v>8273</v>
      </c>
      <c r="R3282" t="s">
        <v>8311</v>
      </c>
      <c r="S3282" t="s">
        <v>8352</v>
      </c>
      <c r="T3282" s="9">
        <f t="shared" si="207"/>
        <v>3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s="17" t="s">
        <v>8220</v>
      </c>
      <c r="G3283" t="s">
        <v>8223</v>
      </c>
      <c r="H3283" t="s">
        <v>8245</v>
      </c>
      <c r="I3283">
        <v>1389055198</v>
      </c>
      <c r="J3283" s="12">
        <v>1386463198</v>
      </c>
      <c r="K3283" s="10">
        <f t="shared" si="204"/>
        <v>41646.027754629627</v>
      </c>
      <c r="L3283" s="10">
        <f t="shared" si="205"/>
        <v>41616.027754629627</v>
      </c>
      <c r="M3283" s="15">
        <f t="shared" si="206"/>
        <v>2014</v>
      </c>
      <c r="N3283" t="b">
        <v>0</v>
      </c>
      <c r="O3283">
        <v>1</v>
      </c>
      <c r="P3283" t="b">
        <v>0</v>
      </c>
      <c r="Q3283" t="s">
        <v>8276</v>
      </c>
      <c r="R3283" t="s">
        <v>8327</v>
      </c>
      <c r="S3283" t="s">
        <v>8350</v>
      </c>
      <c r="T3283" s="9">
        <f t="shared" si="207"/>
        <v>0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s="17" t="s">
        <v>8220</v>
      </c>
      <c r="G3284" t="s">
        <v>8223</v>
      </c>
      <c r="H3284" t="s">
        <v>8245</v>
      </c>
      <c r="I3284">
        <v>1454054429</v>
      </c>
      <c r="J3284" s="12">
        <v>1451462429</v>
      </c>
      <c r="K3284" s="10">
        <f t="shared" si="204"/>
        <v>42398.333668981482</v>
      </c>
      <c r="L3284" s="10">
        <f t="shared" si="205"/>
        <v>42368.333668981482</v>
      </c>
      <c r="M3284" s="15">
        <f t="shared" si="206"/>
        <v>2016</v>
      </c>
      <c r="N3284" t="b">
        <v>0</v>
      </c>
      <c r="O3284">
        <v>2</v>
      </c>
      <c r="P3284" t="b">
        <v>0</v>
      </c>
      <c r="Q3284" t="s">
        <v>8276</v>
      </c>
      <c r="R3284" t="s">
        <v>8327</v>
      </c>
      <c r="S3284" t="s">
        <v>8350</v>
      </c>
      <c r="T3284" s="9">
        <f t="shared" si="207"/>
        <v>1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s="17" t="s">
        <v>8219</v>
      </c>
      <c r="G3285" t="s">
        <v>8223</v>
      </c>
      <c r="H3285" t="s">
        <v>8245</v>
      </c>
      <c r="I3285">
        <v>1429134893</v>
      </c>
      <c r="J3285" s="12">
        <v>1426542893</v>
      </c>
      <c r="K3285" s="10">
        <f t="shared" si="204"/>
        <v>42109.913113425922</v>
      </c>
      <c r="L3285" s="10">
        <f t="shared" si="205"/>
        <v>42079.913113425922</v>
      </c>
      <c r="M3285" s="15">
        <f t="shared" si="206"/>
        <v>2015</v>
      </c>
      <c r="N3285" t="b">
        <v>0</v>
      </c>
      <c r="O3285">
        <v>1</v>
      </c>
      <c r="P3285" t="b">
        <v>0</v>
      </c>
      <c r="Q3285" t="s">
        <v>8279</v>
      </c>
      <c r="R3285" t="s">
        <v>8346</v>
      </c>
      <c r="S3285" t="s">
        <v>8347</v>
      </c>
      <c r="T3285" s="9">
        <f t="shared" si="207"/>
        <v>1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s="17" t="s">
        <v>8220</v>
      </c>
      <c r="G3286" t="s">
        <v>8235</v>
      </c>
      <c r="H3286" t="s">
        <v>8248</v>
      </c>
      <c r="I3286">
        <v>1470527094</v>
      </c>
      <c r="J3286" s="12">
        <v>1467935094</v>
      </c>
      <c r="K3286" s="10">
        <f t="shared" si="204"/>
        <v>42588.98951388889</v>
      </c>
      <c r="L3286" s="10">
        <f t="shared" si="205"/>
        <v>42558.98951388889</v>
      </c>
      <c r="M3286" s="15">
        <f t="shared" si="206"/>
        <v>2016</v>
      </c>
      <c r="N3286" t="b">
        <v>0</v>
      </c>
      <c r="O3286">
        <v>1</v>
      </c>
      <c r="P3286" t="b">
        <v>0</v>
      </c>
      <c r="Q3286" t="s">
        <v>8281</v>
      </c>
      <c r="R3286" t="s">
        <v>8316</v>
      </c>
      <c r="S3286" t="s">
        <v>8344</v>
      </c>
      <c r="T3286" s="9">
        <f t="shared" si="207"/>
        <v>5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s="17" t="s">
        <v>8220</v>
      </c>
      <c r="G3287" t="s">
        <v>8223</v>
      </c>
      <c r="H3287" t="s">
        <v>8245</v>
      </c>
      <c r="I3287">
        <v>1434647305</v>
      </c>
      <c r="J3287" s="12">
        <v>1432055305</v>
      </c>
      <c r="K3287" s="10">
        <f t="shared" si="204"/>
        <v>42173.714178240742</v>
      </c>
      <c r="L3287" s="10">
        <f t="shared" si="205"/>
        <v>42143.714178240742</v>
      </c>
      <c r="M3287" s="15">
        <f t="shared" si="206"/>
        <v>2015</v>
      </c>
      <c r="N3287" t="b">
        <v>0</v>
      </c>
      <c r="O3287">
        <v>1</v>
      </c>
      <c r="P3287" t="b">
        <v>0</v>
      </c>
      <c r="Q3287" t="s">
        <v>8282</v>
      </c>
      <c r="R3287" t="s">
        <v>8319</v>
      </c>
      <c r="S3287" t="s">
        <v>8345</v>
      </c>
      <c r="T3287" s="9">
        <f t="shared" si="207"/>
        <v>1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s="17" t="s">
        <v>8220</v>
      </c>
      <c r="G3288" t="s">
        <v>8223</v>
      </c>
      <c r="H3288" t="s">
        <v>8245</v>
      </c>
      <c r="I3288">
        <v>1469162275</v>
      </c>
      <c r="J3288" s="12">
        <v>1467002275</v>
      </c>
      <c r="K3288" s="10">
        <f t="shared" si="204"/>
        <v>42573.192997685182</v>
      </c>
      <c r="L3288" s="10">
        <f t="shared" si="205"/>
        <v>42548.192997685182</v>
      </c>
      <c r="M3288" s="15">
        <f t="shared" si="206"/>
        <v>2016</v>
      </c>
      <c r="N3288" t="b">
        <v>0</v>
      </c>
      <c r="O3288">
        <v>2</v>
      </c>
      <c r="P3288" t="b">
        <v>0</v>
      </c>
      <c r="Q3288" t="s">
        <v>8273</v>
      </c>
      <c r="R3288" t="s">
        <v>8311</v>
      </c>
      <c r="S3288" t="s">
        <v>8352</v>
      </c>
      <c r="T3288" s="9">
        <f t="shared" si="207"/>
        <v>1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s="17" t="s">
        <v>8220</v>
      </c>
      <c r="G3289" t="s">
        <v>8223</v>
      </c>
      <c r="H3289" t="s">
        <v>8245</v>
      </c>
      <c r="I3289">
        <v>1430270199</v>
      </c>
      <c r="J3289" s="12">
        <v>1428974199</v>
      </c>
      <c r="K3289" s="10">
        <f t="shared" si="204"/>
        <v>42123.053229166668</v>
      </c>
      <c r="L3289" s="10">
        <f t="shared" si="205"/>
        <v>42108.053229166668</v>
      </c>
      <c r="M3289" s="15">
        <f t="shared" si="206"/>
        <v>2015</v>
      </c>
      <c r="N3289" t="b">
        <v>0</v>
      </c>
      <c r="O3289">
        <v>1</v>
      </c>
      <c r="P3289" t="b">
        <v>0</v>
      </c>
      <c r="Q3289" t="s">
        <v>8287</v>
      </c>
      <c r="R3289" t="s">
        <v>8313</v>
      </c>
      <c r="S3289" t="s">
        <v>8355</v>
      </c>
      <c r="T3289" s="9">
        <f t="shared" si="207"/>
        <v>0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s="17" t="s">
        <v>8220</v>
      </c>
      <c r="G3290" t="s">
        <v>8223</v>
      </c>
      <c r="H3290" t="s">
        <v>8245</v>
      </c>
      <c r="I3290">
        <v>1412536412</v>
      </c>
      <c r="J3290" s="12">
        <v>1409944412</v>
      </c>
      <c r="K3290" s="10">
        <f t="shared" si="204"/>
        <v>41917.801064814819</v>
      </c>
      <c r="L3290" s="10">
        <f t="shared" si="205"/>
        <v>41887.801064814819</v>
      </c>
      <c r="M3290" s="15">
        <f t="shared" si="206"/>
        <v>2014</v>
      </c>
      <c r="N3290" t="b">
        <v>0</v>
      </c>
      <c r="O3290">
        <v>1</v>
      </c>
      <c r="P3290" t="b">
        <v>0</v>
      </c>
      <c r="Q3290" t="s">
        <v>8291</v>
      </c>
      <c r="R3290" t="s">
        <v>8327</v>
      </c>
      <c r="S3290" t="s">
        <v>8330</v>
      </c>
      <c r="T3290" s="9">
        <f t="shared" si="207"/>
        <v>2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s="17" t="s">
        <v>8220</v>
      </c>
      <c r="G3291" t="s">
        <v>8223</v>
      </c>
      <c r="H3291" t="s">
        <v>8245</v>
      </c>
      <c r="I3291">
        <v>1451752021</v>
      </c>
      <c r="J3291" s="12">
        <v>1447864021</v>
      </c>
      <c r="K3291" s="10">
        <f t="shared" si="204"/>
        <v>42371.685428240744</v>
      </c>
      <c r="L3291" s="10">
        <f t="shared" si="205"/>
        <v>42326.685428240744</v>
      </c>
      <c r="M3291" s="15">
        <f t="shared" si="206"/>
        <v>2016</v>
      </c>
      <c r="N3291" t="b">
        <v>0</v>
      </c>
      <c r="O3291">
        <v>2</v>
      </c>
      <c r="P3291" t="b">
        <v>0</v>
      </c>
      <c r="Q3291" t="s">
        <v>8292</v>
      </c>
      <c r="R3291" t="s">
        <v>8308</v>
      </c>
      <c r="S3291" t="s">
        <v>8318</v>
      </c>
      <c r="T3291" s="9">
        <f t="shared" si="207"/>
        <v>0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s="17" t="s">
        <v>8220</v>
      </c>
      <c r="G3292" t="s">
        <v>8223</v>
      </c>
      <c r="H3292" t="s">
        <v>8245</v>
      </c>
      <c r="I3292">
        <v>1481473208</v>
      </c>
      <c r="J3292" s="12">
        <v>1478881208</v>
      </c>
      <c r="K3292" s="10">
        <f t="shared" si="204"/>
        <v>42715.680648148147</v>
      </c>
      <c r="L3292" s="10">
        <f t="shared" si="205"/>
        <v>42685.680648148147</v>
      </c>
      <c r="M3292" s="15">
        <f t="shared" si="206"/>
        <v>2016</v>
      </c>
      <c r="N3292" t="b">
        <v>0</v>
      </c>
      <c r="O3292">
        <v>1</v>
      </c>
      <c r="P3292" t="b">
        <v>0</v>
      </c>
      <c r="Q3292" t="s">
        <v>8294</v>
      </c>
      <c r="R3292" t="s">
        <v>8313</v>
      </c>
      <c r="S3292" t="s">
        <v>8353</v>
      </c>
      <c r="T3292" s="9">
        <f t="shared" si="207"/>
        <v>1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s="17" t="s">
        <v>8220</v>
      </c>
      <c r="G3293" t="s">
        <v>8223</v>
      </c>
      <c r="H3293" t="s">
        <v>8245</v>
      </c>
      <c r="I3293">
        <v>1268636340</v>
      </c>
      <c r="J3293" s="12">
        <v>1263982307</v>
      </c>
      <c r="K3293" s="10">
        <f t="shared" si="204"/>
        <v>40252.290972222225</v>
      </c>
      <c r="L3293" s="10">
        <f t="shared" si="205"/>
        <v>40198.424849537041</v>
      </c>
      <c r="M3293" s="15">
        <f t="shared" si="206"/>
        <v>2010</v>
      </c>
      <c r="N3293" t="b">
        <v>0</v>
      </c>
      <c r="O3293">
        <v>5</v>
      </c>
      <c r="P3293" t="b">
        <v>0</v>
      </c>
      <c r="Q3293" t="s">
        <v>8280</v>
      </c>
      <c r="R3293" t="s">
        <v>8316</v>
      </c>
      <c r="S3293" t="s">
        <v>8334</v>
      </c>
      <c r="T3293" s="9">
        <f t="shared" si="207"/>
        <v>10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s="17" t="s">
        <v>8220</v>
      </c>
      <c r="G3294" t="s">
        <v>8223</v>
      </c>
      <c r="H3294" t="s">
        <v>8245</v>
      </c>
      <c r="I3294">
        <v>1394909909</v>
      </c>
      <c r="J3294" s="12">
        <v>1392321509</v>
      </c>
      <c r="K3294" s="10">
        <f t="shared" si="204"/>
        <v>41713.790613425925</v>
      </c>
      <c r="L3294" s="10">
        <f t="shared" si="205"/>
        <v>41683.832280092596</v>
      </c>
      <c r="M3294" s="15">
        <f t="shared" si="206"/>
        <v>2014</v>
      </c>
      <c r="N3294" t="b">
        <v>0</v>
      </c>
      <c r="O3294">
        <v>4</v>
      </c>
      <c r="P3294" t="b">
        <v>0</v>
      </c>
      <c r="Q3294" t="s">
        <v>8280</v>
      </c>
      <c r="R3294" t="s">
        <v>8316</v>
      </c>
      <c r="S3294" t="s">
        <v>8334</v>
      </c>
      <c r="T3294" s="9">
        <f t="shared" si="207"/>
        <v>0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s="17" t="s">
        <v>8219</v>
      </c>
      <c r="G3295" t="s">
        <v>8234</v>
      </c>
      <c r="H3295" t="s">
        <v>8254</v>
      </c>
      <c r="I3295">
        <v>1440863624</v>
      </c>
      <c r="J3295" s="12">
        <v>1438271624</v>
      </c>
      <c r="K3295" s="10">
        <f t="shared" si="204"/>
        <v>42245.662314814814</v>
      </c>
      <c r="L3295" s="10">
        <f t="shared" si="205"/>
        <v>42215.662314814814</v>
      </c>
      <c r="M3295" s="15">
        <f t="shared" si="206"/>
        <v>2015</v>
      </c>
      <c r="N3295" t="b">
        <v>0</v>
      </c>
      <c r="O3295">
        <v>1</v>
      </c>
      <c r="P3295" t="b">
        <v>0</v>
      </c>
      <c r="Q3295" t="s">
        <v>8270</v>
      </c>
      <c r="R3295" t="s">
        <v>8308</v>
      </c>
      <c r="S3295" t="s">
        <v>8342</v>
      </c>
      <c r="T3295" s="9">
        <f t="shared" si="207"/>
        <v>0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s="17" t="s">
        <v>8219</v>
      </c>
      <c r="G3296" t="s">
        <v>8223</v>
      </c>
      <c r="H3296" t="s">
        <v>8245</v>
      </c>
      <c r="I3296">
        <v>1439048017</v>
      </c>
      <c r="J3296" s="12">
        <v>1436456017</v>
      </c>
      <c r="K3296" s="10">
        <f t="shared" si="204"/>
        <v>42224.648344907408</v>
      </c>
      <c r="L3296" s="10">
        <f t="shared" si="205"/>
        <v>42194.648344907408</v>
      </c>
      <c r="M3296" s="15">
        <f t="shared" si="206"/>
        <v>2015</v>
      </c>
      <c r="N3296" t="b">
        <v>0</v>
      </c>
      <c r="O3296">
        <v>1</v>
      </c>
      <c r="P3296" t="b">
        <v>0</v>
      </c>
      <c r="Q3296" t="s">
        <v>8270</v>
      </c>
      <c r="R3296" t="s">
        <v>8308</v>
      </c>
      <c r="S3296" t="s">
        <v>8342</v>
      </c>
      <c r="T3296" s="9">
        <f t="shared" si="207"/>
        <v>0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s="17" t="s">
        <v>8220</v>
      </c>
      <c r="G3297" t="s">
        <v>8223</v>
      </c>
      <c r="H3297" t="s">
        <v>8245</v>
      </c>
      <c r="I3297">
        <v>1449529062</v>
      </c>
      <c r="J3297" s="12">
        <v>1444341462</v>
      </c>
      <c r="K3297" s="10">
        <f t="shared" si="204"/>
        <v>42345.956736111111</v>
      </c>
      <c r="L3297" s="10">
        <f t="shared" si="205"/>
        <v>42285.91506944444</v>
      </c>
      <c r="M3297" s="15">
        <f t="shared" si="206"/>
        <v>2015</v>
      </c>
      <c r="N3297" t="b">
        <v>0</v>
      </c>
      <c r="O3297">
        <v>1</v>
      </c>
      <c r="P3297" t="b">
        <v>0</v>
      </c>
      <c r="Q3297" t="s">
        <v>8282</v>
      </c>
      <c r="R3297" t="s">
        <v>8319</v>
      </c>
      <c r="S3297" t="s">
        <v>8345</v>
      </c>
      <c r="T3297" s="9">
        <f t="shared" si="207"/>
        <v>0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s="17" t="s">
        <v>8219</v>
      </c>
      <c r="G3298" t="s">
        <v>8224</v>
      </c>
      <c r="H3298" t="s">
        <v>8246</v>
      </c>
      <c r="I3298">
        <v>1472745594</v>
      </c>
      <c r="J3298" s="12">
        <v>1470153594</v>
      </c>
      <c r="K3298" s="10">
        <f t="shared" si="204"/>
        <v>42614.666597222225</v>
      </c>
      <c r="L3298" s="10">
        <f t="shared" si="205"/>
        <v>42584.666597222225</v>
      </c>
      <c r="M3298" s="15">
        <f t="shared" si="206"/>
        <v>2016</v>
      </c>
      <c r="N3298" t="b">
        <v>0</v>
      </c>
      <c r="O3298">
        <v>1</v>
      </c>
      <c r="P3298" t="b">
        <v>0</v>
      </c>
      <c r="Q3298" t="s">
        <v>8282</v>
      </c>
      <c r="R3298" t="s">
        <v>8319</v>
      </c>
      <c r="S3298" t="s">
        <v>8345</v>
      </c>
      <c r="T3298" s="9">
        <f t="shared" si="207"/>
        <v>1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s="17" t="s">
        <v>8220</v>
      </c>
      <c r="G3299" t="s">
        <v>8223</v>
      </c>
      <c r="H3299" t="s">
        <v>8245</v>
      </c>
      <c r="I3299">
        <v>1404601632</v>
      </c>
      <c r="J3299" s="12">
        <v>1402009632</v>
      </c>
      <c r="K3299" s="10">
        <f t="shared" si="204"/>
        <v>41825.963333333333</v>
      </c>
      <c r="L3299" s="10">
        <f t="shared" si="205"/>
        <v>41795.963333333333</v>
      </c>
      <c r="M3299" s="15">
        <f t="shared" si="206"/>
        <v>2014</v>
      </c>
      <c r="N3299" t="b">
        <v>0</v>
      </c>
      <c r="O3299">
        <v>1</v>
      </c>
      <c r="P3299" t="b">
        <v>0</v>
      </c>
      <c r="Q3299" t="s">
        <v>8282</v>
      </c>
      <c r="R3299" t="s">
        <v>8319</v>
      </c>
      <c r="S3299" t="s">
        <v>8345</v>
      </c>
      <c r="T3299" s="9">
        <f t="shared" si="207"/>
        <v>0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s="17" t="s">
        <v>8220</v>
      </c>
      <c r="G3300" t="s">
        <v>8223</v>
      </c>
      <c r="H3300" t="s">
        <v>8245</v>
      </c>
      <c r="I3300">
        <v>1412536421</v>
      </c>
      <c r="J3300" s="12">
        <v>1409944421</v>
      </c>
      <c r="K3300" s="10">
        <f t="shared" si="204"/>
        <v>41917.801168981481</v>
      </c>
      <c r="L3300" s="10">
        <f t="shared" si="205"/>
        <v>41887.801168981481</v>
      </c>
      <c r="M3300" s="15">
        <f t="shared" si="206"/>
        <v>2014</v>
      </c>
      <c r="N3300" t="b">
        <v>0</v>
      </c>
      <c r="O3300">
        <v>1</v>
      </c>
      <c r="P3300" t="b">
        <v>0</v>
      </c>
      <c r="Q3300" t="s">
        <v>8282</v>
      </c>
      <c r="R3300" t="s">
        <v>8319</v>
      </c>
      <c r="S3300" t="s">
        <v>8345</v>
      </c>
      <c r="T3300" s="9">
        <f t="shared" si="207"/>
        <v>0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s="17" t="s">
        <v>8220</v>
      </c>
      <c r="G3301" t="s">
        <v>8236</v>
      </c>
      <c r="H3301" t="s">
        <v>8248</v>
      </c>
      <c r="I3301">
        <v>1439827559</v>
      </c>
      <c r="J3301" s="12">
        <v>1434643559</v>
      </c>
      <c r="K3301" s="10">
        <f t="shared" si="204"/>
        <v>42233.67082175926</v>
      </c>
      <c r="L3301" s="10">
        <f t="shared" si="205"/>
        <v>42173.67082175926</v>
      </c>
      <c r="M3301" s="15">
        <f t="shared" si="206"/>
        <v>2015</v>
      </c>
      <c r="N3301" t="b">
        <v>0</v>
      </c>
      <c r="O3301">
        <v>3</v>
      </c>
      <c r="P3301" t="b">
        <v>0</v>
      </c>
      <c r="Q3301" t="s">
        <v>8301</v>
      </c>
      <c r="R3301" t="s">
        <v>8323</v>
      </c>
      <c r="S3301" t="s">
        <v>8324</v>
      </c>
      <c r="T3301" s="9">
        <f t="shared" si="207"/>
        <v>0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s="17" t="s">
        <v>8220</v>
      </c>
      <c r="G3302" t="s">
        <v>8223</v>
      </c>
      <c r="H3302" t="s">
        <v>8245</v>
      </c>
      <c r="I3302">
        <v>1470011780</v>
      </c>
      <c r="J3302" s="12">
        <v>1464827780</v>
      </c>
      <c r="K3302" s="10">
        <f t="shared" si="204"/>
        <v>42583.025231481486</v>
      </c>
      <c r="L3302" s="10">
        <f t="shared" si="205"/>
        <v>42523.025231481486</v>
      </c>
      <c r="M3302" s="15">
        <f t="shared" si="206"/>
        <v>2016</v>
      </c>
      <c r="N3302" t="b">
        <v>0</v>
      </c>
      <c r="O3302">
        <v>1</v>
      </c>
      <c r="P3302" t="b">
        <v>0</v>
      </c>
      <c r="Q3302" t="s">
        <v>8301</v>
      </c>
      <c r="R3302" t="s">
        <v>8323</v>
      </c>
      <c r="S3302" t="s">
        <v>8324</v>
      </c>
      <c r="T3302" s="9">
        <f t="shared" si="207"/>
        <v>0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s="17" t="s">
        <v>8221</v>
      </c>
      <c r="G3303" t="s">
        <v>8223</v>
      </c>
      <c r="H3303" t="s">
        <v>8245</v>
      </c>
      <c r="I3303">
        <v>1493838720</v>
      </c>
      <c r="J3303" s="12">
        <v>1489439669</v>
      </c>
      <c r="K3303" s="10">
        <f t="shared" si="204"/>
        <v>42858.8</v>
      </c>
      <c r="L3303" s="10">
        <f t="shared" si="205"/>
        <v>42807.885057870371</v>
      </c>
      <c r="M3303" s="15">
        <f t="shared" si="206"/>
        <v>2017</v>
      </c>
      <c r="N3303" t="b">
        <v>0</v>
      </c>
      <c r="O3303">
        <v>1</v>
      </c>
      <c r="P3303" t="b">
        <v>0</v>
      </c>
      <c r="Q3303" t="s">
        <v>8269</v>
      </c>
      <c r="R3303" t="s">
        <v>8323</v>
      </c>
      <c r="S3303" t="s">
        <v>8326</v>
      </c>
      <c r="T3303" s="9">
        <f t="shared" si="207"/>
        <v>3</v>
      </c>
    </row>
    <row r="3304" spans="1:20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s="17" t="s">
        <v>8220</v>
      </c>
      <c r="G3304" t="s">
        <v>8224</v>
      </c>
      <c r="H3304" t="s">
        <v>8246</v>
      </c>
      <c r="I3304">
        <v>1433685354</v>
      </c>
      <c r="J3304" s="12">
        <v>1431093354</v>
      </c>
      <c r="K3304" s="10">
        <f t="shared" si="204"/>
        <v>42162.58048611111</v>
      </c>
      <c r="L3304" s="10">
        <f t="shared" si="205"/>
        <v>42132.58048611111</v>
      </c>
      <c r="M3304" s="15">
        <f t="shared" si="206"/>
        <v>2015</v>
      </c>
      <c r="N3304" t="b">
        <v>0</v>
      </c>
      <c r="O3304">
        <v>1</v>
      </c>
      <c r="P3304" t="b">
        <v>0</v>
      </c>
      <c r="Q3304" t="s">
        <v>8303</v>
      </c>
      <c r="R3304" t="s">
        <v>8323</v>
      </c>
      <c r="S3304" t="s">
        <v>8335</v>
      </c>
      <c r="T3304" s="9">
        <f t="shared" si="207"/>
        <v>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s="17" t="s">
        <v>8220</v>
      </c>
      <c r="G3305" t="s">
        <v>8223</v>
      </c>
      <c r="H3305" t="s">
        <v>8245</v>
      </c>
      <c r="I3305">
        <v>1425103218</v>
      </c>
      <c r="J3305" s="12">
        <v>1422424818</v>
      </c>
      <c r="K3305" s="10">
        <f t="shared" si="204"/>
        <v>42063.250208333338</v>
      </c>
      <c r="L3305" s="10">
        <f t="shared" si="205"/>
        <v>42032.250208333338</v>
      </c>
      <c r="M3305" s="15">
        <f t="shared" si="206"/>
        <v>2015</v>
      </c>
      <c r="N3305" t="b">
        <v>0</v>
      </c>
      <c r="O3305">
        <v>1</v>
      </c>
      <c r="P3305" t="b">
        <v>0</v>
      </c>
      <c r="Q3305" t="s">
        <v>8269</v>
      </c>
      <c r="R3305" t="s">
        <v>8323</v>
      </c>
      <c r="S3305" t="s">
        <v>8326</v>
      </c>
      <c r="T3305" s="9">
        <f t="shared" si="207"/>
        <v>5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s="17" t="s">
        <v>8220</v>
      </c>
      <c r="G3306" t="s">
        <v>8223</v>
      </c>
      <c r="H3306" t="s">
        <v>8245</v>
      </c>
      <c r="I3306">
        <v>1416877200</v>
      </c>
      <c r="J3306" s="12">
        <v>1414505137</v>
      </c>
      <c r="K3306" s="10">
        <f t="shared" si="204"/>
        <v>41968.041666666672</v>
      </c>
      <c r="L3306" s="10">
        <f t="shared" si="205"/>
        <v>41940.587233796294</v>
      </c>
      <c r="M3306" s="15">
        <f t="shared" si="206"/>
        <v>2014</v>
      </c>
      <c r="N3306" t="b">
        <v>0</v>
      </c>
      <c r="O3306">
        <v>2</v>
      </c>
      <c r="P3306" t="b">
        <v>0</v>
      </c>
      <c r="Q3306" t="s">
        <v>8269</v>
      </c>
      <c r="R3306" t="s">
        <v>8323</v>
      </c>
      <c r="S3306" t="s">
        <v>8326</v>
      </c>
      <c r="T3306" s="9">
        <f t="shared" si="207"/>
        <v>1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s="17" t="s">
        <v>8220</v>
      </c>
      <c r="G3307" t="s">
        <v>8223</v>
      </c>
      <c r="H3307" t="s">
        <v>8245</v>
      </c>
      <c r="I3307">
        <v>1472847873</v>
      </c>
      <c r="J3307" s="12">
        <v>1468959873</v>
      </c>
      <c r="K3307" s="10">
        <f t="shared" si="204"/>
        <v>42615.850381944445</v>
      </c>
      <c r="L3307" s="10">
        <f t="shared" si="205"/>
        <v>42570.850381944445</v>
      </c>
      <c r="M3307" s="15">
        <f t="shared" si="206"/>
        <v>2016</v>
      </c>
      <c r="N3307" t="b">
        <v>0</v>
      </c>
      <c r="O3307">
        <v>1</v>
      </c>
      <c r="P3307" t="b">
        <v>0</v>
      </c>
      <c r="Q3307" t="s">
        <v>8269</v>
      </c>
      <c r="R3307" t="s">
        <v>8323</v>
      </c>
      <c r="S3307" t="s">
        <v>8326</v>
      </c>
      <c r="T3307" s="9">
        <f t="shared" si="207"/>
        <v>1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s="17" t="s">
        <v>8220</v>
      </c>
      <c r="G3308" t="s">
        <v>8223</v>
      </c>
      <c r="H3308" t="s">
        <v>8245</v>
      </c>
      <c r="I3308">
        <v>1425009761</v>
      </c>
      <c r="J3308" s="12">
        <v>1422417761</v>
      </c>
      <c r="K3308" s="10">
        <f t="shared" si="204"/>
        <v>42062.168530092589</v>
      </c>
      <c r="L3308" s="10">
        <f t="shared" si="205"/>
        <v>42032.168530092589</v>
      </c>
      <c r="M3308" s="15">
        <f t="shared" si="206"/>
        <v>2015</v>
      </c>
      <c r="N3308" t="b">
        <v>0</v>
      </c>
      <c r="O3308">
        <v>3</v>
      </c>
      <c r="P3308" t="b">
        <v>0</v>
      </c>
      <c r="Q3308" t="s">
        <v>8273</v>
      </c>
      <c r="R3308" t="s">
        <v>8311</v>
      </c>
      <c r="S3308" t="s">
        <v>8352</v>
      </c>
      <c r="T3308" s="9">
        <f t="shared" si="207"/>
        <v>0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s="17" t="s">
        <v>8220</v>
      </c>
      <c r="G3309" t="s">
        <v>8223</v>
      </c>
      <c r="H3309" t="s">
        <v>8245</v>
      </c>
      <c r="I3309">
        <v>1382184786</v>
      </c>
      <c r="J3309" s="12">
        <v>1379592786</v>
      </c>
      <c r="K3309" s="10">
        <f t="shared" si="204"/>
        <v>41566.509097222224</v>
      </c>
      <c r="L3309" s="10">
        <f t="shared" si="205"/>
        <v>41536.509097222224</v>
      </c>
      <c r="M3309" s="15">
        <f t="shared" si="206"/>
        <v>2013</v>
      </c>
      <c r="N3309" t="b">
        <v>0</v>
      </c>
      <c r="O3309">
        <v>4</v>
      </c>
      <c r="P3309" t="b">
        <v>0</v>
      </c>
      <c r="Q3309" t="s">
        <v>8280</v>
      </c>
      <c r="R3309" t="s">
        <v>8316</v>
      </c>
      <c r="S3309" t="s">
        <v>8334</v>
      </c>
      <c r="T3309" s="9">
        <f t="shared" si="207"/>
        <v>0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s="17" t="s">
        <v>8220</v>
      </c>
      <c r="G3310" t="s">
        <v>8223</v>
      </c>
      <c r="H3310" t="s">
        <v>8245</v>
      </c>
      <c r="I3310">
        <v>1393786877</v>
      </c>
      <c r="J3310" s="12">
        <v>1390330877</v>
      </c>
      <c r="K3310" s="10">
        <f t="shared" si="204"/>
        <v>41700.792557870373</v>
      </c>
      <c r="L3310" s="10">
        <f t="shared" si="205"/>
        <v>41660.792557870373</v>
      </c>
      <c r="M3310" s="15">
        <f t="shared" si="206"/>
        <v>2014</v>
      </c>
      <c r="N3310" t="b">
        <v>0</v>
      </c>
      <c r="O3310">
        <v>7</v>
      </c>
      <c r="P3310" t="b">
        <v>0</v>
      </c>
      <c r="Q3310" t="s">
        <v>8280</v>
      </c>
      <c r="R3310" t="s">
        <v>8316</v>
      </c>
      <c r="S3310" t="s">
        <v>8334</v>
      </c>
      <c r="T3310" s="9">
        <f t="shared" si="207"/>
        <v>0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s="17" t="s">
        <v>8220</v>
      </c>
      <c r="G3311" t="s">
        <v>8223</v>
      </c>
      <c r="H3311" t="s">
        <v>8245</v>
      </c>
      <c r="I3311">
        <v>1448078400</v>
      </c>
      <c r="J3311" s="12">
        <v>1445985299</v>
      </c>
      <c r="K3311" s="10">
        <f t="shared" si="204"/>
        <v>42329.166666666672</v>
      </c>
      <c r="L3311" s="10">
        <f t="shared" si="205"/>
        <v>42304.940960648149</v>
      </c>
      <c r="M3311" s="15">
        <f t="shared" si="206"/>
        <v>2015</v>
      </c>
      <c r="N3311" t="b">
        <v>0</v>
      </c>
      <c r="O3311">
        <v>5</v>
      </c>
      <c r="P3311" t="b">
        <v>0</v>
      </c>
      <c r="Q3311" t="s">
        <v>8269</v>
      </c>
      <c r="R3311" t="s">
        <v>8323</v>
      </c>
      <c r="S3311" t="s">
        <v>8326</v>
      </c>
      <c r="T3311" s="9">
        <f t="shared" si="207"/>
        <v>5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s="17" t="s">
        <v>8220</v>
      </c>
      <c r="G3312" t="s">
        <v>8224</v>
      </c>
      <c r="H3312" t="s">
        <v>8246</v>
      </c>
      <c r="I3312">
        <v>1382017085</v>
      </c>
      <c r="J3312" s="12">
        <v>1379425085</v>
      </c>
      <c r="K3312" s="10">
        <f t="shared" si="204"/>
        <v>41564.568113425928</v>
      </c>
      <c r="L3312" s="10">
        <f t="shared" si="205"/>
        <v>41534.568113425928</v>
      </c>
      <c r="M3312" s="15">
        <f t="shared" si="206"/>
        <v>2013</v>
      </c>
      <c r="N3312" t="b">
        <v>0</v>
      </c>
      <c r="O3312">
        <v>5</v>
      </c>
      <c r="P3312" t="b">
        <v>0</v>
      </c>
      <c r="Q3312" t="s">
        <v>8268</v>
      </c>
      <c r="R3312" t="s">
        <v>8321</v>
      </c>
      <c r="S3312" t="s">
        <v>8339</v>
      </c>
      <c r="T3312" s="9">
        <f t="shared" si="207"/>
        <v>2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s="17" t="s">
        <v>8220</v>
      </c>
      <c r="G3313" t="s">
        <v>8223</v>
      </c>
      <c r="H3313" t="s">
        <v>8245</v>
      </c>
      <c r="I3313">
        <v>1334622660</v>
      </c>
      <c r="J3313" s="12">
        <v>1330733022</v>
      </c>
      <c r="K3313" s="10">
        <f t="shared" si="204"/>
        <v>41016.021527777775</v>
      </c>
      <c r="L3313" s="10">
        <f t="shared" si="205"/>
        <v>40971.002569444448</v>
      </c>
      <c r="M3313" s="15">
        <f t="shared" si="206"/>
        <v>2012</v>
      </c>
      <c r="N3313" t="b">
        <v>0</v>
      </c>
      <c r="O3313">
        <v>2</v>
      </c>
      <c r="P3313" t="b">
        <v>0</v>
      </c>
      <c r="Q3313" t="s">
        <v>8268</v>
      </c>
      <c r="R3313" t="s">
        <v>8321</v>
      </c>
      <c r="S3313" t="s">
        <v>8339</v>
      </c>
      <c r="T3313" s="9">
        <f t="shared" si="207"/>
        <v>0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s="17" t="s">
        <v>8220</v>
      </c>
      <c r="G3314" t="s">
        <v>8223</v>
      </c>
      <c r="H3314" t="s">
        <v>8245</v>
      </c>
      <c r="I3314">
        <v>1358361197</v>
      </c>
      <c r="J3314" s="12">
        <v>1353177197</v>
      </c>
      <c r="K3314" s="10">
        <f t="shared" si="204"/>
        <v>41290.773113425923</v>
      </c>
      <c r="L3314" s="10">
        <f t="shared" si="205"/>
        <v>41230.773113425923</v>
      </c>
      <c r="M3314" s="15">
        <f t="shared" si="206"/>
        <v>2013</v>
      </c>
      <c r="N3314" t="b">
        <v>0</v>
      </c>
      <c r="O3314">
        <v>2</v>
      </c>
      <c r="P3314" t="b">
        <v>0</v>
      </c>
      <c r="Q3314" t="s">
        <v>8276</v>
      </c>
      <c r="R3314" t="s">
        <v>8327</v>
      </c>
      <c r="S3314" t="s">
        <v>8350</v>
      </c>
      <c r="T3314" s="9">
        <f t="shared" si="207"/>
        <v>2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s="17" t="s">
        <v>8220</v>
      </c>
      <c r="G3315" t="s">
        <v>8223</v>
      </c>
      <c r="H3315" t="s">
        <v>8245</v>
      </c>
      <c r="I3315">
        <v>1352610040</v>
      </c>
      <c r="J3315" s="12">
        <v>1349150440</v>
      </c>
      <c r="K3315" s="10">
        <f t="shared" si="204"/>
        <v>41224.208796296298</v>
      </c>
      <c r="L3315" s="10">
        <f t="shared" si="205"/>
        <v>41184.167129629626</v>
      </c>
      <c r="M3315" s="15">
        <f t="shared" si="206"/>
        <v>2012</v>
      </c>
      <c r="N3315" t="b">
        <v>0</v>
      </c>
      <c r="O3315">
        <v>5</v>
      </c>
      <c r="P3315" t="b">
        <v>0</v>
      </c>
      <c r="Q3315" t="s">
        <v>8276</v>
      </c>
      <c r="R3315" t="s">
        <v>8327</v>
      </c>
      <c r="S3315" t="s">
        <v>8350</v>
      </c>
      <c r="T3315" s="9">
        <f t="shared" si="207"/>
        <v>1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s="17" t="s">
        <v>8220</v>
      </c>
      <c r="G3316" t="s">
        <v>8223</v>
      </c>
      <c r="H3316" t="s">
        <v>8245</v>
      </c>
      <c r="I3316">
        <v>1460274864</v>
      </c>
      <c r="J3316" s="12">
        <v>1457686464</v>
      </c>
      <c r="K3316" s="10">
        <f t="shared" si="204"/>
        <v>42470.329444444447</v>
      </c>
      <c r="L3316" s="10">
        <f t="shared" si="205"/>
        <v>42440.371111111112</v>
      </c>
      <c r="M3316" s="15">
        <f t="shared" si="206"/>
        <v>2016</v>
      </c>
      <c r="N3316" t="b">
        <v>0</v>
      </c>
      <c r="O3316">
        <v>4</v>
      </c>
      <c r="P3316" t="b">
        <v>0</v>
      </c>
      <c r="Q3316" t="s">
        <v>8280</v>
      </c>
      <c r="R3316" t="s">
        <v>8316</v>
      </c>
      <c r="S3316" t="s">
        <v>8334</v>
      </c>
      <c r="T3316" s="9">
        <f t="shared" si="207"/>
        <v>0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s="17" t="s">
        <v>8220</v>
      </c>
      <c r="G3317" t="s">
        <v>8223</v>
      </c>
      <c r="H3317" t="s">
        <v>8245</v>
      </c>
      <c r="I3317">
        <v>1336340516</v>
      </c>
      <c r="J3317" s="12">
        <v>1333748516</v>
      </c>
      <c r="K3317" s="10">
        <f t="shared" si="204"/>
        <v>41035.904120370367</v>
      </c>
      <c r="L3317" s="10">
        <f t="shared" si="205"/>
        <v>41005.904120370367</v>
      </c>
      <c r="M3317" s="15">
        <f t="shared" si="206"/>
        <v>2012</v>
      </c>
      <c r="N3317" t="b">
        <v>0</v>
      </c>
      <c r="O3317">
        <v>3</v>
      </c>
      <c r="P3317" t="b">
        <v>0</v>
      </c>
      <c r="Q3317" t="s">
        <v>8280</v>
      </c>
      <c r="R3317" t="s">
        <v>8316</v>
      </c>
      <c r="S3317" t="s">
        <v>8334</v>
      </c>
      <c r="T3317" s="9">
        <f t="shared" si="207"/>
        <v>5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s="17" t="s">
        <v>8220</v>
      </c>
      <c r="G3318" t="s">
        <v>8223</v>
      </c>
      <c r="H3318" t="s">
        <v>8245</v>
      </c>
      <c r="I3318">
        <v>1311309721</v>
      </c>
      <c r="J3318" s="12">
        <v>1307421721</v>
      </c>
      <c r="K3318" s="10">
        <f t="shared" si="204"/>
        <v>40746.195844907408</v>
      </c>
      <c r="L3318" s="10">
        <f t="shared" si="205"/>
        <v>40701.195844907408</v>
      </c>
      <c r="M3318" s="15">
        <f t="shared" si="206"/>
        <v>2011</v>
      </c>
      <c r="N3318" t="b">
        <v>0</v>
      </c>
      <c r="O3318">
        <v>5</v>
      </c>
      <c r="P3318" t="b">
        <v>0</v>
      </c>
      <c r="Q3318" t="s">
        <v>8280</v>
      </c>
      <c r="R3318" t="s">
        <v>8316</v>
      </c>
      <c r="S3318" t="s">
        <v>8334</v>
      </c>
      <c r="T3318" s="9">
        <f t="shared" si="207"/>
        <v>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s="17" t="s">
        <v>8220</v>
      </c>
      <c r="G3319" t="s">
        <v>8223</v>
      </c>
      <c r="H3319" t="s">
        <v>8245</v>
      </c>
      <c r="I3319">
        <v>1479495790</v>
      </c>
      <c r="J3319" s="12">
        <v>1476900190</v>
      </c>
      <c r="K3319" s="10">
        <f t="shared" si="204"/>
        <v>42692.793865740736</v>
      </c>
      <c r="L3319" s="10">
        <f t="shared" si="205"/>
        <v>42662.752199074079</v>
      </c>
      <c r="M3319" s="15">
        <f t="shared" si="206"/>
        <v>2016</v>
      </c>
      <c r="N3319" t="b">
        <v>0</v>
      </c>
      <c r="O3319">
        <v>3</v>
      </c>
      <c r="P3319" t="b">
        <v>0</v>
      </c>
      <c r="Q3319" t="s">
        <v>8280</v>
      </c>
      <c r="R3319" t="s">
        <v>8316</v>
      </c>
      <c r="S3319" t="s">
        <v>8334</v>
      </c>
      <c r="T3319" s="9">
        <f t="shared" si="207"/>
        <v>0</v>
      </c>
    </row>
    <row r="3320" spans="1:20" ht="45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s="17" t="s">
        <v>8220</v>
      </c>
      <c r="G3320" t="s">
        <v>8226</v>
      </c>
      <c r="H3320" t="s">
        <v>8248</v>
      </c>
      <c r="I3320">
        <v>1459584417</v>
      </c>
      <c r="J3320" s="12">
        <v>1456996017</v>
      </c>
      <c r="K3320" s="10">
        <f t="shared" si="204"/>
        <v>42462.338159722218</v>
      </c>
      <c r="L3320" s="10">
        <f t="shared" si="205"/>
        <v>42432.379826388889</v>
      </c>
      <c r="M3320" s="15">
        <f t="shared" si="206"/>
        <v>2016</v>
      </c>
      <c r="N3320" t="b">
        <v>0</v>
      </c>
      <c r="O3320">
        <v>3</v>
      </c>
      <c r="P3320" t="b">
        <v>0</v>
      </c>
      <c r="Q3320" t="s">
        <v>8285</v>
      </c>
      <c r="R3320" t="s">
        <v>8311</v>
      </c>
      <c r="S3320" t="s">
        <v>8348</v>
      </c>
      <c r="T3320" s="9">
        <f t="shared" si="207"/>
        <v>5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s="17" t="s">
        <v>8220</v>
      </c>
      <c r="G3321" t="s">
        <v>8228</v>
      </c>
      <c r="H3321" t="s">
        <v>8250</v>
      </c>
      <c r="I3321">
        <v>1454078770</v>
      </c>
      <c r="J3321" s="12">
        <v>1448894770</v>
      </c>
      <c r="K3321" s="10">
        <f t="shared" si="204"/>
        <v>42398.615393518514</v>
      </c>
      <c r="L3321" s="10">
        <f t="shared" si="205"/>
        <v>42338.615393518514</v>
      </c>
      <c r="M3321" s="15">
        <f t="shared" si="206"/>
        <v>2016</v>
      </c>
      <c r="N3321" t="b">
        <v>0</v>
      </c>
      <c r="O3321">
        <v>2</v>
      </c>
      <c r="P3321" t="b">
        <v>0</v>
      </c>
      <c r="Q3321" t="s">
        <v>8282</v>
      </c>
      <c r="R3321" t="s">
        <v>8319</v>
      </c>
      <c r="S3321" t="s">
        <v>8345</v>
      </c>
      <c r="T3321" s="9">
        <f t="shared" si="207"/>
        <v>0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s="17" t="s">
        <v>8220</v>
      </c>
      <c r="G3322" t="s">
        <v>8223</v>
      </c>
      <c r="H3322" t="s">
        <v>8245</v>
      </c>
      <c r="I3322">
        <v>1338404400</v>
      </c>
      <c r="J3322" s="12">
        <v>1335855631</v>
      </c>
      <c r="K3322" s="10">
        <f t="shared" si="204"/>
        <v>41059.791666666664</v>
      </c>
      <c r="L3322" s="10">
        <f t="shared" si="205"/>
        <v>41030.292025462964</v>
      </c>
      <c r="M3322" s="15">
        <f t="shared" si="206"/>
        <v>2012</v>
      </c>
      <c r="N3322" t="b">
        <v>0</v>
      </c>
      <c r="O3322">
        <v>4</v>
      </c>
      <c r="P3322" t="b">
        <v>0</v>
      </c>
      <c r="Q3322" t="s">
        <v>8302</v>
      </c>
      <c r="R3322" t="s">
        <v>8311</v>
      </c>
      <c r="S3322" t="s">
        <v>8356</v>
      </c>
      <c r="T3322" s="9">
        <f t="shared" si="207"/>
        <v>1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s="17" t="s">
        <v>8220</v>
      </c>
      <c r="G3323" t="s">
        <v>8223</v>
      </c>
      <c r="H3323" t="s">
        <v>8245</v>
      </c>
      <c r="I3323">
        <v>1476482400</v>
      </c>
      <c r="J3323" s="12">
        <v>1473893721</v>
      </c>
      <c r="K3323" s="10">
        <f t="shared" si="204"/>
        <v>42657.916666666672</v>
      </c>
      <c r="L3323" s="10">
        <f t="shared" si="205"/>
        <v>42627.955104166671</v>
      </c>
      <c r="M3323" s="15">
        <f t="shared" si="206"/>
        <v>2016</v>
      </c>
      <c r="N3323" t="b">
        <v>0</v>
      </c>
      <c r="O3323">
        <v>2</v>
      </c>
      <c r="P3323" t="b">
        <v>0</v>
      </c>
      <c r="Q3323" t="s">
        <v>8269</v>
      </c>
      <c r="R3323" t="s">
        <v>8323</v>
      </c>
      <c r="S3323" t="s">
        <v>8326</v>
      </c>
      <c r="T3323" s="9">
        <f t="shared" si="207"/>
        <v>1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s="17" t="s">
        <v>8221</v>
      </c>
      <c r="G3324" t="s">
        <v>8224</v>
      </c>
      <c r="H3324" t="s">
        <v>8246</v>
      </c>
      <c r="I3324">
        <v>1489922339</v>
      </c>
      <c r="J3324" s="12">
        <v>1487333939</v>
      </c>
      <c r="K3324" s="10">
        <f t="shared" si="204"/>
        <v>42813.471516203703</v>
      </c>
      <c r="L3324" s="10">
        <f t="shared" si="205"/>
        <v>42783.513182870374</v>
      </c>
      <c r="M3324" s="15">
        <f t="shared" si="206"/>
        <v>2017</v>
      </c>
      <c r="N3324" t="b">
        <v>0</v>
      </c>
      <c r="O3324">
        <v>3</v>
      </c>
      <c r="P3324" t="b">
        <v>0</v>
      </c>
      <c r="Q3324" t="s">
        <v>8269</v>
      </c>
      <c r="R3324" t="s">
        <v>8323</v>
      </c>
      <c r="S3324" t="s">
        <v>8326</v>
      </c>
      <c r="T3324" s="9">
        <f t="shared" si="207"/>
        <v>2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s="17" t="s">
        <v>8220</v>
      </c>
      <c r="G3325" t="s">
        <v>8223</v>
      </c>
      <c r="H3325" t="s">
        <v>8245</v>
      </c>
      <c r="I3325">
        <v>1451852256</v>
      </c>
      <c r="J3325" s="12">
        <v>1449260256</v>
      </c>
      <c r="K3325" s="10">
        <f t="shared" si="204"/>
        <v>42372.845555555556</v>
      </c>
      <c r="L3325" s="10">
        <f t="shared" si="205"/>
        <v>42342.845555555556</v>
      </c>
      <c r="M3325" s="15">
        <f t="shared" si="206"/>
        <v>2016</v>
      </c>
      <c r="N3325" t="b">
        <v>0</v>
      </c>
      <c r="O3325">
        <v>4</v>
      </c>
      <c r="P3325" t="b">
        <v>0</v>
      </c>
      <c r="Q3325" t="s">
        <v>8269</v>
      </c>
      <c r="R3325" t="s">
        <v>8323</v>
      </c>
      <c r="S3325" t="s">
        <v>8326</v>
      </c>
      <c r="T3325" s="9">
        <f t="shared" si="207"/>
        <v>2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s="17" t="s">
        <v>8220</v>
      </c>
      <c r="G3326" t="s">
        <v>8224</v>
      </c>
      <c r="H3326" t="s">
        <v>8246</v>
      </c>
      <c r="I3326">
        <v>1448722494</v>
      </c>
      <c r="J3326" s="12">
        <v>1446562494</v>
      </c>
      <c r="K3326" s="10">
        <f t="shared" si="204"/>
        <v>42336.621458333335</v>
      </c>
      <c r="L3326" s="10">
        <f t="shared" si="205"/>
        <v>42311.621458333335</v>
      </c>
      <c r="M3326" s="15">
        <f t="shared" si="206"/>
        <v>2015</v>
      </c>
      <c r="N3326" t="b">
        <v>0</v>
      </c>
      <c r="O3326">
        <v>3</v>
      </c>
      <c r="P3326" t="b">
        <v>0</v>
      </c>
      <c r="Q3326" t="s">
        <v>8269</v>
      </c>
      <c r="R3326" t="s">
        <v>8323</v>
      </c>
      <c r="S3326" t="s">
        <v>8326</v>
      </c>
      <c r="T3326" s="9">
        <f t="shared" si="207"/>
        <v>3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s="17" t="s">
        <v>8220</v>
      </c>
      <c r="G3327" t="s">
        <v>8223</v>
      </c>
      <c r="H3327" t="s">
        <v>8245</v>
      </c>
      <c r="I3327">
        <v>1406170740</v>
      </c>
      <c r="J3327" s="12">
        <v>1402506278</v>
      </c>
      <c r="K3327" s="10">
        <f t="shared" si="204"/>
        <v>41844.124305555553</v>
      </c>
      <c r="L3327" s="10">
        <f t="shared" si="205"/>
        <v>41801.711550925924</v>
      </c>
      <c r="M3327" s="15">
        <f t="shared" si="206"/>
        <v>2014</v>
      </c>
      <c r="N3327" t="b">
        <v>0</v>
      </c>
      <c r="O3327">
        <v>2</v>
      </c>
      <c r="P3327" t="b">
        <v>0</v>
      </c>
      <c r="Q3327" t="s">
        <v>8269</v>
      </c>
      <c r="R3327" t="s">
        <v>8323</v>
      </c>
      <c r="S3327" t="s">
        <v>8326</v>
      </c>
      <c r="T3327" s="9">
        <f t="shared" si="207"/>
        <v>1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s="17" t="s">
        <v>8220</v>
      </c>
      <c r="G3328" t="s">
        <v>8228</v>
      </c>
      <c r="H3328" t="s">
        <v>8250</v>
      </c>
      <c r="I3328">
        <v>1455232937</v>
      </c>
      <c r="J3328" s="12">
        <v>1453936937</v>
      </c>
      <c r="K3328" s="10">
        <f t="shared" si="204"/>
        <v>42411.973807870367</v>
      </c>
      <c r="L3328" s="10">
        <f t="shared" si="205"/>
        <v>42396.973807870367</v>
      </c>
      <c r="M3328" s="15">
        <f t="shared" si="206"/>
        <v>2016</v>
      </c>
      <c r="N3328" t="b">
        <v>0</v>
      </c>
      <c r="O3328">
        <v>4</v>
      </c>
      <c r="P3328" t="b">
        <v>0</v>
      </c>
      <c r="Q3328" t="s">
        <v>8280</v>
      </c>
      <c r="R3328" t="s">
        <v>8316</v>
      </c>
      <c r="S3328" t="s">
        <v>8334</v>
      </c>
      <c r="T3328" s="9">
        <f t="shared" si="207"/>
        <v>14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s="17" t="s">
        <v>8220</v>
      </c>
      <c r="G3329" t="s">
        <v>8223</v>
      </c>
      <c r="H3329" t="s">
        <v>8245</v>
      </c>
      <c r="I3329">
        <v>1484239320</v>
      </c>
      <c r="J3329" s="12">
        <v>1482609088</v>
      </c>
      <c r="K3329" s="10">
        <f t="shared" si="204"/>
        <v>42747.695833333331</v>
      </c>
      <c r="L3329" s="10">
        <f t="shared" si="205"/>
        <v>42728.827407407407</v>
      </c>
      <c r="M3329" s="15">
        <f t="shared" si="206"/>
        <v>2017</v>
      </c>
      <c r="N3329" t="b">
        <v>0</v>
      </c>
      <c r="O3329">
        <v>4</v>
      </c>
      <c r="P3329" t="b">
        <v>0</v>
      </c>
      <c r="Q3329" t="s">
        <v>8282</v>
      </c>
      <c r="R3329" t="s">
        <v>8319</v>
      </c>
      <c r="S3329" t="s">
        <v>8345</v>
      </c>
      <c r="T3329" s="9">
        <f t="shared" si="207"/>
        <v>4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s="17" t="s">
        <v>8220</v>
      </c>
      <c r="G3330" t="s">
        <v>8223</v>
      </c>
      <c r="H3330" t="s">
        <v>8245</v>
      </c>
      <c r="I3330">
        <v>1410127994</v>
      </c>
      <c r="J3330" s="12">
        <v>1407535994</v>
      </c>
      <c r="K3330" s="10">
        <f t="shared" si="204"/>
        <v>41889.925856481481</v>
      </c>
      <c r="L3330" s="10">
        <f t="shared" si="205"/>
        <v>41859.925856481481</v>
      </c>
      <c r="M3330" s="15">
        <f t="shared" si="206"/>
        <v>2014</v>
      </c>
      <c r="N3330" t="b">
        <v>0</v>
      </c>
      <c r="O3330">
        <v>4</v>
      </c>
      <c r="P3330" t="b">
        <v>0</v>
      </c>
      <c r="Q3330" t="s">
        <v>8292</v>
      </c>
      <c r="R3330" t="s">
        <v>8308</v>
      </c>
      <c r="S3330" t="s">
        <v>8318</v>
      </c>
      <c r="T3330" s="9">
        <f t="shared" si="207"/>
        <v>0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s="17" t="s">
        <v>8220</v>
      </c>
      <c r="G3331" t="s">
        <v>8223</v>
      </c>
      <c r="H3331" t="s">
        <v>8245</v>
      </c>
      <c r="I3331">
        <v>1468519920</v>
      </c>
      <c r="J3331" s="12">
        <v>1466188338</v>
      </c>
      <c r="K3331" s="10">
        <f t="shared" ref="K3331:K3394" si="208">(I3331/86400)+DATE(1970,1,1)</f>
        <v>42565.758333333331</v>
      </c>
      <c r="L3331" s="10">
        <f t="shared" ref="L3331:L3394" si="209">(J3331/86400)+DATE(1970,1,1)</f>
        <v>42538.77243055556</v>
      </c>
      <c r="M3331" s="15">
        <f t="shared" ref="M3331:M3394" si="210">+YEAR(K3331)</f>
        <v>2016</v>
      </c>
      <c r="N3331" t="b">
        <v>0</v>
      </c>
      <c r="O3331">
        <v>6</v>
      </c>
      <c r="P3331" t="b">
        <v>0</v>
      </c>
      <c r="Q3331" t="s">
        <v>8280</v>
      </c>
      <c r="R3331" t="s">
        <v>8316</v>
      </c>
      <c r="S3331" t="s">
        <v>8334</v>
      </c>
      <c r="T3331" s="9">
        <f t="shared" ref="T3331:T3394" si="211">ROUND(E3331/D3331*100,0)</f>
        <v>0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s="17" t="s">
        <v>8220</v>
      </c>
      <c r="G3332" t="s">
        <v>8224</v>
      </c>
      <c r="H3332" t="s">
        <v>8246</v>
      </c>
      <c r="I3332">
        <v>1442440800</v>
      </c>
      <c r="J3332" s="12">
        <v>1440497876</v>
      </c>
      <c r="K3332" s="10">
        <f t="shared" si="208"/>
        <v>42263.916666666672</v>
      </c>
      <c r="L3332" s="10">
        <f t="shared" si="209"/>
        <v>42241.429120370369</v>
      </c>
      <c r="M3332" s="15">
        <f t="shared" si="210"/>
        <v>2015</v>
      </c>
      <c r="N3332" t="b">
        <v>0</v>
      </c>
      <c r="O3332">
        <v>4</v>
      </c>
      <c r="P3332" t="b">
        <v>0</v>
      </c>
      <c r="Q3332" t="s">
        <v>8301</v>
      </c>
      <c r="R3332" t="s">
        <v>8323</v>
      </c>
      <c r="S3332" t="s">
        <v>8324</v>
      </c>
      <c r="T3332" s="9">
        <f t="shared" si="211"/>
        <v>4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s="17" t="s">
        <v>8220</v>
      </c>
      <c r="G3333" t="s">
        <v>8223</v>
      </c>
      <c r="H3333" t="s">
        <v>8245</v>
      </c>
      <c r="I3333">
        <v>1411596001</v>
      </c>
      <c r="J3333" s="12">
        <v>1409608801</v>
      </c>
      <c r="K3333" s="10">
        <f t="shared" si="208"/>
        <v>41906.916678240741</v>
      </c>
      <c r="L3333" s="10">
        <f t="shared" si="209"/>
        <v>41883.916678240741</v>
      </c>
      <c r="M3333" s="15">
        <f t="shared" si="210"/>
        <v>2014</v>
      </c>
      <c r="N3333" t="b">
        <v>0</v>
      </c>
      <c r="O3333">
        <v>4</v>
      </c>
      <c r="P3333" t="b">
        <v>0</v>
      </c>
      <c r="Q3333" t="s">
        <v>8269</v>
      </c>
      <c r="R3333" t="s">
        <v>8323</v>
      </c>
      <c r="S3333" t="s">
        <v>8326</v>
      </c>
      <c r="T3333" s="9">
        <f t="shared" si="211"/>
        <v>2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s="17" t="s">
        <v>8219</v>
      </c>
      <c r="G3334" t="s">
        <v>8223</v>
      </c>
      <c r="H3334" t="s">
        <v>8245</v>
      </c>
      <c r="I3334">
        <v>1456555536</v>
      </c>
      <c r="J3334" s="12">
        <v>1453963536</v>
      </c>
      <c r="K3334" s="10">
        <f t="shared" si="208"/>
        <v>42427.281666666662</v>
      </c>
      <c r="L3334" s="10">
        <f t="shared" si="209"/>
        <v>42397.281666666662</v>
      </c>
      <c r="M3334" s="15">
        <f t="shared" si="210"/>
        <v>2016</v>
      </c>
      <c r="N3334" t="b">
        <v>0</v>
      </c>
      <c r="O3334">
        <v>2</v>
      </c>
      <c r="P3334" t="b">
        <v>0</v>
      </c>
      <c r="Q3334" t="s">
        <v>8265</v>
      </c>
      <c r="R3334" t="s">
        <v>8321</v>
      </c>
      <c r="S3334" t="s">
        <v>8337</v>
      </c>
      <c r="T3334" s="9">
        <f t="shared" si="211"/>
        <v>0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s="17" t="s">
        <v>8219</v>
      </c>
      <c r="G3335" t="s">
        <v>8223</v>
      </c>
      <c r="H3335" t="s">
        <v>8245</v>
      </c>
      <c r="I3335">
        <v>1433336895</v>
      </c>
      <c r="J3335" s="12">
        <v>1429621695</v>
      </c>
      <c r="K3335" s="10">
        <f t="shared" si="208"/>
        <v>42158.547395833331</v>
      </c>
      <c r="L3335" s="10">
        <f t="shared" si="209"/>
        <v>42115.547395833331</v>
      </c>
      <c r="M3335" s="15">
        <f t="shared" si="210"/>
        <v>2015</v>
      </c>
      <c r="N3335" t="b">
        <v>0</v>
      </c>
      <c r="O3335">
        <v>3</v>
      </c>
      <c r="P3335" t="b">
        <v>0</v>
      </c>
      <c r="Q3335" t="s">
        <v>8265</v>
      </c>
      <c r="R3335" t="s">
        <v>8321</v>
      </c>
      <c r="S3335" t="s">
        <v>8337</v>
      </c>
      <c r="T3335" s="9">
        <f t="shared" si="211"/>
        <v>3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s="17" t="s">
        <v>8220</v>
      </c>
      <c r="G3336" t="s">
        <v>8223</v>
      </c>
      <c r="H3336" t="s">
        <v>8245</v>
      </c>
      <c r="I3336">
        <v>1383509357</v>
      </c>
      <c r="J3336" s="12">
        <v>1380913757</v>
      </c>
      <c r="K3336" s="10">
        <f t="shared" si="208"/>
        <v>41581.839780092589</v>
      </c>
      <c r="L3336" s="10">
        <f t="shared" si="209"/>
        <v>41551.798113425924</v>
      </c>
      <c r="M3336" s="15">
        <f t="shared" si="210"/>
        <v>2013</v>
      </c>
      <c r="N3336" t="b">
        <v>0</v>
      </c>
      <c r="O3336">
        <v>2</v>
      </c>
      <c r="P3336" t="b">
        <v>0</v>
      </c>
      <c r="Q3336" t="s">
        <v>8276</v>
      </c>
      <c r="R3336" t="s">
        <v>8327</v>
      </c>
      <c r="S3336" t="s">
        <v>8350</v>
      </c>
      <c r="T3336" s="9">
        <f t="shared" si="211"/>
        <v>1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s="17" t="s">
        <v>8220</v>
      </c>
      <c r="G3337" t="s">
        <v>8223</v>
      </c>
      <c r="H3337" t="s">
        <v>8245</v>
      </c>
      <c r="I3337">
        <v>1372622280</v>
      </c>
      <c r="J3337" s="12">
        <v>1369246738</v>
      </c>
      <c r="K3337" s="10">
        <f t="shared" si="208"/>
        <v>41455.831944444442</v>
      </c>
      <c r="L3337" s="10">
        <f t="shared" si="209"/>
        <v>41416.763171296298</v>
      </c>
      <c r="M3337" s="15">
        <f t="shared" si="210"/>
        <v>2013</v>
      </c>
      <c r="N3337" t="b">
        <v>0</v>
      </c>
      <c r="O3337">
        <v>2</v>
      </c>
      <c r="P3337" t="b">
        <v>0</v>
      </c>
      <c r="Q3337" t="s">
        <v>8276</v>
      </c>
      <c r="R3337" t="s">
        <v>8327</v>
      </c>
      <c r="S3337" t="s">
        <v>8350</v>
      </c>
      <c r="T3337" s="9">
        <f t="shared" si="211"/>
        <v>1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s="17" t="s">
        <v>8219</v>
      </c>
      <c r="G3338" t="s">
        <v>8223</v>
      </c>
      <c r="H3338" t="s">
        <v>8245</v>
      </c>
      <c r="I3338">
        <v>1381090870</v>
      </c>
      <c r="J3338" s="12">
        <v>1377030070</v>
      </c>
      <c r="K3338" s="10">
        <f t="shared" si="208"/>
        <v>41553.848032407404</v>
      </c>
      <c r="L3338" s="10">
        <f t="shared" si="209"/>
        <v>41506.848032407404</v>
      </c>
      <c r="M3338" s="15">
        <f t="shared" si="210"/>
        <v>2013</v>
      </c>
      <c r="N3338" t="b">
        <v>0</v>
      </c>
      <c r="O3338">
        <v>1</v>
      </c>
      <c r="P3338" t="b">
        <v>0</v>
      </c>
      <c r="Q3338" t="s">
        <v>8284</v>
      </c>
      <c r="R3338" t="s">
        <v>8327</v>
      </c>
      <c r="S3338" t="s">
        <v>8354</v>
      </c>
      <c r="T3338" s="9">
        <f t="shared" si="211"/>
        <v>1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s="17" t="s">
        <v>8220</v>
      </c>
      <c r="G3339" t="s">
        <v>8223</v>
      </c>
      <c r="H3339" t="s">
        <v>8245</v>
      </c>
      <c r="I3339">
        <v>1421042403</v>
      </c>
      <c r="J3339" s="12">
        <v>1415858403</v>
      </c>
      <c r="K3339" s="10">
        <f t="shared" si="208"/>
        <v>42016.250034722223</v>
      </c>
      <c r="L3339" s="10">
        <f t="shared" si="209"/>
        <v>41956.250034722223</v>
      </c>
      <c r="M3339" s="15">
        <f t="shared" si="210"/>
        <v>2015</v>
      </c>
      <c r="N3339" t="b">
        <v>1</v>
      </c>
      <c r="O3339">
        <v>4</v>
      </c>
      <c r="P3339" t="b">
        <v>0</v>
      </c>
      <c r="Q3339" t="s">
        <v>8283</v>
      </c>
      <c r="R3339" t="s">
        <v>8313</v>
      </c>
      <c r="S3339" t="s">
        <v>8314</v>
      </c>
      <c r="T3339" s="9">
        <f t="shared" si="211"/>
        <v>1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s="17" t="s">
        <v>8220</v>
      </c>
      <c r="G3340" t="s">
        <v>8225</v>
      </c>
      <c r="H3340" t="s">
        <v>8247</v>
      </c>
      <c r="I3340">
        <v>1417127040</v>
      </c>
      <c r="J3340" s="12">
        <v>1414531440</v>
      </c>
      <c r="K3340" s="10">
        <f t="shared" si="208"/>
        <v>41970.933333333334</v>
      </c>
      <c r="L3340" s="10">
        <f t="shared" si="209"/>
        <v>41940.891666666663</v>
      </c>
      <c r="M3340" s="15">
        <f t="shared" si="210"/>
        <v>2014</v>
      </c>
      <c r="N3340" t="b">
        <v>1</v>
      </c>
      <c r="O3340">
        <v>2</v>
      </c>
      <c r="P3340" t="b">
        <v>0</v>
      </c>
      <c r="Q3340" t="s">
        <v>8283</v>
      </c>
      <c r="R3340" t="s">
        <v>8313</v>
      </c>
      <c r="S3340" t="s">
        <v>8314</v>
      </c>
      <c r="T3340" s="9">
        <f t="shared" si="211"/>
        <v>1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s="17" t="s">
        <v>8220</v>
      </c>
      <c r="G3341" t="s">
        <v>8223</v>
      </c>
      <c r="H3341" t="s">
        <v>8245</v>
      </c>
      <c r="I3341">
        <v>1414123200</v>
      </c>
      <c r="J3341" s="12">
        <v>1408962270</v>
      </c>
      <c r="K3341" s="10">
        <f t="shared" si="208"/>
        <v>41936.166666666664</v>
      </c>
      <c r="L3341" s="10">
        <f t="shared" si="209"/>
        <v>41876.433680555558</v>
      </c>
      <c r="M3341" s="15">
        <f t="shared" si="210"/>
        <v>2014</v>
      </c>
      <c r="N3341" t="b">
        <v>0</v>
      </c>
      <c r="O3341">
        <v>26</v>
      </c>
      <c r="P3341" t="b">
        <v>0</v>
      </c>
      <c r="Q3341" t="s">
        <v>8283</v>
      </c>
      <c r="R3341" t="s">
        <v>8313</v>
      </c>
      <c r="S3341" t="s">
        <v>8314</v>
      </c>
      <c r="T3341" s="9">
        <f t="shared" si="211"/>
        <v>0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s="17" t="s">
        <v>8220</v>
      </c>
      <c r="G3342" t="s">
        <v>8223</v>
      </c>
      <c r="H3342" t="s">
        <v>8245</v>
      </c>
      <c r="I3342">
        <v>1407899966</v>
      </c>
      <c r="J3342" s="12">
        <v>1405307966</v>
      </c>
      <c r="K3342" s="10">
        <f t="shared" si="208"/>
        <v>41864.138495370367</v>
      </c>
      <c r="L3342" s="10">
        <f t="shared" si="209"/>
        <v>41834.138495370367</v>
      </c>
      <c r="M3342" s="15">
        <f t="shared" si="210"/>
        <v>2014</v>
      </c>
      <c r="N3342" t="b">
        <v>0</v>
      </c>
      <c r="O3342">
        <v>3</v>
      </c>
      <c r="P3342" t="b">
        <v>0</v>
      </c>
      <c r="Q3342" t="s">
        <v>8282</v>
      </c>
      <c r="R3342" t="s">
        <v>8319</v>
      </c>
      <c r="S3342" t="s">
        <v>8345</v>
      </c>
      <c r="T3342" s="9">
        <f t="shared" si="211"/>
        <v>1</v>
      </c>
    </row>
    <row r="3343" spans="1:20" ht="15.75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s="17" t="s">
        <v>8220</v>
      </c>
      <c r="G3343" t="s">
        <v>8224</v>
      </c>
      <c r="H3343" t="s">
        <v>8246</v>
      </c>
      <c r="I3343">
        <v>1437139080</v>
      </c>
      <c r="J3343" s="12">
        <v>1434552207</v>
      </c>
      <c r="K3343" s="10">
        <f t="shared" si="208"/>
        <v>42202.554166666669</v>
      </c>
      <c r="L3343" s="10">
        <f t="shared" si="209"/>
        <v>42172.613506944443</v>
      </c>
      <c r="M3343" s="15">
        <f t="shared" si="210"/>
        <v>2015</v>
      </c>
      <c r="N3343" t="b">
        <v>0</v>
      </c>
      <c r="O3343">
        <v>3</v>
      </c>
      <c r="P3343" t="b">
        <v>0</v>
      </c>
      <c r="Q3343" t="s">
        <v>8269</v>
      </c>
      <c r="R3343" t="s">
        <v>8323</v>
      </c>
      <c r="S3343" t="s">
        <v>8326</v>
      </c>
      <c r="T3343" s="9">
        <f t="shared" si="211"/>
        <v>2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s="17" t="s">
        <v>8220</v>
      </c>
      <c r="G3344" t="s">
        <v>8223</v>
      </c>
      <c r="H3344" t="s">
        <v>8245</v>
      </c>
      <c r="I3344">
        <v>1412222340</v>
      </c>
      <c r="J3344" s="12">
        <v>1407781013</v>
      </c>
      <c r="K3344" s="10">
        <f t="shared" si="208"/>
        <v>41914.165972222225</v>
      </c>
      <c r="L3344" s="10">
        <f t="shared" si="209"/>
        <v>41862.761724537035</v>
      </c>
      <c r="M3344" s="15">
        <f t="shared" si="210"/>
        <v>2014</v>
      </c>
      <c r="N3344" t="b">
        <v>0</v>
      </c>
      <c r="O3344">
        <v>3</v>
      </c>
      <c r="P3344" t="b">
        <v>0</v>
      </c>
      <c r="Q3344" t="s">
        <v>8301</v>
      </c>
      <c r="R3344" t="s">
        <v>8323</v>
      </c>
      <c r="S3344" t="s">
        <v>8324</v>
      </c>
      <c r="T3344" s="9">
        <f t="shared" si="211"/>
        <v>0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s="17" t="s">
        <v>8219</v>
      </c>
      <c r="G3345" t="s">
        <v>8223</v>
      </c>
      <c r="H3345" t="s">
        <v>8245</v>
      </c>
      <c r="I3345">
        <v>1490809450</v>
      </c>
      <c r="J3345" s="12">
        <v>1485629050</v>
      </c>
      <c r="K3345" s="10">
        <f t="shared" si="208"/>
        <v>42823.739004629635</v>
      </c>
      <c r="L3345" s="10">
        <f t="shared" si="209"/>
        <v>42763.780671296292</v>
      </c>
      <c r="M3345" s="15">
        <f t="shared" si="210"/>
        <v>2017</v>
      </c>
      <c r="N3345" t="b">
        <v>0</v>
      </c>
      <c r="O3345">
        <v>3</v>
      </c>
      <c r="P3345" t="b">
        <v>0</v>
      </c>
      <c r="Q3345" t="s">
        <v>8303</v>
      </c>
      <c r="R3345" t="s">
        <v>8323</v>
      </c>
      <c r="S3345" t="s">
        <v>8335</v>
      </c>
      <c r="T3345" s="9">
        <f t="shared" si="211"/>
        <v>3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s="17" t="s">
        <v>8220</v>
      </c>
      <c r="G3346" t="s">
        <v>8223</v>
      </c>
      <c r="H3346" t="s">
        <v>8245</v>
      </c>
      <c r="I3346">
        <v>1413832985</v>
      </c>
      <c r="J3346" s="12">
        <v>1408648985</v>
      </c>
      <c r="K3346" s="10">
        <f t="shared" si="208"/>
        <v>41932.807696759257</v>
      </c>
      <c r="L3346" s="10">
        <f t="shared" si="209"/>
        <v>41872.807696759257</v>
      </c>
      <c r="M3346" s="15">
        <f t="shared" si="210"/>
        <v>2014</v>
      </c>
      <c r="N3346" t="b">
        <v>0</v>
      </c>
      <c r="O3346">
        <v>2</v>
      </c>
      <c r="P3346" t="b">
        <v>0</v>
      </c>
      <c r="Q3346" t="s">
        <v>8269</v>
      </c>
      <c r="R3346" t="s">
        <v>8323</v>
      </c>
      <c r="S3346" t="s">
        <v>8326</v>
      </c>
      <c r="T3346" s="9">
        <f t="shared" si="211"/>
        <v>1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s="17" t="s">
        <v>8219</v>
      </c>
      <c r="G3347" t="s">
        <v>8223</v>
      </c>
      <c r="H3347" t="s">
        <v>8245</v>
      </c>
      <c r="I3347">
        <v>1476731431</v>
      </c>
      <c r="J3347" s="12">
        <v>1472843431</v>
      </c>
      <c r="K3347" s="10">
        <f t="shared" si="208"/>
        <v>42660.79896990741</v>
      </c>
      <c r="L3347" s="10">
        <f t="shared" si="209"/>
        <v>42615.79896990741</v>
      </c>
      <c r="M3347" s="15">
        <f t="shared" si="210"/>
        <v>2016</v>
      </c>
      <c r="N3347" t="b">
        <v>0</v>
      </c>
      <c r="O3347">
        <v>3</v>
      </c>
      <c r="P3347" t="b">
        <v>0</v>
      </c>
      <c r="Q3347" t="s">
        <v>8270</v>
      </c>
      <c r="R3347" t="s">
        <v>8308</v>
      </c>
      <c r="S3347" t="s">
        <v>8342</v>
      </c>
      <c r="T3347" s="9">
        <f t="shared" si="211"/>
        <v>0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s="17" t="s">
        <v>8220</v>
      </c>
      <c r="G3348" t="s">
        <v>8223</v>
      </c>
      <c r="H3348" t="s">
        <v>8245</v>
      </c>
      <c r="I3348">
        <v>1441771218</v>
      </c>
      <c r="J3348" s="12">
        <v>1436587218</v>
      </c>
      <c r="K3348" s="10">
        <f t="shared" si="208"/>
        <v>42256.166874999995</v>
      </c>
      <c r="L3348" s="10">
        <f t="shared" si="209"/>
        <v>42196.166874999995</v>
      </c>
      <c r="M3348" s="15">
        <f t="shared" si="210"/>
        <v>2015</v>
      </c>
      <c r="N3348" t="b">
        <v>0</v>
      </c>
      <c r="O3348">
        <v>4</v>
      </c>
      <c r="P3348" t="b">
        <v>0</v>
      </c>
      <c r="Q3348" t="s">
        <v>8269</v>
      </c>
      <c r="R3348" t="s">
        <v>8323</v>
      </c>
      <c r="S3348" t="s">
        <v>8326</v>
      </c>
      <c r="T3348" s="9">
        <f t="shared" si="211"/>
        <v>1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s="17" t="s">
        <v>8220</v>
      </c>
      <c r="G3349" t="s">
        <v>8223</v>
      </c>
      <c r="H3349" t="s">
        <v>8245</v>
      </c>
      <c r="I3349">
        <v>1420081143</v>
      </c>
      <c r="J3349" s="12">
        <v>1417489143</v>
      </c>
      <c r="K3349" s="10">
        <f t="shared" si="208"/>
        <v>42005.124340277776</v>
      </c>
      <c r="L3349" s="10">
        <f t="shared" si="209"/>
        <v>41975.124340277776</v>
      </c>
      <c r="M3349" s="15">
        <f t="shared" si="210"/>
        <v>2015</v>
      </c>
      <c r="N3349" t="b">
        <v>1</v>
      </c>
      <c r="O3349">
        <v>4</v>
      </c>
      <c r="P3349" t="b">
        <v>0</v>
      </c>
      <c r="Q3349" t="s">
        <v>8269</v>
      </c>
      <c r="R3349" t="s">
        <v>8323</v>
      </c>
      <c r="S3349" t="s">
        <v>8326</v>
      </c>
      <c r="T3349" s="9">
        <f t="shared" si="211"/>
        <v>4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s="17" t="s">
        <v>8220</v>
      </c>
      <c r="G3350" t="s">
        <v>8223</v>
      </c>
      <c r="H3350" t="s">
        <v>8245</v>
      </c>
      <c r="I3350">
        <v>1431144000</v>
      </c>
      <c r="J3350" s="12">
        <v>1426407426</v>
      </c>
      <c r="K3350" s="10">
        <f t="shared" si="208"/>
        <v>42133.166666666672</v>
      </c>
      <c r="L3350" s="10">
        <f t="shared" si="209"/>
        <v>42078.345208333332</v>
      </c>
      <c r="M3350" s="15">
        <f t="shared" si="210"/>
        <v>2015</v>
      </c>
      <c r="N3350" t="b">
        <v>0</v>
      </c>
      <c r="O3350">
        <v>2</v>
      </c>
      <c r="P3350" t="b">
        <v>0</v>
      </c>
      <c r="Q3350" t="s">
        <v>8269</v>
      </c>
      <c r="R3350" t="s">
        <v>8323</v>
      </c>
      <c r="S3350" t="s">
        <v>8326</v>
      </c>
      <c r="T3350" s="9">
        <f t="shared" si="211"/>
        <v>1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s="17" t="s">
        <v>8220</v>
      </c>
      <c r="G3351" t="s">
        <v>8228</v>
      </c>
      <c r="H3351" t="s">
        <v>8250</v>
      </c>
      <c r="I3351">
        <v>1436373900</v>
      </c>
      <c r="J3351" s="12">
        <v>1433861210</v>
      </c>
      <c r="K3351" s="10">
        <f t="shared" si="208"/>
        <v>42193.697916666672</v>
      </c>
      <c r="L3351" s="10">
        <f t="shared" si="209"/>
        <v>42164.615856481483</v>
      </c>
      <c r="M3351" s="15">
        <f t="shared" si="210"/>
        <v>2015</v>
      </c>
      <c r="N3351" t="b">
        <v>0</v>
      </c>
      <c r="O3351">
        <v>2</v>
      </c>
      <c r="P3351" t="b">
        <v>0</v>
      </c>
      <c r="Q3351" t="s">
        <v>8281</v>
      </c>
      <c r="R3351" t="s">
        <v>8316</v>
      </c>
      <c r="S3351" t="s">
        <v>8344</v>
      </c>
      <c r="T3351" s="9">
        <f t="shared" si="211"/>
        <v>0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s="17" t="s">
        <v>8219</v>
      </c>
      <c r="G3352" t="s">
        <v>8228</v>
      </c>
      <c r="H3352" t="s">
        <v>8250</v>
      </c>
      <c r="I3352">
        <v>1439533019</v>
      </c>
      <c r="J3352" s="12">
        <v>1436941019</v>
      </c>
      <c r="K3352" s="10">
        <f t="shared" si="208"/>
        <v>42230.261793981481</v>
      </c>
      <c r="L3352" s="10">
        <f t="shared" si="209"/>
        <v>42200.261793981481</v>
      </c>
      <c r="M3352" s="15">
        <f t="shared" si="210"/>
        <v>2015</v>
      </c>
      <c r="N3352" t="b">
        <v>0</v>
      </c>
      <c r="O3352">
        <v>3</v>
      </c>
      <c r="P3352" t="b">
        <v>0</v>
      </c>
      <c r="Q3352" t="s">
        <v>8299</v>
      </c>
      <c r="R3352" t="s">
        <v>8308</v>
      </c>
      <c r="S3352" t="s">
        <v>8315</v>
      </c>
      <c r="T3352" s="9">
        <f t="shared" si="211"/>
        <v>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s="17" t="s">
        <v>8220</v>
      </c>
      <c r="G3353" t="s">
        <v>8223</v>
      </c>
      <c r="H3353" t="s">
        <v>8245</v>
      </c>
      <c r="I3353">
        <v>1425233240</v>
      </c>
      <c r="J3353" s="12">
        <v>1422641240</v>
      </c>
      <c r="K3353" s="10">
        <f t="shared" si="208"/>
        <v>42064.75509259259</v>
      </c>
      <c r="L3353" s="10">
        <f t="shared" si="209"/>
        <v>42034.75509259259</v>
      </c>
      <c r="M3353" s="15">
        <f t="shared" si="210"/>
        <v>2015</v>
      </c>
      <c r="N3353" t="b">
        <v>0</v>
      </c>
      <c r="O3353">
        <v>3</v>
      </c>
      <c r="P3353" t="b">
        <v>0</v>
      </c>
      <c r="Q3353" t="s">
        <v>8282</v>
      </c>
      <c r="R3353" t="s">
        <v>8319</v>
      </c>
      <c r="S3353" t="s">
        <v>8345</v>
      </c>
      <c r="T3353" s="9">
        <f t="shared" si="211"/>
        <v>0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s="17" t="s">
        <v>8220</v>
      </c>
      <c r="G3354" t="s">
        <v>8223</v>
      </c>
      <c r="H3354" t="s">
        <v>8245</v>
      </c>
      <c r="I3354">
        <v>1357176693</v>
      </c>
      <c r="J3354" s="12">
        <v>1354584693</v>
      </c>
      <c r="K3354" s="10">
        <f t="shared" si="208"/>
        <v>41277.063576388886</v>
      </c>
      <c r="L3354" s="10">
        <f t="shared" si="209"/>
        <v>41247.063576388886</v>
      </c>
      <c r="M3354" s="15">
        <f t="shared" si="210"/>
        <v>2013</v>
      </c>
      <c r="N3354" t="b">
        <v>0</v>
      </c>
      <c r="O3354">
        <v>4</v>
      </c>
      <c r="P3354" t="b">
        <v>0</v>
      </c>
      <c r="Q3354" t="s">
        <v>8302</v>
      </c>
      <c r="R3354" t="s">
        <v>8311</v>
      </c>
      <c r="S3354" t="s">
        <v>8356</v>
      </c>
      <c r="T3354" s="9">
        <f t="shared" si="211"/>
        <v>1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s="17" t="s">
        <v>8220</v>
      </c>
      <c r="G3355" t="s">
        <v>8228</v>
      </c>
      <c r="H3355" t="s">
        <v>8250</v>
      </c>
      <c r="I3355">
        <v>1485838800</v>
      </c>
      <c r="J3355" s="12">
        <v>1484756245</v>
      </c>
      <c r="K3355" s="10">
        <f t="shared" si="208"/>
        <v>42766.208333333328</v>
      </c>
      <c r="L3355" s="10">
        <f t="shared" si="209"/>
        <v>42753.678761574076</v>
      </c>
      <c r="M3355" s="15">
        <f t="shared" si="210"/>
        <v>2017</v>
      </c>
      <c r="N3355" t="b">
        <v>0</v>
      </c>
      <c r="O3355">
        <v>4</v>
      </c>
      <c r="P3355" t="b">
        <v>0</v>
      </c>
      <c r="Q3355" t="s">
        <v>8270</v>
      </c>
      <c r="R3355" t="s">
        <v>8308</v>
      </c>
      <c r="S3355" t="s">
        <v>8342</v>
      </c>
      <c r="T3355" s="9">
        <f t="shared" si="211"/>
        <v>1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s="17" t="s">
        <v>8220</v>
      </c>
      <c r="G3356" t="s">
        <v>8223</v>
      </c>
      <c r="H3356" t="s">
        <v>8245</v>
      </c>
      <c r="I3356">
        <v>1418091128</v>
      </c>
      <c r="J3356" s="12">
        <v>1415499128</v>
      </c>
      <c r="K3356" s="10">
        <f t="shared" si="208"/>
        <v>41982.09175925926</v>
      </c>
      <c r="L3356" s="10">
        <f t="shared" si="209"/>
        <v>41952.09175925926</v>
      </c>
      <c r="M3356" s="15">
        <f t="shared" si="210"/>
        <v>2014</v>
      </c>
      <c r="N3356" t="b">
        <v>0</v>
      </c>
      <c r="O3356">
        <v>3</v>
      </c>
      <c r="P3356" t="b">
        <v>0</v>
      </c>
      <c r="Q3356" t="s">
        <v>8282</v>
      </c>
      <c r="R3356" t="s">
        <v>8319</v>
      </c>
      <c r="S3356" t="s">
        <v>8345</v>
      </c>
      <c r="T3356" s="9">
        <f t="shared" si="211"/>
        <v>0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s="17" t="s">
        <v>8220</v>
      </c>
      <c r="G3357" t="s">
        <v>8223</v>
      </c>
      <c r="H3357" t="s">
        <v>8245</v>
      </c>
      <c r="I3357">
        <v>1411662264</v>
      </c>
      <c r="J3357" s="12">
        <v>1408983864</v>
      </c>
      <c r="K3357" s="10">
        <f t="shared" si="208"/>
        <v>41907.683611111112</v>
      </c>
      <c r="L3357" s="10">
        <f t="shared" si="209"/>
        <v>41876.683611111112</v>
      </c>
      <c r="M3357" s="15">
        <f t="shared" si="210"/>
        <v>2014</v>
      </c>
      <c r="N3357" t="b">
        <v>0</v>
      </c>
      <c r="O3357">
        <v>2</v>
      </c>
      <c r="P3357" t="b">
        <v>0</v>
      </c>
      <c r="Q3357" t="s">
        <v>8282</v>
      </c>
      <c r="R3357" t="s">
        <v>8319</v>
      </c>
      <c r="S3357" t="s">
        <v>8345</v>
      </c>
      <c r="T3357" s="9">
        <f t="shared" si="211"/>
        <v>0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s="17" t="s">
        <v>8220</v>
      </c>
      <c r="G3358" t="s">
        <v>8224</v>
      </c>
      <c r="H3358" t="s">
        <v>8246</v>
      </c>
      <c r="I3358">
        <v>1440763920</v>
      </c>
      <c r="J3358" s="12">
        <v>1435656759</v>
      </c>
      <c r="K3358" s="10">
        <f t="shared" si="208"/>
        <v>42244.508333333331</v>
      </c>
      <c r="L3358" s="10">
        <f t="shared" si="209"/>
        <v>42185.397673611107</v>
      </c>
      <c r="M3358" s="15">
        <f t="shared" si="210"/>
        <v>2015</v>
      </c>
      <c r="N3358" t="b">
        <v>0</v>
      </c>
      <c r="O3358">
        <v>3</v>
      </c>
      <c r="P3358" t="b">
        <v>0</v>
      </c>
      <c r="Q3358" t="s">
        <v>8287</v>
      </c>
      <c r="R3358" t="s">
        <v>8313</v>
      </c>
      <c r="S3358" t="s">
        <v>8355</v>
      </c>
      <c r="T3358" s="9">
        <f t="shared" si="211"/>
        <v>5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s="17" t="s">
        <v>8220</v>
      </c>
      <c r="G3359" t="s">
        <v>8223</v>
      </c>
      <c r="H3359" t="s">
        <v>8245</v>
      </c>
      <c r="I3359">
        <v>1410958191</v>
      </c>
      <c r="J3359" s="12">
        <v>1408366191</v>
      </c>
      <c r="K3359" s="10">
        <f t="shared" si="208"/>
        <v>41899.534618055557</v>
      </c>
      <c r="L3359" s="10">
        <f t="shared" si="209"/>
        <v>41869.534618055557</v>
      </c>
      <c r="M3359" s="15">
        <f t="shared" si="210"/>
        <v>2014</v>
      </c>
      <c r="N3359" t="b">
        <v>0</v>
      </c>
      <c r="O3359">
        <v>3</v>
      </c>
      <c r="P3359" t="b">
        <v>0</v>
      </c>
      <c r="Q3359" t="s">
        <v>8291</v>
      </c>
      <c r="R3359" t="s">
        <v>8327</v>
      </c>
      <c r="S3359" t="s">
        <v>8330</v>
      </c>
      <c r="T3359" s="9">
        <f t="shared" si="211"/>
        <v>1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s="17" t="s">
        <v>8220</v>
      </c>
      <c r="G3360" t="s">
        <v>8223</v>
      </c>
      <c r="H3360" t="s">
        <v>8245</v>
      </c>
      <c r="I3360">
        <v>1414707762</v>
      </c>
      <c r="J3360" s="12">
        <v>1412115762</v>
      </c>
      <c r="K3360" s="10">
        <f t="shared" si="208"/>
        <v>41942.932430555556</v>
      </c>
      <c r="L3360" s="10">
        <f t="shared" si="209"/>
        <v>41912.932430555556</v>
      </c>
      <c r="M3360" s="15">
        <f t="shared" si="210"/>
        <v>2014</v>
      </c>
      <c r="N3360" t="b">
        <v>0</v>
      </c>
      <c r="O3360">
        <v>4</v>
      </c>
      <c r="P3360" t="b">
        <v>0</v>
      </c>
      <c r="Q3360" t="s">
        <v>8291</v>
      </c>
      <c r="R3360" t="s">
        <v>8327</v>
      </c>
      <c r="S3360" t="s">
        <v>8330</v>
      </c>
      <c r="T3360" s="9">
        <f t="shared" si="211"/>
        <v>1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s="17" t="s">
        <v>8220</v>
      </c>
      <c r="G3361" t="s">
        <v>8228</v>
      </c>
      <c r="H3361" t="s">
        <v>8250</v>
      </c>
      <c r="I3361">
        <v>1431278557</v>
      </c>
      <c r="J3361" s="12">
        <v>1427390557</v>
      </c>
      <c r="K3361" s="10">
        <f t="shared" si="208"/>
        <v>42134.724039351851</v>
      </c>
      <c r="L3361" s="10">
        <f t="shared" si="209"/>
        <v>42089.724039351851</v>
      </c>
      <c r="M3361" s="15">
        <f t="shared" si="210"/>
        <v>2015</v>
      </c>
      <c r="N3361" t="b">
        <v>0</v>
      </c>
      <c r="O3361">
        <v>2</v>
      </c>
      <c r="P3361" t="b">
        <v>0</v>
      </c>
      <c r="Q3361" t="s">
        <v>8282</v>
      </c>
      <c r="R3361" t="s">
        <v>8319</v>
      </c>
      <c r="S3361" t="s">
        <v>8345</v>
      </c>
      <c r="T3361" s="9">
        <f t="shared" si="211"/>
        <v>0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s="17" t="s">
        <v>8220</v>
      </c>
      <c r="G3362" t="s">
        <v>8223</v>
      </c>
      <c r="H3362" t="s">
        <v>8245</v>
      </c>
      <c r="I3362">
        <v>1413770820</v>
      </c>
      <c r="J3362" s="12">
        <v>1412005602</v>
      </c>
      <c r="K3362" s="10">
        <f t="shared" si="208"/>
        <v>41932.088194444441</v>
      </c>
      <c r="L3362" s="10">
        <f t="shared" si="209"/>
        <v>41911.657430555555</v>
      </c>
      <c r="M3362" s="15">
        <f t="shared" si="210"/>
        <v>2014</v>
      </c>
      <c r="N3362" t="b">
        <v>0</v>
      </c>
      <c r="O3362">
        <v>4</v>
      </c>
      <c r="P3362" t="b">
        <v>0</v>
      </c>
      <c r="Q3362" t="s">
        <v>8302</v>
      </c>
      <c r="R3362" t="s">
        <v>8311</v>
      </c>
      <c r="S3362" t="s">
        <v>8356</v>
      </c>
      <c r="T3362" s="9">
        <f t="shared" si="211"/>
        <v>0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s="17" t="s">
        <v>8220</v>
      </c>
      <c r="G3363" t="s">
        <v>8225</v>
      </c>
      <c r="H3363" t="s">
        <v>8247</v>
      </c>
      <c r="I3363">
        <v>1444984904</v>
      </c>
      <c r="J3363" s="12">
        <v>1439800904</v>
      </c>
      <c r="K3363" s="10">
        <f t="shared" si="208"/>
        <v>42293.362314814818</v>
      </c>
      <c r="L3363" s="10">
        <f t="shared" si="209"/>
        <v>42233.362314814818</v>
      </c>
      <c r="M3363" s="15">
        <f t="shared" si="210"/>
        <v>2015</v>
      </c>
      <c r="N3363" t="b">
        <v>0</v>
      </c>
      <c r="O3363">
        <v>1</v>
      </c>
      <c r="P3363" t="b">
        <v>0</v>
      </c>
      <c r="Q3363" t="s">
        <v>8269</v>
      </c>
      <c r="R3363" t="s">
        <v>8323</v>
      </c>
      <c r="S3363" t="s">
        <v>8326</v>
      </c>
      <c r="T3363" s="9">
        <f t="shared" si="211"/>
        <v>2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s="17" t="s">
        <v>8220</v>
      </c>
      <c r="G3364" t="s">
        <v>8223</v>
      </c>
      <c r="H3364" t="s">
        <v>8245</v>
      </c>
      <c r="I3364">
        <v>1436957022</v>
      </c>
      <c r="J3364" s="12">
        <v>1434365022</v>
      </c>
      <c r="K3364" s="10">
        <f t="shared" si="208"/>
        <v>42200.447013888886</v>
      </c>
      <c r="L3364" s="10">
        <f t="shared" si="209"/>
        <v>42170.447013888886</v>
      </c>
      <c r="M3364" s="15">
        <f t="shared" si="210"/>
        <v>2015</v>
      </c>
      <c r="N3364" t="b">
        <v>0</v>
      </c>
      <c r="O3364">
        <v>2</v>
      </c>
      <c r="P3364" t="b">
        <v>0</v>
      </c>
      <c r="Q3364" t="s">
        <v>8303</v>
      </c>
      <c r="R3364" t="s">
        <v>8323</v>
      </c>
      <c r="S3364" t="s">
        <v>8335</v>
      </c>
      <c r="T3364" s="9">
        <f t="shared" si="211"/>
        <v>0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s="17" t="s">
        <v>8219</v>
      </c>
      <c r="G3365" t="s">
        <v>8223</v>
      </c>
      <c r="H3365" t="s">
        <v>8245</v>
      </c>
      <c r="I3365">
        <v>1430517600</v>
      </c>
      <c r="J3365" s="12">
        <v>1426538129</v>
      </c>
      <c r="K3365" s="10">
        <f t="shared" si="208"/>
        <v>42125.916666666672</v>
      </c>
      <c r="L3365" s="10">
        <f t="shared" si="209"/>
        <v>42079.857974537037</v>
      </c>
      <c r="M3365" s="15">
        <f t="shared" si="210"/>
        <v>2015</v>
      </c>
      <c r="N3365" t="b">
        <v>0</v>
      </c>
      <c r="O3365">
        <v>2</v>
      </c>
      <c r="P3365" t="b">
        <v>0</v>
      </c>
      <c r="Q3365" t="s">
        <v>8303</v>
      </c>
      <c r="R3365" t="s">
        <v>8323</v>
      </c>
      <c r="S3365" t="s">
        <v>8335</v>
      </c>
      <c r="T3365" s="9">
        <f t="shared" si="211"/>
        <v>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s="17" t="s">
        <v>8220</v>
      </c>
      <c r="G3366" t="s">
        <v>8223</v>
      </c>
      <c r="H3366" t="s">
        <v>8245</v>
      </c>
      <c r="I3366">
        <v>1484348700</v>
      </c>
      <c r="J3366" s="12">
        <v>1481756855</v>
      </c>
      <c r="K3366" s="10">
        <f t="shared" si="208"/>
        <v>42748.961805555555</v>
      </c>
      <c r="L3366" s="10">
        <f t="shared" si="209"/>
        <v>42718.963599537034</v>
      </c>
      <c r="M3366" s="15">
        <f t="shared" si="210"/>
        <v>2017</v>
      </c>
      <c r="N3366" t="b">
        <v>0</v>
      </c>
      <c r="O3366">
        <v>1</v>
      </c>
      <c r="P3366" t="b">
        <v>0</v>
      </c>
      <c r="Q3366" t="s">
        <v>8269</v>
      </c>
      <c r="R3366" t="s">
        <v>8323</v>
      </c>
      <c r="S3366" t="s">
        <v>8326</v>
      </c>
      <c r="T3366" s="9">
        <f t="shared" si="211"/>
        <v>1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s="17" t="s">
        <v>8220</v>
      </c>
      <c r="G3367" t="s">
        <v>8235</v>
      </c>
      <c r="H3367" t="s">
        <v>8248</v>
      </c>
      <c r="I3367">
        <v>1453122000</v>
      </c>
      <c r="J3367" s="12">
        <v>1449151888</v>
      </c>
      <c r="K3367" s="10">
        <f t="shared" si="208"/>
        <v>42387.541666666672</v>
      </c>
      <c r="L3367" s="10">
        <f t="shared" si="209"/>
        <v>42341.591296296298</v>
      </c>
      <c r="M3367" s="15">
        <f t="shared" si="210"/>
        <v>2016</v>
      </c>
      <c r="N3367" t="b">
        <v>0</v>
      </c>
      <c r="O3367">
        <v>1</v>
      </c>
      <c r="P3367" t="b">
        <v>0</v>
      </c>
      <c r="Q3367" t="s">
        <v>8291</v>
      </c>
      <c r="R3367" t="s">
        <v>8327</v>
      </c>
      <c r="S3367" t="s">
        <v>8330</v>
      </c>
      <c r="T3367" s="9">
        <f t="shared" si="211"/>
        <v>1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s="17" t="s">
        <v>8220</v>
      </c>
      <c r="G3368" t="s">
        <v>8223</v>
      </c>
      <c r="H3368" t="s">
        <v>8245</v>
      </c>
      <c r="I3368">
        <v>1420876740</v>
      </c>
      <c r="J3368" s="12">
        <v>1417470718</v>
      </c>
      <c r="K3368" s="10">
        <f t="shared" si="208"/>
        <v>42014.332638888889</v>
      </c>
      <c r="L3368" s="10">
        <f t="shared" si="209"/>
        <v>41974.911087962959</v>
      </c>
      <c r="M3368" s="15">
        <f t="shared" si="210"/>
        <v>2015</v>
      </c>
      <c r="N3368" t="b">
        <v>0</v>
      </c>
      <c r="O3368">
        <v>4</v>
      </c>
      <c r="P3368" t="b">
        <v>0</v>
      </c>
      <c r="Q3368" t="s">
        <v>8280</v>
      </c>
      <c r="R3368" t="s">
        <v>8316</v>
      </c>
      <c r="S3368" t="s">
        <v>8334</v>
      </c>
      <c r="T3368" s="9">
        <f t="shared" si="211"/>
        <v>0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s="17" t="s">
        <v>8220</v>
      </c>
      <c r="G3369" t="s">
        <v>8228</v>
      </c>
      <c r="H3369" t="s">
        <v>8250</v>
      </c>
      <c r="I3369">
        <v>1439766050</v>
      </c>
      <c r="J3369" s="12">
        <v>1434582050</v>
      </c>
      <c r="K3369" s="10">
        <f t="shared" si="208"/>
        <v>42232.958912037036</v>
      </c>
      <c r="L3369" s="10">
        <f t="shared" si="209"/>
        <v>42172.958912037036</v>
      </c>
      <c r="M3369" s="15">
        <f t="shared" si="210"/>
        <v>2015</v>
      </c>
      <c r="N3369" t="b">
        <v>0</v>
      </c>
      <c r="O3369">
        <v>3</v>
      </c>
      <c r="P3369" t="b">
        <v>0</v>
      </c>
      <c r="Q3369" t="s">
        <v>8302</v>
      </c>
      <c r="R3369" t="s">
        <v>8311</v>
      </c>
      <c r="S3369" t="s">
        <v>8356</v>
      </c>
      <c r="T3369" s="9">
        <f t="shared" si="211"/>
        <v>1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s="17" t="s">
        <v>8220</v>
      </c>
      <c r="G3370" t="s">
        <v>8224</v>
      </c>
      <c r="H3370" t="s">
        <v>8246</v>
      </c>
      <c r="I3370">
        <v>1431298860</v>
      </c>
      <c r="J3370" s="12">
        <v>1428341985</v>
      </c>
      <c r="K3370" s="10">
        <f t="shared" si="208"/>
        <v>42134.959027777775</v>
      </c>
      <c r="L3370" s="10">
        <f t="shared" si="209"/>
        <v>42100.735937500001</v>
      </c>
      <c r="M3370" s="15">
        <f t="shared" si="210"/>
        <v>2015</v>
      </c>
      <c r="N3370" t="b">
        <v>0</v>
      </c>
      <c r="O3370">
        <v>2</v>
      </c>
      <c r="P3370" t="b">
        <v>0</v>
      </c>
      <c r="Q3370" t="s">
        <v>8273</v>
      </c>
      <c r="R3370" t="s">
        <v>8311</v>
      </c>
      <c r="S3370" t="s">
        <v>8352</v>
      </c>
      <c r="T3370" s="9">
        <f t="shared" si="211"/>
        <v>1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s="17" t="s">
        <v>8220</v>
      </c>
      <c r="G3371" t="s">
        <v>8223</v>
      </c>
      <c r="H3371" t="s">
        <v>8245</v>
      </c>
      <c r="I3371">
        <v>1440813413</v>
      </c>
      <c r="J3371" s="12">
        <v>1439517413</v>
      </c>
      <c r="K3371" s="10">
        <f t="shared" si="208"/>
        <v>42245.08116898148</v>
      </c>
      <c r="L3371" s="10">
        <f t="shared" si="209"/>
        <v>42230.08116898148</v>
      </c>
      <c r="M3371" s="15">
        <f t="shared" si="210"/>
        <v>2015</v>
      </c>
      <c r="N3371" t="b">
        <v>0</v>
      </c>
      <c r="O3371">
        <v>4</v>
      </c>
      <c r="P3371" t="b">
        <v>0</v>
      </c>
      <c r="Q3371" t="s">
        <v>8269</v>
      </c>
      <c r="R3371" t="s">
        <v>8323</v>
      </c>
      <c r="S3371" t="s">
        <v>8326</v>
      </c>
      <c r="T3371" s="9">
        <f t="shared" si="211"/>
        <v>2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s="17" t="s">
        <v>8220</v>
      </c>
      <c r="G3372" t="s">
        <v>8223</v>
      </c>
      <c r="H3372" t="s">
        <v>8245</v>
      </c>
      <c r="I3372">
        <v>1438959600</v>
      </c>
      <c r="J3372" s="12">
        <v>1437754137</v>
      </c>
      <c r="K3372" s="10">
        <f t="shared" si="208"/>
        <v>42223.625</v>
      </c>
      <c r="L3372" s="10">
        <f t="shared" si="209"/>
        <v>42209.67288194444</v>
      </c>
      <c r="M3372" s="15">
        <f t="shared" si="210"/>
        <v>2015</v>
      </c>
      <c r="N3372" t="b">
        <v>0</v>
      </c>
      <c r="O3372">
        <v>3</v>
      </c>
      <c r="P3372" t="b">
        <v>0</v>
      </c>
      <c r="Q3372" t="s">
        <v>8269</v>
      </c>
      <c r="R3372" t="s">
        <v>8323</v>
      </c>
      <c r="S3372" t="s">
        <v>8326</v>
      </c>
      <c r="T3372" s="9">
        <f t="shared" si="211"/>
        <v>3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s="17" t="s">
        <v>8220</v>
      </c>
      <c r="G3373" t="s">
        <v>8223</v>
      </c>
      <c r="H3373" t="s">
        <v>8245</v>
      </c>
      <c r="I3373">
        <v>1404356400</v>
      </c>
      <c r="J3373" s="12">
        <v>1402343765</v>
      </c>
      <c r="K3373" s="10">
        <f t="shared" si="208"/>
        <v>41823.125</v>
      </c>
      <c r="L3373" s="10">
        <f t="shared" si="209"/>
        <v>41799.830613425926</v>
      </c>
      <c r="M3373" s="15">
        <f t="shared" si="210"/>
        <v>2014</v>
      </c>
      <c r="N3373" t="b">
        <v>0</v>
      </c>
      <c r="O3373">
        <v>3</v>
      </c>
      <c r="P3373" t="b">
        <v>0</v>
      </c>
      <c r="Q3373" t="s">
        <v>8268</v>
      </c>
      <c r="R3373" t="s">
        <v>8321</v>
      </c>
      <c r="S3373" t="s">
        <v>8339</v>
      </c>
      <c r="T3373" s="9">
        <f t="shared" si="211"/>
        <v>0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s="17" t="s">
        <v>8220</v>
      </c>
      <c r="G3374" t="s">
        <v>8223</v>
      </c>
      <c r="H3374" t="s">
        <v>8245</v>
      </c>
      <c r="I3374">
        <v>1425827760</v>
      </c>
      <c r="J3374" s="12">
        <v>1423769402</v>
      </c>
      <c r="K3374" s="10">
        <f t="shared" si="208"/>
        <v>42071.636111111111</v>
      </c>
      <c r="L3374" s="10">
        <f t="shared" si="209"/>
        <v>42047.812523148154</v>
      </c>
      <c r="M3374" s="15">
        <f t="shared" si="210"/>
        <v>2015</v>
      </c>
      <c r="N3374" t="b">
        <v>0</v>
      </c>
      <c r="O3374">
        <v>2</v>
      </c>
      <c r="P3374" t="b">
        <v>0</v>
      </c>
      <c r="Q3374" t="s">
        <v>8270</v>
      </c>
      <c r="R3374" t="s">
        <v>8308</v>
      </c>
      <c r="S3374" t="s">
        <v>8342</v>
      </c>
      <c r="T3374" s="9">
        <f t="shared" si="211"/>
        <v>0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s="17" t="s">
        <v>8219</v>
      </c>
      <c r="G3375" t="s">
        <v>8223</v>
      </c>
      <c r="H3375" t="s">
        <v>8245</v>
      </c>
      <c r="I3375">
        <v>1411437100</v>
      </c>
      <c r="J3375" s="12">
        <v>1408845100</v>
      </c>
      <c r="K3375" s="10">
        <f t="shared" si="208"/>
        <v>41905.077546296292</v>
      </c>
      <c r="L3375" s="10">
        <f t="shared" si="209"/>
        <v>41875.077546296292</v>
      </c>
      <c r="M3375" s="15">
        <f t="shared" si="210"/>
        <v>2014</v>
      </c>
      <c r="N3375" t="b">
        <v>0</v>
      </c>
      <c r="O3375">
        <v>2</v>
      </c>
      <c r="P3375" t="b">
        <v>0</v>
      </c>
      <c r="Q3375" t="s">
        <v>8265</v>
      </c>
      <c r="R3375" t="s">
        <v>8321</v>
      </c>
      <c r="S3375" t="s">
        <v>8337</v>
      </c>
      <c r="T3375" s="9">
        <f t="shared" si="211"/>
        <v>0</v>
      </c>
    </row>
    <row r="3376" spans="1:20" ht="15.75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s="17" t="s">
        <v>8220</v>
      </c>
      <c r="G3376" t="s">
        <v>8223</v>
      </c>
      <c r="H3376" t="s">
        <v>8245</v>
      </c>
      <c r="I3376">
        <v>1419483600</v>
      </c>
      <c r="J3376" s="12">
        <v>1414889665</v>
      </c>
      <c r="K3376" s="10">
        <f t="shared" si="208"/>
        <v>41998.208333333328</v>
      </c>
      <c r="L3376" s="10">
        <f t="shared" si="209"/>
        <v>41945.037789351853</v>
      </c>
      <c r="M3376" s="15">
        <f t="shared" si="210"/>
        <v>2014</v>
      </c>
      <c r="N3376" t="b">
        <v>0</v>
      </c>
      <c r="O3376">
        <v>3</v>
      </c>
      <c r="P3376" t="b">
        <v>0</v>
      </c>
      <c r="Q3376" t="s">
        <v>8268</v>
      </c>
      <c r="R3376" t="s">
        <v>8321</v>
      </c>
      <c r="S3376" t="s">
        <v>8339</v>
      </c>
      <c r="T3376" s="9">
        <f t="shared" si="211"/>
        <v>1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s="17" t="s">
        <v>8220</v>
      </c>
      <c r="G3377" t="s">
        <v>8223</v>
      </c>
      <c r="H3377" t="s">
        <v>8245</v>
      </c>
      <c r="I3377">
        <v>1326520886</v>
      </c>
      <c r="J3377" s="12">
        <v>1322632886</v>
      </c>
      <c r="K3377" s="10">
        <f t="shared" si="208"/>
        <v>40922.25099537037</v>
      </c>
      <c r="L3377" s="10">
        <f t="shared" si="209"/>
        <v>40877.25099537037</v>
      </c>
      <c r="M3377" s="15">
        <f t="shared" si="210"/>
        <v>2012</v>
      </c>
      <c r="N3377" t="b">
        <v>0</v>
      </c>
      <c r="O3377">
        <v>1</v>
      </c>
      <c r="P3377" t="b">
        <v>0</v>
      </c>
      <c r="Q3377" t="s">
        <v>8277</v>
      </c>
      <c r="R3377" t="s">
        <v>8327</v>
      </c>
      <c r="S3377" t="s">
        <v>8328</v>
      </c>
      <c r="T3377" s="9">
        <f t="shared" si="211"/>
        <v>1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s="17" t="s">
        <v>8220</v>
      </c>
      <c r="G3378" t="s">
        <v>8223</v>
      </c>
      <c r="H3378" t="s">
        <v>8245</v>
      </c>
      <c r="I3378">
        <v>1355197047</v>
      </c>
      <c r="J3378" s="12">
        <v>1350009447</v>
      </c>
      <c r="K3378" s="10">
        <f t="shared" si="208"/>
        <v>41254.151006944448</v>
      </c>
      <c r="L3378" s="10">
        <f t="shared" si="209"/>
        <v>41194.109340277777</v>
      </c>
      <c r="M3378" s="15">
        <f t="shared" si="210"/>
        <v>2012</v>
      </c>
      <c r="N3378" t="b">
        <v>0</v>
      </c>
      <c r="O3378">
        <v>2</v>
      </c>
      <c r="P3378" t="b">
        <v>0</v>
      </c>
      <c r="Q3378" t="s">
        <v>8276</v>
      </c>
      <c r="R3378" t="s">
        <v>8327</v>
      </c>
      <c r="S3378" t="s">
        <v>8350</v>
      </c>
      <c r="T3378" s="9">
        <f t="shared" si="211"/>
        <v>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s="17" t="s">
        <v>8220</v>
      </c>
      <c r="G3379" t="s">
        <v>8223</v>
      </c>
      <c r="H3379" t="s">
        <v>8245</v>
      </c>
      <c r="I3379">
        <v>1405305000</v>
      </c>
      <c r="J3379" s="12">
        <v>1402612730</v>
      </c>
      <c r="K3379" s="10">
        <f t="shared" si="208"/>
        <v>41834.104166666664</v>
      </c>
      <c r="L3379" s="10">
        <f t="shared" si="209"/>
        <v>41802.94363425926</v>
      </c>
      <c r="M3379" s="15">
        <f t="shared" si="210"/>
        <v>2014</v>
      </c>
      <c r="N3379" t="b">
        <v>0</v>
      </c>
      <c r="O3379">
        <v>1</v>
      </c>
      <c r="P3379" t="b">
        <v>0</v>
      </c>
      <c r="Q3379" t="s">
        <v>8276</v>
      </c>
      <c r="R3379" t="s">
        <v>8327</v>
      </c>
      <c r="S3379" t="s">
        <v>8350</v>
      </c>
      <c r="T3379" s="9">
        <f t="shared" si="211"/>
        <v>1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s="17" t="s">
        <v>8220</v>
      </c>
      <c r="G3380" t="s">
        <v>8223</v>
      </c>
      <c r="H3380" t="s">
        <v>8245</v>
      </c>
      <c r="I3380">
        <v>1438576057</v>
      </c>
      <c r="J3380" s="12">
        <v>1435552057</v>
      </c>
      <c r="K3380" s="10">
        <f t="shared" si="208"/>
        <v>42219.185844907406</v>
      </c>
      <c r="L3380" s="10">
        <f t="shared" si="209"/>
        <v>42184.185844907406</v>
      </c>
      <c r="M3380" s="15">
        <f t="shared" si="210"/>
        <v>2015</v>
      </c>
      <c r="N3380" t="b">
        <v>0</v>
      </c>
      <c r="O3380">
        <v>1</v>
      </c>
      <c r="P3380" t="b">
        <v>0</v>
      </c>
      <c r="Q3380" t="s">
        <v>8282</v>
      </c>
      <c r="R3380" t="s">
        <v>8319</v>
      </c>
      <c r="S3380" t="s">
        <v>8345</v>
      </c>
      <c r="T3380" s="9">
        <f t="shared" si="211"/>
        <v>0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s="17" t="s">
        <v>8220</v>
      </c>
      <c r="G3381" t="s">
        <v>8223</v>
      </c>
      <c r="H3381" t="s">
        <v>8245</v>
      </c>
      <c r="I3381">
        <v>1308431646</v>
      </c>
      <c r="J3381" s="12">
        <v>1305839646</v>
      </c>
      <c r="K3381" s="10">
        <f t="shared" si="208"/>
        <v>40712.884791666671</v>
      </c>
      <c r="L3381" s="10">
        <f t="shared" si="209"/>
        <v>40682.884791666671</v>
      </c>
      <c r="M3381" s="15">
        <f t="shared" si="210"/>
        <v>2011</v>
      </c>
      <c r="N3381" t="b">
        <v>0</v>
      </c>
      <c r="O3381">
        <v>2</v>
      </c>
      <c r="P3381" t="b">
        <v>0</v>
      </c>
      <c r="Q3381" t="s">
        <v>8273</v>
      </c>
      <c r="R3381" t="s">
        <v>8311</v>
      </c>
      <c r="S3381" t="s">
        <v>8352</v>
      </c>
      <c r="T3381" s="9">
        <f t="shared" si="211"/>
        <v>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s="17" t="s">
        <v>8218</v>
      </c>
      <c r="G3382" t="s">
        <v>8223</v>
      </c>
      <c r="H3382" t="s">
        <v>8245</v>
      </c>
      <c r="I3382">
        <v>1444071361</v>
      </c>
      <c r="J3382" s="12">
        <v>1441479361</v>
      </c>
      <c r="K3382" s="10">
        <f t="shared" si="208"/>
        <v>42282.788900462961</v>
      </c>
      <c r="L3382" s="10">
        <f t="shared" si="209"/>
        <v>42252.788900462961</v>
      </c>
      <c r="M3382" s="15">
        <f t="shared" si="210"/>
        <v>2015</v>
      </c>
      <c r="N3382" t="b">
        <v>0</v>
      </c>
      <c r="O3382">
        <v>4</v>
      </c>
      <c r="P3382" t="b">
        <v>1</v>
      </c>
      <c r="Q3382" t="s">
        <v>8283</v>
      </c>
      <c r="R3382" t="s">
        <v>8313</v>
      </c>
      <c r="S3382" t="s">
        <v>8314</v>
      </c>
      <c r="T3382" s="9">
        <f t="shared" si="211"/>
        <v>120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s="17" t="s">
        <v>8219</v>
      </c>
      <c r="G3383" t="s">
        <v>8229</v>
      </c>
      <c r="H3383" t="s">
        <v>8248</v>
      </c>
      <c r="I3383">
        <v>1437861540</v>
      </c>
      <c r="J3383" s="12">
        <v>1435160452</v>
      </c>
      <c r="K3383" s="10">
        <f t="shared" si="208"/>
        <v>42210.915972222225</v>
      </c>
      <c r="L3383" s="10">
        <f t="shared" si="209"/>
        <v>42179.653379629628</v>
      </c>
      <c r="M3383" s="15">
        <f t="shared" si="210"/>
        <v>2015</v>
      </c>
      <c r="N3383" t="b">
        <v>0</v>
      </c>
      <c r="O3383">
        <v>1</v>
      </c>
      <c r="P3383" t="b">
        <v>0</v>
      </c>
      <c r="Q3383" t="s">
        <v>8270</v>
      </c>
      <c r="R3383" t="s">
        <v>8308</v>
      </c>
      <c r="S3383" t="s">
        <v>8342</v>
      </c>
      <c r="T3383" s="9">
        <f t="shared" si="211"/>
        <v>0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s="17" t="s">
        <v>8220</v>
      </c>
      <c r="G3384" t="s">
        <v>8223</v>
      </c>
      <c r="H3384" t="s">
        <v>8245</v>
      </c>
      <c r="I3384">
        <v>1415247757</v>
      </c>
      <c r="J3384" s="12">
        <v>1412652157</v>
      </c>
      <c r="K3384" s="10">
        <f t="shared" si="208"/>
        <v>41949.182372685187</v>
      </c>
      <c r="L3384" s="10">
        <f t="shared" si="209"/>
        <v>41919.140706018516</v>
      </c>
      <c r="M3384" s="15">
        <f t="shared" si="210"/>
        <v>2014</v>
      </c>
      <c r="N3384" t="b">
        <v>0</v>
      </c>
      <c r="O3384">
        <v>2</v>
      </c>
      <c r="P3384" t="b">
        <v>0</v>
      </c>
      <c r="Q3384" t="s">
        <v>8282</v>
      </c>
      <c r="R3384" t="s">
        <v>8319</v>
      </c>
      <c r="S3384" t="s">
        <v>8345</v>
      </c>
      <c r="T3384" s="9">
        <f t="shared" si="211"/>
        <v>0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s="17" t="s">
        <v>8220</v>
      </c>
      <c r="G3385" t="s">
        <v>8224</v>
      </c>
      <c r="H3385" t="s">
        <v>8246</v>
      </c>
      <c r="I3385">
        <v>1443906000</v>
      </c>
      <c r="J3385" s="12">
        <v>1441955269</v>
      </c>
      <c r="K3385" s="10">
        <f t="shared" si="208"/>
        <v>42280.875</v>
      </c>
      <c r="L3385" s="10">
        <f t="shared" si="209"/>
        <v>42258.297094907408</v>
      </c>
      <c r="M3385" s="15">
        <f t="shared" si="210"/>
        <v>2015</v>
      </c>
      <c r="N3385" t="b">
        <v>0</v>
      </c>
      <c r="O3385">
        <v>2</v>
      </c>
      <c r="P3385" t="b">
        <v>0</v>
      </c>
      <c r="Q3385" t="s">
        <v>8297</v>
      </c>
      <c r="R3385" t="s">
        <v>8319</v>
      </c>
      <c r="S3385" t="s">
        <v>8357</v>
      </c>
      <c r="T3385" s="9">
        <f t="shared" si="211"/>
        <v>1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s="17" t="s">
        <v>8220</v>
      </c>
      <c r="G3386" t="s">
        <v>8238</v>
      </c>
      <c r="H3386" t="s">
        <v>8248</v>
      </c>
      <c r="I3386">
        <v>1483535180</v>
      </c>
      <c r="J3386" s="12">
        <v>1480943180</v>
      </c>
      <c r="K3386" s="10">
        <f t="shared" si="208"/>
        <v>42739.546064814815</v>
      </c>
      <c r="L3386" s="10">
        <f t="shared" si="209"/>
        <v>42709.546064814815</v>
      </c>
      <c r="M3386" s="15">
        <f t="shared" si="210"/>
        <v>2017</v>
      </c>
      <c r="N3386" t="b">
        <v>0</v>
      </c>
      <c r="O3386">
        <v>1</v>
      </c>
      <c r="P3386" t="b">
        <v>0</v>
      </c>
      <c r="Q3386" t="s">
        <v>8269</v>
      </c>
      <c r="R3386" t="s">
        <v>8323</v>
      </c>
      <c r="S3386" t="s">
        <v>8326</v>
      </c>
      <c r="T3386" s="9">
        <f t="shared" si="211"/>
        <v>5</v>
      </c>
    </row>
    <row r="3387" spans="1:20" ht="45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s="17" t="s">
        <v>8220</v>
      </c>
      <c r="G3387" t="s">
        <v>8224</v>
      </c>
      <c r="H3387" t="s">
        <v>8246</v>
      </c>
      <c r="I3387">
        <v>1475258327</v>
      </c>
      <c r="J3387" s="12">
        <v>1471370327</v>
      </c>
      <c r="K3387" s="10">
        <f t="shared" si="208"/>
        <v>42643.749155092592</v>
      </c>
      <c r="L3387" s="10">
        <f t="shared" si="209"/>
        <v>42598.749155092592</v>
      </c>
      <c r="M3387" s="15">
        <f t="shared" si="210"/>
        <v>2016</v>
      </c>
      <c r="N3387" t="b">
        <v>0</v>
      </c>
      <c r="O3387">
        <v>2</v>
      </c>
      <c r="P3387" t="b">
        <v>0</v>
      </c>
      <c r="Q3387" t="s">
        <v>8303</v>
      </c>
      <c r="R3387" t="s">
        <v>8323</v>
      </c>
      <c r="S3387" t="s">
        <v>8335</v>
      </c>
      <c r="T3387" s="9">
        <f t="shared" si="211"/>
        <v>6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s="17" t="s">
        <v>8220</v>
      </c>
      <c r="G3388" t="s">
        <v>8223</v>
      </c>
      <c r="H3388" t="s">
        <v>8245</v>
      </c>
      <c r="I3388">
        <v>1457904316</v>
      </c>
      <c r="J3388" s="12">
        <v>1455315916</v>
      </c>
      <c r="K3388" s="10">
        <f t="shared" si="208"/>
        <v>42442.892546296294</v>
      </c>
      <c r="L3388" s="10">
        <f t="shared" si="209"/>
        <v>42412.934212962966</v>
      </c>
      <c r="M3388" s="15">
        <f t="shared" si="210"/>
        <v>2016</v>
      </c>
      <c r="N3388" t="b">
        <v>0</v>
      </c>
      <c r="O3388">
        <v>5</v>
      </c>
      <c r="P3388" t="b">
        <v>0</v>
      </c>
      <c r="Q3388" t="s">
        <v>8280</v>
      </c>
      <c r="R3388" t="s">
        <v>8316</v>
      </c>
      <c r="S3388" t="s">
        <v>8334</v>
      </c>
      <c r="T3388" s="9">
        <f t="shared" si="211"/>
        <v>0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s="17" t="s">
        <v>8218</v>
      </c>
      <c r="G3389" t="s">
        <v>8223</v>
      </c>
      <c r="H3389" t="s">
        <v>8245</v>
      </c>
      <c r="I3389">
        <v>1375151566</v>
      </c>
      <c r="J3389" s="12">
        <v>1373337166</v>
      </c>
      <c r="K3389" s="10">
        <f t="shared" si="208"/>
        <v>41485.106087962966</v>
      </c>
      <c r="L3389" s="10">
        <f t="shared" si="209"/>
        <v>41464.106087962966</v>
      </c>
      <c r="M3389" s="15">
        <f t="shared" si="210"/>
        <v>2013</v>
      </c>
      <c r="N3389" t="b">
        <v>0</v>
      </c>
      <c r="O3389">
        <v>4</v>
      </c>
      <c r="P3389" t="b">
        <v>1</v>
      </c>
      <c r="Q3389" t="s">
        <v>8298</v>
      </c>
      <c r="R3389" t="s">
        <v>8327</v>
      </c>
      <c r="S3389" t="s">
        <v>8341</v>
      </c>
      <c r="T3389" s="9">
        <f t="shared" si="211"/>
        <v>116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s="17" t="s">
        <v>8220</v>
      </c>
      <c r="G3390" t="s">
        <v>8223</v>
      </c>
      <c r="H3390" t="s">
        <v>8245</v>
      </c>
      <c r="I3390">
        <v>1453310661</v>
      </c>
      <c r="J3390" s="12">
        <v>1450718661</v>
      </c>
      <c r="K3390" s="10">
        <f t="shared" si="208"/>
        <v>42389.725243055553</v>
      </c>
      <c r="L3390" s="10">
        <f t="shared" si="209"/>
        <v>42359.725243055553</v>
      </c>
      <c r="M3390" s="15">
        <f t="shared" si="210"/>
        <v>2016</v>
      </c>
      <c r="N3390" t="b">
        <v>0</v>
      </c>
      <c r="O3390">
        <v>1</v>
      </c>
      <c r="P3390" t="b">
        <v>0</v>
      </c>
      <c r="Q3390" t="s">
        <v>8269</v>
      </c>
      <c r="R3390" t="s">
        <v>8323</v>
      </c>
      <c r="S3390" t="s">
        <v>8326</v>
      </c>
      <c r="T3390" s="9">
        <f t="shared" si="211"/>
        <v>0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s="17" t="s">
        <v>8220</v>
      </c>
      <c r="G3391" t="s">
        <v>8223</v>
      </c>
      <c r="H3391" t="s">
        <v>8245</v>
      </c>
      <c r="I3391">
        <v>1460737680</v>
      </c>
      <c r="J3391" s="12">
        <v>1455725596</v>
      </c>
      <c r="K3391" s="10">
        <f t="shared" si="208"/>
        <v>42475.686111111107</v>
      </c>
      <c r="L3391" s="10">
        <f t="shared" si="209"/>
        <v>42417.675879629634</v>
      </c>
      <c r="M3391" s="15">
        <f t="shared" si="210"/>
        <v>2016</v>
      </c>
      <c r="N3391" t="b">
        <v>0</v>
      </c>
      <c r="O3391">
        <v>4</v>
      </c>
      <c r="P3391" t="b">
        <v>0</v>
      </c>
      <c r="Q3391" t="s">
        <v>8269</v>
      </c>
      <c r="R3391" t="s">
        <v>8323</v>
      </c>
      <c r="S3391" t="s">
        <v>8326</v>
      </c>
      <c r="T3391" s="9">
        <f t="shared" si="211"/>
        <v>1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s="17" t="s">
        <v>8219</v>
      </c>
      <c r="G3392" t="s">
        <v>8223</v>
      </c>
      <c r="H3392" t="s">
        <v>8245</v>
      </c>
      <c r="I3392">
        <v>1429375922</v>
      </c>
      <c r="J3392" s="12">
        <v>1426783922</v>
      </c>
      <c r="K3392" s="10">
        <f t="shared" si="208"/>
        <v>42112.702800925923</v>
      </c>
      <c r="L3392" s="10">
        <f t="shared" si="209"/>
        <v>42082.702800925923</v>
      </c>
      <c r="M3392" s="15">
        <f t="shared" si="210"/>
        <v>2015</v>
      </c>
      <c r="N3392" t="b">
        <v>0</v>
      </c>
      <c r="O3392">
        <v>1</v>
      </c>
      <c r="P3392" t="b">
        <v>0</v>
      </c>
      <c r="Q3392" t="s">
        <v>8271</v>
      </c>
      <c r="R3392" t="s">
        <v>8308</v>
      </c>
      <c r="S3392" t="s">
        <v>8310</v>
      </c>
      <c r="T3392" s="9">
        <f t="shared" si="211"/>
        <v>1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s="17" t="s">
        <v>8219</v>
      </c>
      <c r="G3393" t="s">
        <v>8223</v>
      </c>
      <c r="H3393" t="s">
        <v>8245</v>
      </c>
      <c r="I3393">
        <v>1377734091</v>
      </c>
      <c r="J3393" s="12">
        <v>1374882891</v>
      </c>
      <c r="K3393" s="10">
        <f t="shared" si="208"/>
        <v>41514.996423611112</v>
      </c>
      <c r="L3393" s="10">
        <f t="shared" si="209"/>
        <v>41481.996423611112</v>
      </c>
      <c r="M3393" s="15">
        <f t="shared" si="210"/>
        <v>2013</v>
      </c>
      <c r="N3393" t="b">
        <v>0</v>
      </c>
      <c r="O3393">
        <v>2</v>
      </c>
      <c r="P3393" t="b">
        <v>0</v>
      </c>
      <c r="Q3393" t="s">
        <v>8288</v>
      </c>
      <c r="R3393" t="s">
        <v>8311</v>
      </c>
      <c r="S3393" t="s">
        <v>8349</v>
      </c>
      <c r="T3393" s="9">
        <f t="shared" si="211"/>
        <v>1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s="17" t="s">
        <v>8220</v>
      </c>
      <c r="G3394" t="s">
        <v>8223</v>
      </c>
      <c r="H3394" t="s">
        <v>8245</v>
      </c>
      <c r="I3394">
        <v>1407883811</v>
      </c>
      <c r="J3394" s="12">
        <v>1405291811</v>
      </c>
      <c r="K3394" s="10">
        <f t="shared" si="208"/>
        <v>41863.951516203706</v>
      </c>
      <c r="L3394" s="10">
        <f t="shared" si="209"/>
        <v>41833.951516203706</v>
      </c>
      <c r="M3394" s="15">
        <f t="shared" si="210"/>
        <v>2014</v>
      </c>
      <c r="N3394" t="b">
        <v>0</v>
      </c>
      <c r="O3394">
        <v>4</v>
      </c>
      <c r="P3394" t="b">
        <v>0</v>
      </c>
      <c r="Q3394" t="s">
        <v>8269</v>
      </c>
      <c r="R3394" t="s">
        <v>8323</v>
      </c>
      <c r="S3394" t="s">
        <v>8326</v>
      </c>
      <c r="T3394" s="9">
        <f t="shared" si="211"/>
        <v>1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s="17" t="s">
        <v>8220</v>
      </c>
      <c r="G3395" t="s">
        <v>8223</v>
      </c>
      <c r="H3395" t="s">
        <v>8245</v>
      </c>
      <c r="I3395">
        <v>1403904808</v>
      </c>
      <c r="J3395" s="12">
        <v>1401312808</v>
      </c>
      <c r="K3395" s="10">
        <f t="shared" ref="K3395:K3458" si="212">(I3395/86400)+DATE(1970,1,1)</f>
        <v>41817.898240740738</v>
      </c>
      <c r="L3395" s="10">
        <f t="shared" ref="L3395:L3458" si="213">(J3395/86400)+DATE(1970,1,1)</f>
        <v>41787.898240740738</v>
      </c>
      <c r="M3395" s="15">
        <f t="shared" ref="M3395:M3458" si="214">+YEAR(K3395)</f>
        <v>2014</v>
      </c>
      <c r="N3395" t="b">
        <v>0</v>
      </c>
      <c r="O3395">
        <v>2</v>
      </c>
      <c r="P3395" t="b">
        <v>0</v>
      </c>
      <c r="Q3395" t="s">
        <v>8282</v>
      </c>
      <c r="R3395" t="s">
        <v>8319</v>
      </c>
      <c r="S3395" t="s">
        <v>8345</v>
      </c>
      <c r="T3395" s="9">
        <f t="shared" ref="T3395:T3458" si="215">ROUND(E3395/D3395*100,0)</f>
        <v>0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s="17" t="s">
        <v>8220</v>
      </c>
      <c r="G3396" t="s">
        <v>8223</v>
      </c>
      <c r="H3396" t="s">
        <v>8245</v>
      </c>
      <c r="I3396">
        <v>1424375279</v>
      </c>
      <c r="J3396" s="12">
        <v>1422992879</v>
      </c>
      <c r="K3396" s="10">
        <f t="shared" si="212"/>
        <v>42054.824988425928</v>
      </c>
      <c r="L3396" s="10">
        <f t="shared" si="213"/>
        <v>42038.824988425928</v>
      </c>
      <c r="M3396" s="15">
        <f t="shared" si="214"/>
        <v>2015</v>
      </c>
      <c r="N3396" t="b">
        <v>0</v>
      </c>
      <c r="O3396">
        <v>2</v>
      </c>
      <c r="P3396" t="b">
        <v>0</v>
      </c>
      <c r="Q3396" t="s">
        <v>8268</v>
      </c>
      <c r="R3396" t="s">
        <v>8321</v>
      </c>
      <c r="S3396" t="s">
        <v>8339</v>
      </c>
      <c r="T3396" s="9">
        <f t="shared" si="215"/>
        <v>0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s="17" t="s">
        <v>8220</v>
      </c>
      <c r="G3397" t="s">
        <v>8223</v>
      </c>
      <c r="H3397" t="s">
        <v>8245</v>
      </c>
      <c r="I3397">
        <v>1460832206</v>
      </c>
      <c r="J3397" s="12">
        <v>1458240206</v>
      </c>
      <c r="K3397" s="10">
        <f t="shared" si="212"/>
        <v>42476.780162037037</v>
      </c>
      <c r="L3397" s="10">
        <f t="shared" si="213"/>
        <v>42446.780162037037</v>
      </c>
      <c r="M3397" s="15">
        <f t="shared" si="214"/>
        <v>2016</v>
      </c>
      <c r="N3397" t="b">
        <v>0</v>
      </c>
      <c r="O3397">
        <v>2</v>
      </c>
      <c r="P3397" t="b">
        <v>0</v>
      </c>
      <c r="Q3397" t="s">
        <v>8270</v>
      </c>
      <c r="R3397" t="s">
        <v>8308</v>
      </c>
      <c r="S3397" t="s">
        <v>8342</v>
      </c>
      <c r="T3397" s="9">
        <f t="shared" si="215"/>
        <v>0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s="17" t="s">
        <v>8220</v>
      </c>
      <c r="G3398" t="s">
        <v>8223</v>
      </c>
      <c r="H3398" t="s">
        <v>8245</v>
      </c>
      <c r="I3398">
        <v>1409770164</v>
      </c>
      <c r="J3398" s="12">
        <v>1407178164</v>
      </c>
      <c r="K3398" s="10">
        <f t="shared" si="212"/>
        <v>41885.784305555557</v>
      </c>
      <c r="L3398" s="10">
        <f t="shared" si="213"/>
        <v>41855.784305555557</v>
      </c>
      <c r="M3398" s="15">
        <f t="shared" si="214"/>
        <v>2014</v>
      </c>
      <c r="N3398" t="b">
        <v>0</v>
      </c>
      <c r="O3398">
        <v>2</v>
      </c>
      <c r="P3398" t="b">
        <v>0</v>
      </c>
      <c r="Q3398" t="s">
        <v>8271</v>
      </c>
      <c r="R3398" t="s">
        <v>8308</v>
      </c>
      <c r="S3398" t="s">
        <v>8310</v>
      </c>
      <c r="T3398" s="9">
        <f t="shared" si="215"/>
        <v>0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s="17" t="s">
        <v>8220</v>
      </c>
      <c r="G3399" t="s">
        <v>8227</v>
      </c>
      <c r="H3399" t="s">
        <v>8249</v>
      </c>
      <c r="I3399">
        <v>1474436704</v>
      </c>
      <c r="J3399" s="12">
        <v>1471844704</v>
      </c>
      <c r="K3399" s="10">
        <f t="shared" si="212"/>
        <v>42634.239629629628</v>
      </c>
      <c r="L3399" s="10">
        <f t="shared" si="213"/>
        <v>42604.239629629628</v>
      </c>
      <c r="M3399" s="15">
        <f t="shared" si="214"/>
        <v>2016</v>
      </c>
      <c r="N3399" t="b">
        <v>0</v>
      </c>
      <c r="O3399">
        <v>2</v>
      </c>
      <c r="P3399" t="b">
        <v>0</v>
      </c>
      <c r="Q3399" t="s">
        <v>8285</v>
      </c>
      <c r="R3399" t="s">
        <v>8311</v>
      </c>
      <c r="S3399" t="s">
        <v>8348</v>
      </c>
      <c r="T3399" s="9">
        <f t="shared" si="215"/>
        <v>0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s="17" t="s">
        <v>8220</v>
      </c>
      <c r="G3400" t="s">
        <v>8223</v>
      </c>
      <c r="H3400" t="s">
        <v>8245</v>
      </c>
      <c r="I3400">
        <v>1467155733</v>
      </c>
      <c r="J3400" s="12">
        <v>1465427733</v>
      </c>
      <c r="K3400" s="10">
        <f t="shared" si="212"/>
        <v>42549.969131944439</v>
      </c>
      <c r="L3400" s="10">
        <f t="shared" si="213"/>
        <v>42529.969131944439</v>
      </c>
      <c r="M3400" s="15">
        <f t="shared" si="214"/>
        <v>2016</v>
      </c>
      <c r="N3400" t="b">
        <v>0</v>
      </c>
      <c r="O3400">
        <v>2</v>
      </c>
      <c r="P3400" t="b">
        <v>0</v>
      </c>
      <c r="Q3400" t="s">
        <v>8281</v>
      </c>
      <c r="R3400" t="s">
        <v>8316</v>
      </c>
      <c r="S3400" t="s">
        <v>8344</v>
      </c>
      <c r="T3400" s="9">
        <f t="shared" si="215"/>
        <v>0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s="17" t="s">
        <v>8220</v>
      </c>
      <c r="G3401" t="s">
        <v>8223</v>
      </c>
      <c r="H3401" t="s">
        <v>8245</v>
      </c>
      <c r="I3401">
        <v>1310837574</v>
      </c>
      <c r="J3401" s="12">
        <v>1308245574</v>
      </c>
      <c r="K3401" s="10">
        <f t="shared" si="212"/>
        <v>40740.731180555558</v>
      </c>
      <c r="L3401" s="10">
        <f t="shared" si="213"/>
        <v>40710.731180555558</v>
      </c>
      <c r="M3401" s="15">
        <f t="shared" si="214"/>
        <v>2011</v>
      </c>
      <c r="N3401" t="b">
        <v>0</v>
      </c>
      <c r="O3401">
        <v>2</v>
      </c>
      <c r="P3401" t="b">
        <v>0</v>
      </c>
      <c r="Q3401" t="s">
        <v>8280</v>
      </c>
      <c r="R3401" t="s">
        <v>8316</v>
      </c>
      <c r="S3401" t="s">
        <v>8334</v>
      </c>
      <c r="T3401" s="9">
        <f t="shared" si="215"/>
        <v>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s="17" t="s">
        <v>8220</v>
      </c>
      <c r="G3402" t="s">
        <v>8223</v>
      </c>
      <c r="H3402" t="s">
        <v>8245</v>
      </c>
      <c r="I3402">
        <v>1438662474</v>
      </c>
      <c r="J3402" s="12">
        <v>1435206474</v>
      </c>
      <c r="K3402" s="10">
        <f t="shared" si="212"/>
        <v>42220.186041666668</v>
      </c>
      <c r="L3402" s="10">
        <f t="shared" si="213"/>
        <v>42180.186041666668</v>
      </c>
      <c r="M3402" s="15">
        <f t="shared" si="214"/>
        <v>2015</v>
      </c>
      <c r="N3402" t="b">
        <v>0</v>
      </c>
      <c r="O3402">
        <v>2</v>
      </c>
      <c r="P3402" t="b">
        <v>0</v>
      </c>
      <c r="Q3402" t="s">
        <v>8282</v>
      </c>
      <c r="R3402" t="s">
        <v>8319</v>
      </c>
      <c r="S3402" t="s">
        <v>8345</v>
      </c>
      <c r="T3402" s="9">
        <f t="shared" si="215"/>
        <v>0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s="17" t="s">
        <v>8220</v>
      </c>
      <c r="G3403" t="s">
        <v>8223</v>
      </c>
      <c r="H3403" t="s">
        <v>8245</v>
      </c>
      <c r="I3403">
        <v>1457901924</v>
      </c>
      <c r="J3403" s="12">
        <v>1452721524</v>
      </c>
      <c r="K3403" s="10">
        <f t="shared" si="212"/>
        <v>42442.864861111113</v>
      </c>
      <c r="L3403" s="10">
        <f t="shared" si="213"/>
        <v>42382.906527777777</v>
      </c>
      <c r="M3403" s="15">
        <f t="shared" si="214"/>
        <v>2016</v>
      </c>
      <c r="N3403" t="b">
        <v>0</v>
      </c>
      <c r="O3403">
        <v>2</v>
      </c>
      <c r="P3403" t="b">
        <v>0</v>
      </c>
      <c r="Q3403" t="s">
        <v>8282</v>
      </c>
      <c r="R3403" t="s">
        <v>8319</v>
      </c>
      <c r="S3403" t="s">
        <v>8345</v>
      </c>
      <c r="T3403" s="9">
        <f t="shared" si="215"/>
        <v>2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s="17" t="s">
        <v>8220</v>
      </c>
      <c r="G3404" t="s">
        <v>8223</v>
      </c>
      <c r="H3404" t="s">
        <v>8245</v>
      </c>
      <c r="I3404">
        <v>1430234394</v>
      </c>
      <c r="J3404" s="12">
        <v>1425053994</v>
      </c>
      <c r="K3404" s="10">
        <f t="shared" si="212"/>
        <v>42122.638819444444</v>
      </c>
      <c r="L3404" s="10">
        <f t="shared" si="213"/>
        <v>42062.680486111116</v>
      </c>
      <c r="M3404" s="15">
        <f t="shared" si="214"/>
        <v>2015</v>
      </c>
      <c r="N3404" t="b">
        <v>0</v>
      </c>
      <c r="O3404">
        <v>2</v>
      </c>
      <c r="P3404" t="b">
        <v>0</v>
      </c>
      <c r="Q3404" t="s">
        <v>8301</v>
      </c>
      <c r="R3404" t="s">
        <v>8323</v>
      </c>
      <c r="S3404" t="s">
        <v>8324</v>
      </c>
      <c r="T3404" s="9">
        <f t="shared" si="215"/>
        <v>0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s="17" t="s">
        <v>8219</v>
      </c>
      <c r="G3405" t="s">
        <v>8223</v>
      </c>
      <c r="H3405" t="s">
        <v>8245</v>
      </c>
      <c r="I3405">
        <v>1422902601</v>
      </c>
      <c r="J3405" s="12">
        <v>1417718601</v>
      </c>
      <c r="K3405" s="10">
        <f t="shared" si="212"/>
        <v>42037.780104166668</v>
      </c>
      <c r="L3405" s="10">
        <f t="shared" si="213"/>
        <v>41977.780104166668</v>
      </c>
      <c r="M3405" s="15">
        <f t="shared" si="214"/>
        <v>2015</v>
      </c>
      <c r="N3405" t="b">
        <v>0</v>
      </c>
      <c r="O3405">
        <v>4</v>
      </c>
      <c r="P3405" t="b">
        <v>0</v>
      </c>
      <c r="Q3405" t="s">
        <v>8301</v>
      </c>
      <c r="R3405" t="s">
        <v>8323</v>
      </c>
      <c r="S3405" t="s">
        <v>8324</v>
      </c>
      <c r="T3405" s="9">
        <f t="shared" si="215"/>
        <v>0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s="17" t="s">
        <v>8220</v>
      </c>
      <c r="G3406" t="s">
        <v>8223</v>
      </c>
      <c r="H3406" t="s">
        <v>8245</v>
      </c>
      <c r="I3406">
        <v>1409602178</v>
      </c>
      <c r="J3406" s="12">
        <v>1406578178</v>
      </c>
      <c r="K3406" s="10">
        <f t="shared" si="212"/>
        <v>41883.84002314815</v>
      </c>
      <c r="L3406" s="10">
        <f t="shared" si="213"/>
        <v>41848.84002314815</v>
      </c>
      <c r="M3406" s="15">
        <f t="shared" si="214"/>
        <v>2014</v>
      </c>
      <c r="N3406" t="b">
        <v>0</v>
      </c>
      <c r="O3406">
        <v>2</v>
      </c>
      <c r="P3406" t="b">
        <v>0</v>
      </c>
      <c r="Q3406" t="s">
        <v>8269</v>
      </c>
      <c r="R3406" t="s">
        <v>8323</v>
      </c>
      <c r="S3406" t="s">
        <v>8326</v>
      </c>
      <c r="T3406" s="9">
        <f t="shared" si="215"/>
        <v>0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s="17" t="s">
        <v>8220</v>
      </c>
      <c r="G3407" t="s">
        <v>8223</v>
      </c>
      <c r="H3407" t="s">
        <v>8245</v>
      </c>
      <c r="I3407">
        <v>1424070823</v>
      </c>
      <c r="J3407" s="12">
        <v>1421478823</v>
      </c>
      <c r="K3407" s="10">
        <f t="shared" si="212"/>
        <v>42051.301192129627</v>
      </c>
      <c r="L3407" s="10">
        <f t="shared" si="213"/>
        <v>42021.301192129627</v>
      </c>
      <c r="M3407" s="15">
        <f t="shared" si="214"/>
        <v>2015</v>
      </c>
      <c r="N3407" t="b">
        <v>0</v>
      </c>
      <c r="O3407">
        <v>2</v>
      </c>
      <c r="P3407" t="b">
        <v>0</v>
      </c>
      <c r="Q3407" t="s">
        <v>8269</v>
      </c>
      <c r="R3407" t="s">
        <v>8323</v>
      </c>
      <c r="S3407" t="s">
        <v>8326</v>
      </c>
      <c r="T3407" s="9">
        <f t="shared" si="215"/>
        <v>1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s="17" t="s">
        <v>8220</v>
      </c>
      <c r="G3408" t="s">
        <v>8223</v>
      </c>
      <c r="H3408" t="s">
        <v>8245</v>
      </c>
      <c r="I3408">
        <v>1321201327</v>
      </c>
      <c r="J3408" s="12">
        <v>1316013727</v>
      </c>
      <c r="K3408" s="10">
        <f t="shared" si="212"/>
        <v>40860.682025462964</v>
      </c>
      <c r="L3408" s="10">
        <f t="shared" si="213"/>
        <v>40800.6403587963</v>
      </c>
      <c r="M3408" s="15">
        <f t="shared" si="214"/>
        <v>2011</v>
      </c>
      <c r="N3408" t="b">
        <v>0</v>
      </c>
      <c r="O3408">
        <v>1</v>
      </c>
      <c r="P3408" t="b">
        <v>0</v>
      </c>
      <c r="Q3408" t="s">
        <v>8268</v>
      </c>
      <c r="R3408" t="s">
        <v>8321</v>
      </c>
      <c r="S3408" t="s">
        <v>8339</v>
      </c>
      <c r="T3408" s="9">
        <f t="shared" si="215"/>
        <v>0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s="17" t="s">
        <v>8220</v>
      </c>
      <c r="G3409" t="s">
        <v>8223</v>
      </c>
      <c r="H3409" t="s">
        <v>8245</v>
      </c>
      <c r="I3409">
        <v>1401595200</v>
      </c>
      <c r="J3409" s="12">
        <v>1398862875</v>
      </c>
      <c r="K3409" s="10">
        <f t="shared" si="212"/>
        <v>41791.166666666664</v>
      </c>
      <c r="L3409" s="10">
        <f t="shared" si="213"/>
        <v>41759.542534722219</v>
      </c>
      <c r="M3409" s="15">
        <f t="shared" si="214"/>
        <v>2014</v>
      </c>
      <c r="N3409" t="b">
        <v>0</v>
      </c>
      <c r="O3409">
        <v>2</v>
      </c>
      <c r="P3409" t="b">
        <v>0</v>
      </c>
      <c r="Q3409" t="s">
        <v>8268</v>
      </c>
      <c r="R3409" t="s">
        <v>8321</v>
      </c>
      <c r="S3409" t="s">
        <v>8339</v>
      </c>
      <c r="T3409" s="9">
        <f t="shared" si="215"/>
        <v>0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s="17" t="s">
        <v>8220</v>
      </c>
      <c r="G3410" t="s">
        <v>8223</v>
      </c>
      <c r="H3410" t="s">
        <v>8245</v>
      </c>
      <c r="I3410">
        <v>1446080834</v>
      </c>
      <c r="J3410" s="12">
        <v>1443488834</v>
      </c>
      <c r="K3410" s="10">
        <f t="shared" si="212"/>
        <v>42306.046689814815</v>
      </c>
      <c r="L3410" s="10">
        <f t="shared" si="213"/>
        <v>42276.046689814815</v>
      </c>
      <c r="M3410" s="15">
        <f t="shared" si="214"/>
        <v>2015</v>
      </c>
      <c r="N3410" t="b">
        <v>0</v>
      </c>
      <c r="O3410">
        <v>1</v>
      </c>
      <c r="P3410" t="b">
        <v>0</v>
      </c>
      <c r="Q3410" t="s">
        <v>8270</v>
      </c>
      <c r="R3410" t="s">
        <v>8308</v>
      </c>
      <c r="S3410" t="s">
        <v>8342</v>
      </c>
      <c r="T3410" s="9">
        <f t="shared" si="215"/>
        <v>1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s="17" t="s">
        <v>8220</v>
      </c>
      <c r="G3411" t="s">
        <v>8223</v>
      </c>
      <c r="H3411" t="s">
        <v>8245</v>
      </c>
      <c r="I3411">
        <v>1346585448</v>
      </c>
      <c r="J3411" s="12">
        <v>1343993448</v>
      </c>
      <c r="K3411" s="10">
        <f t="shared" si="212"/>
        <v>41154.479722222226</v>
      </c>
      <c r="L3411" s="10">
        <f t="shared" si="213"/>
        <v>41124.479722222226</v>
      </c>
      <c r="M3411" s="15">
        <f t="shared" si="214"/>
        <v>2012</v>
      </c>
      <c r="N3411" t="b">
        <v>0</v>
      </c>
      <c r="O3411">
        <v>1</v>
      </c>
      <c r="P3411" t="b">
        <v>0</v>
      </c>
      <c r="Q3411" t="s">
        <v>8276</v>
      </c>
      <c r="R3411" t="s">
        <v>8327</v>
      </c>
      <c r="S3411" t="s">
        <v>8350</v>
      </c>
      <c r="T3411" s="9">
        <f t="shared" si="215"/>
        <v>0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s="17" t="s">
        <v>8220</v>
      </c>
      <c r="G3412" t="s">
        <v>8224</v>
      </c>
      <c r="H3412" t="s">
        <v>8246</v>
      </c>
      <c r="I3412">
        <v>1460313672</v>
      </c>
      <c r="J3412" s="12">
        <v>1457725272</v>
      </c>
      <c r="K3412" s="10">
        <f t="shared" si="212"/>
        <v>42470.778611111113</v>
      </c>
      <c r="L3412" s="10">
        <f t="shared" si="213"/>
        <v>42440.820277777777</v>
      </c>
      <c r="M3412" s="15">
        <f t="shared" si="214"/>
        <v>2016</v>
      </c>
      <c r="N3412" t="b">
        <v>0</v>
      </c>
      <c r="O3412">
        <v>2</v>
      </c>
      <c r="P3412" t="b">
        <v>0</v>
      </c>
      <c r="Q3412" t="s">
        <v>8280</v>
      </c>
      <c r="R3412" t="s">
        <v>8316</v>
      </c>
      <c r="S3412" t="s">
        <v>8334</v>
      </c>
      <c r="T3412" s="9">
        <f t="shared" si="215"/>
        <v>13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s="17" t="s">
        <v>8220</v>
      </c>
      <c r="G3413" t="s">
        <v>8224</v>
      </c>
      <c r="H3413" t="s">
        <v>8246</v>
      </c>
      <c r="I3413">
        <v>1431547468</v>
      </c>
      <c r="J3413" s="12">
        <v>1428955468</v>
      </c>
      <c r="K3413" s="10">
        <f t="shared" si="212"/>
        <v>42137.836435185185</v>
      </c>
      <c r="L3413" s="10">
        <f t="shared" si="213"/>
        <v>42107.836435185185</v>
      </c>
      <c r="M3413" s="15">
        <f t="shared" si="214"/>
        <v>2015</v>
      </c>
      <c r="N3413" t="b">
        <v>0</v>
      </c>
      <c r="O3413">
        <v>1</v>
      </c>
      <c r="P3413" t="b">
        <v>0</v>
      </c>
      <c r="Q3413" t="s">
        <v>8280</v>
      </c>
      <c r="R3413" t="s">
        <v>8316</v>
      </c>
      <c r="S3413" t="s">
        <v>8334</v>
      </c>
      <c r="T3413" s="9">
        <f t="shared" si="215"/>
        <v>1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s="17" t="s">
        <v>8220</v>
      </c>
      <c r="G3414" t="s">
        <v>8223</v>
      </c>
      <c r="H3414" t="s">
        <v>8245</v>
      </c>
      <c r="I3414">
        <v>1415909927</v>
      </c>
      <c r="J3414" s="12">
        <v>1414351127</v>
      </c>
      <c r="K3414" s="10">
        <f t="shared" si="212"/>
        <v>41956.846377314811</v>
      </c>
      <c r="L3414" s="10">
        <f t="shared" si="213"/>
        <v>41938.804710648146</v>
      </c>
      <c r="M3414" s="15">
        <f t="shared" si="214"/>
        <v>2014</v>
      </c>
      <c r="N3414" t="b">
        <v>0</v>
      </c>
      <c r="O3414">
        <v>1</v>
      </c>
      <c r="P3414" t="b">
        <v>0</v>
      </c>
      <c r="Q3414" t="s">
        <v>8282</v>
      </c>
      <c r="R3414" t="s">
        <v>8319</v>
      </c>
      <c r="S3414" t="s">
        <v>8345</v>
      </c>
      <c r="T3414" s="9">
        <f t="shared" si="215"/>
        <v>0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s="17" t="s">
        <v>8219</v>
      </c>
      <c r="G3415" t="s">
        <v>8223</v>
      </c>
      <c r="H3415" t="s">
        <v>8245</v>
      </c>
      <c r="I3415">
        <v>1334592000</v>
      </c>
      <c r="J3415" s="12">
        <v>1331982127</v>
      </c>
      <c r="K3415" s="10">
        <f t="shared" si="212"/>
        <v>41015.666666666664</v>
      </c>
      <c r="L3415" s="10">
        <f t="shared" si="213"/>
        <v>40985.459803240738</v>
      </c>
      <c r="M3415" s="15">
        <f t="shared" si="214"/>
        <v>2012</v>
      </c>
      <c r="N3415" t="b">
        <v>0</v>
      </c>
      <c r="O3415">
        <v>1</v>
      </c>
      <c r="P3415" t="b">
        <v>0</v>
      </c>
      <c r="Q3415" t="s">
        <v>8284</v>
      </c>
      <c r="R3415" t="s">
        <v>8327</v>
      </c>
      <c r="S3415" t="s">
        <v>8354</v>
      </c>
      <c r="T3415" s="9">
        <f t="shared" si="215"/>
        <v>1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s="17" t="s">
        <v>8220</v>
      </c>
      <c r="G3416" t="s">
        <v>8223</v>
      </c>
      <c r="H3416" t="s">
        <v>8245</v>
      </c>
      <c r="I3416">
        <v>1406743396</v>
      </c>
      <c r="J3416" s="12">
        <v>1404151396</v>
      </c>
      <c r="K3416" s="10">
        <f t="shared" si="212"/>
        <v>41850.752268518518</v>
      </c>
      <c r="L3416" s="10">
        <f t="shared" si="213"/>
        <v>41820.752268518518</v>
      </c>
      <c r="M3416" s="15">
        <f t="shared" si="214"/>
        <v>2014</v>
      </c>
      <c r="N3416" t="b">
        <v>0</v>
      </c>
      <c r="O3416">
        <v>4</v>
      </c>
      <c r="P3416" t="b">
        <v>0</v>
      </c>
      <c r="Q3416" t="s">
        <v>8283</v>
      </c>
      <c r="R3416" t="s">
        <v>8313</v>
      </c>
      <c r="S3416" t="s">
        <v>8314</v>
      </c>
      <c r="T3416" s="9">
        <f t="shared" si="215"/>
        <v>2</v>
      </c>
    </row>
    <row r="3417" spans="1:20" ht="15.75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s="17" t="s">
        <v>8220</v>
      </c>
      <c r="G3417" t="s">
        <v>8223</v>
      </c>
      <c r="H3417" t="s">
        <v>8245</v>
      </c>
      <c r="I3417">
        <v>1440094742</v>
      </c>
      <c r="J3417" s="12">
        <v>1437502742</v>
      </c>
      <c r="K3417" s="10">
        <f t="shared" si="212"/>
        <v>42236.763217592597</v>
      </c>
      <c r="L3417" s="10">
        <f t="shared" si="213"/>
        <v>42206.763217592597</v>
      </c>
      <c r="M3417" s="15">
        <f t="shared" si="214"/>
        <v>2015</v>
      </c>
      <c r="N3417" t="b">
        <v>0</v>
      </c>
      <c r="O3417">
        <v>1</v>
      </c>
      <c r="P3417" t="b">
        <v>0</v>
      </c>
      <c r="Q3417" t="s">
        <v>8294</v>
      </c>
      <c r="R3417" t="s">
        <v>8313</v>
      </c>
      <c r="S3417" t="s">
        <v>8353</v>
      </c>
      <c r="T3417" s="9">
        <f t="shared" si="215"/>
        <v>0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s="17" t="s">
        <v>8220</v>
      </c>
      <c r="G3418" t="s">
        <v>8228</v>
      </c>
      <c r="H3418" t="s">
        <v>8250</v>
      </c>
      <c r="I3418">
        <v>1411324369</v>
      </c>
      <c r="J3418" s="12">
        <v>1406140369</v>
      </c>
      <c r="K3418" s="10">
        <f t="shared" si="212"/>
        <v>41903.772789351853</v>
      </c>
      <c r="L3418" s="10">
        <f t="shared" si="213"/>
        <v>41843.772789351853</v>
      </c>
      <c r="M3418" s="15">
        <f t="shared" si="214"/>
        <v>2014</v>
      </c>
      <c r="N3418" t="b">
        <v>0</v>
      </c>
      <c r="O3418">
        <v>1</v>
      </c>
      <c r="P3418" t="b">
        <v>0</v>
      </c>
      <c r="Q3418" t="s">
        <v>8280</v>
      </c>
      <c r="R3418" t="s">
        <v>8316</v>
      </c>
      <c r="S3418" t="s">
        <v>8334</v>
      </c>
      <c r="T3418" s="9">
        <f t="shared" si="215"/>
        <v>0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s="17" t="s">
        <v>8220</v>
      </c>
      <c r="G3419" t="s">
        <v>8223</v>
      </c>
      <c r="H3419" t="s">
        <v>8245</v>
      </c>
      <c r="I3419">
        <v>1436677091</v>
      </c>
      <c r="J3419" s="12">
        <v>1434085091</v>
      </c>
      <c r="K3419" s="10">
        <f t="shared" si="212"/>
        <v>42197.207071759258</v>
      </c>
      <c r="L3419" s="10">
        <f t="shared" si="213"/>
        <v>42167.207071759258</v>
      </c>
      <c r="M3419" s="15">
        <f t="shared" si="214"/>
        <v>2015</v>
      </c>
      <c r="N3419" t="b">
        <v>0</v>
      </c>
      <c r="O3419">
        <v>3</v>
      </c>
      <c r="P3419" t="b">
        <v>0</v>
      </c>
      <c r="Q3419" t="s">
        <v>8280</v>
      </c>
      <c r="R3419" t="s">
        <v>8316</v>
      </c>
      <c r="S3419" t="s">
        <v>8334</v>
      </c>
      <c r="T3419" s="9">
        <f t="shared" si="215"/>
        <v>5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s="17" t="s">
        <v>8219</v>
      </c>
      <c r="G3420" t="s">
        <v>8223</v>
      </c>
      <c r="H3420" t="s">
        <v>8245</v>
      </c>
      <c r="I3420">
        <v>1420910460</v>
      </c>
      <c r="J3420" s="12">
        <v>1415726460</v>
      </c>
      <c r="K3420" s="10">
        <f t="shared" si="212"/>
        <v>42014.722916666666</v>
      </c>
      <c r="L3420" s="10">
        <f t="shared" si="213"/>
        <v>41954.722916666666</v>
      </c>
      <c r="M3420" s="15">
        <f t="shared" si="214"/>
        <v>2015</v>
      </c>
      <c r="N3420" t="b">
        <v>0</v>
      </c>
      <c r="O3420">
        <v>1</v>
      </c>
      <c r="P3420" t="b">
        <v>0</v>
      </c>
      <c r="Q3420" t="s">
        <v>8270</v>
      </c>
      <c r="R3420" t="s">
        <v>8308</v>
      </c>
      <c r="S3420" t="s">
        <v>8342</v>
      </c>
      <c r="T3420" s="9">
        <f t="shared" si="215"/>
        <v>0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s="17" t="s">
        <v>8219</v>
      </c>
      <c r="G3421" t="s">
        <v>8223</v>
      </c>
      <c r="H3421" t="s">
        <v>8245</v>
      </c>
      <c r="I3421">
        <v>1427825044</v>
      </c>
      <c r="J3421" s="12">
        <v>1425236644</v>
      </c>
      <c r="K3421" s="10">
        <f t="shared" si="212"/>
        <v>42094.752824074079</v>
      </c>
      <c r="L3421" s="10">
        <f t="shared" si="213"/>
        <v>42064.794490740736</v>
      </c>
      <c r="M3421" s="15">
        <f t="shared" si="214"/>
        <v>2015</v>
      </c>
      <c r="N3421" t="b">
        <v>0</v>
      </c>
      <c r="O3421">
        <v>1</v>
      </c>
      <c r="P3421" t="b">
        <v>0</v>
      </c>
      <c r="Q3421" t="s">
        <v>8270</v>
      </c>
      <c r="R3421" t="s">
        <v>8308</v>
      </c>
      <c r="S3421" t="s">
        <v>8342</v>
      </c>
      <c r="T3421" s="9">
        <f t="shared" si="215"/>
        <v>0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s="17" t="s">
        <v>8220</v>
      </c>
      <c r="G3422" t="s">
        <v>8223</v>
      </c>
      <c r="H3422" t="s">
        <v>8245</v>
      </c>
      <c r="I3422">
        <v>1401579000</v>
      </c>
      <c r="J3422" s="12">
        <v>1398911882</v>
      </c>
      <c r="K3422" s="10">
        <f t="shared" si="212"/>
        <v>41790.979166666664</v>
      </c>
      <c r="L3422" s="10">
        <f t="shared" si="213"/>
        <v>41760.10974537037</v>
      </c>
      <c r="M3422" s="15">
        <f t="shared" si="214"/>
        <v>2014</v>
      </c>
      <c r="N3422" t="b">
        <v>0</v>
      </c>
      <c r="O3422">
        <v>3</v>
      </c>
      <c r="P3422" t="b">
        <v>0</v>
      </c>
      <c r="Q3422" t="s">
        <v>8282</v>
      </c>
      <c r="R3422" t="s">
        <v>8319</v>
      </c>
      <c r="S3422" t="s">
        <v>8345</v>
      </c>
      <c r="T3422" s="9">
        <f t="shared" si="215"/>
        <v>1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s="17" t="s">
        <v>8220</v>
      </c>
      <c r="G3423" t="s">
        <v>8223</v>
      </c>
      <c r="H3423" t="s">
        <v>8245</v>
      </c>
      <c r="I3423">
        <v>1427266860</v>
      </c>
      <c r="J3423" s="12">
        <v>1424678460</v>
      </c>
      <c r="K3423" s="10">
        <f t="shared" si="212"/>
        <v>42088.292361111111</v>
      </c>
      <c r="L3423" s="10">
        <f t="shared" si="213"/>
        <v>42058.334027777775</v>
      </c>
      <c r="M3423" s="15">
        <f t="shared" si="214"/>
        <v>2015</v>
      </c>
      <c r="N3423" t="b">
        <v>0</v>
      </c>
      <c r="O3423">
        <v>1</v>
      </c>
      <c r="P3423" t="b">
        <v>0</v>
      </c>
      <c r="Q3423" t="s">
        <v>8282</v>
      </c>
      <c r="R3423" t="s">
        <v>8319</v>
      </c>
      <c r="S3423" t="s">
        <v>8345</v>
      </c>
      <c r="T3423" s="9">
        <f t="shared" si="215"/>
        <v>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s="17" t="s">
        <v>8220</v>
      </c>
      <c r="G3424" t="s">
        <v>8223</v>
      </c>
      <c r="H3424" t="s">
        <v>8245</v>
      </c>
      <c r="I3424">
        <v>1332114795</v>
      </c>
      <c r="J3424" s="12">
        <v>1326934395</v>
      </c>
      <c r="K3424" s="10">
        <f t="shared" si="212"/>
        <v>40986.995312500003</v>
      </c>
      <c r="L3424" s="10">
        <f t="shared" si="213"/>
        <v>40927.036979166667</v>
      </c>
      <c r="M3424" s="15">
        <f t="shared" si="214"/>
        <v>2012</v>
      </c>
      <c r="N3424" t="b">
        <v>0</v>
      </c>
      <c r="O3424">
        <v>1</v>
      </c>
      <c r="P3424" t="b">
        <v>0</v>
      </c>
      <c r="Q3424" t="s">
        <v>8302</v>
      </c>
      <c r="R3424" t="s">
        <v>8311</v>
      </c>
      <c r="S3424" t="s">
        <v>8356</v>
      </c>
      <c r="T3424" s="9">
        <f t="shared" si="215"/>
        <v>1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s="17" t="s">
        <v>8220</v>
      </c>
      <c r="G3425" t="s">
        <v>8223</v>
      </c>
      <c r="H3425" t="s">
        <v>8245</v>
      </c>
      <c r="I3425">
        <v>1420768800</v>
      </c>
      <c r="J3425" s="12">
        <v>1415644395</v>
      </c>
      <c r="K3425" s="10">
        <f t="shared" si="212"/>
        <v>42013.083333333328</v>
      </c>
      <c r="L3425" s="10">
        <f t="shared" si="213"/>
        <v>41953.773090277777</v>
      </c>
      <c r="M3425" s="15">
        <f t="shared" si="214"/>
        <v>2015</v>
      </c>
      <c r="N3425" t="b">
        <v>0</v>
      </c>
      <c r="O3425">
        <v>2</v>
      </c>
      <c r="P3425" t="b">
        <v>0</v>
      </c>
      <c r="Q3425" t="s">
        <v>8269</v>
      </c>
      <c r="R3425" t="s">
        <v>8323</v>
      </c>
      <c r="S3425" t="s">
        <v>8326</v>
      </c>
      <c r="T3425" s="9">
        <f t="shared" si="215"/>
        <v>1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s="17" t="s">
        <v>8220</v>
      </c>
      <c r="G3426" t="s">
        <v>8223</v>
      </c>
      <c r="H3426" t="s">
        <v>8245</v>
      </c>
      <c r="I3426">
        <v>1440412396</v>
      </c>
      <c r="J3426" s="12">
        <v>1437820396</v>
      </c>
      <c r="K3426" s="10">
        <f t="shared" si="212"/>
        <v>42240.439768518518</v>
      </c>
      <c r="L3426" s="10">
        <f t="shared" si="213"/>
        <v>42210.439768518518</v>
      </c>
      <c r="M3426" s="15">
        <f t="shared" si="214"/>
        <v>2015</v>
      </c>
      <c r="N3426" t="b">
        <v>0</v>
      </c>
      <c r="O3426">
        <v>1</v>
      </c>
      <c r="P3426" t="b">
        <v>0</v>
      </c>
      <c r="Q3426" t="s">
        <v>8269</v>
      </c>
      <c r="R3426" t="s">
        <v>8323</v>
      </c>
      <c r="S3426" t="s">
        <v>8326</v>
      </c>
      <c r="T3426" s="9">
        <f t="shared" si="215"/>
        <v>0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s="17" t="s">
        <v>8220</v>
      </c>
      <c r="G3427" t="s">
        <v>8223</v>
      </c>
      <c r="H3427" t="s">
        <v>8245</v>
      </c>
      <c r="I3427">
        <v>1447965917</v>
      </c>
      <c r="J3427" s="12">
        <v>1445370317</v>
      </c>
      <c r="K3427" s="10">
        <f t="shared" si="212"/>
        <v>42327.864780092597</v>
      </c>
      <c r="L3427" s="10">
        <f t="shared" si="213"/>
        <v>42297.823113425926</v>
      </c>
      <c r="M3427" s="15">
        <f t="shared" si="214"/>
        <v>2015</v>
      </c>
      <c r="N3427" t="b">
        <v>0</v>
      </c>
      <c r="O3427">
        <v>2</v>
      </c>
      <c r="P3427" t="b">
        <v>0</v>
      </c>
      <c r="Q3427" t="s">
        <v>8301</v>
      </c>
      <c r="R3427" t="s">
        <v>8323</v>
      </c>
      <c r="S3427" t="s">
        <v>8324</v>
      </c>
      <c r="T3427" s="9">
        <f t="shared" si="215"/>
        <v>3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s="17" t="s">
        <v>8220</v>
      </c>
      <c r="G3428" t="s">
        <v>8223</v>
      </c>
      <c r="H3428" t="s">
        <v>8245</v>
      </c>
      <c r="I3428">
        <v>1442775956</v>
      </c>
      <c r="J3428" s="12">
        <v>1437591956</v>
      </c>
      <c r="K3428" s="10">
        <f t="shared" si="212"/>
        <v>42267.795787037037</v>
      </c>
      <c r="L3428" s="10">
        <f t="shared" si="213"/>
        <v>42207.795787037037</v>
      </c>
      <c r="M3428" s="15">
        <f t="shared" si="214"/>
        <v>2015</v>
      </c>
      <c r="N3428" t="b">
        <v>0</v>
      </c>
      <c r="O3428">
        <v>1</v>
      </c>
      <c r="P3428" t="b">
        <v>0</v>
      </c>
      <c r="Q3428" t="s">
        <v>8301</v>
      </c>
      <c r="R3428" t="s">
        <v>8323</v>
      </c>
      <c r="S3428" t="s">
        <v>8324</v>
      </c>
      <c r="T3428" s="9">
        <f t="shared" si="215"/>
        <v>0</v>
      </c>
    </row>
    <row r="3429" spans="1:20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s="17" t="s">
        <v>8220</v>
      </c>
      <c r="G3429" t="s">
        <v>8224</v>
      </c>
      <c r="H3429" t="s">
        <v>8246</v>
      </c>
      <c r="I3429">
        <v>1409509477</v>
      </c>
      <c r="J3429" s="12">
        <v>1407695077</v>
      </c>
      <c r="K3429" s="10">
        <f t="shared" si="212"/>
        <v>41882.767094907409</v>
      </c>
      <c r="L3429" s="10">
        <f t="shared" si="213"/>
        <v>41861.767094907409</v>
      </c>
      <c r="M3429" s="15">
        <f t="shared" si="214"/>
        <v>2014</v>
      </c>
      <c r="N3429" t="b">
        <v>0</v>
      </c>
      <c r="O3429">
        <v>2</v>
      </c>
      <c r="P3429" t="b">
        <v>0</v>
      </c>
      <c r="Q3429" t="s">
        <v>8303</v>
      </c>
      <c r="R3429" t="s">
        <v>8323</v>
      </c>
      <c r="S3429" t="s">
        <v>8335</v>
      </c>
      <c r="T3429" s="9">
        <f t="shared" si="215"/>
        <v>1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s="17" t="s">
        <v>8220</v>
      </c>
      <c r="G3430" t="s">
        <v>8224</v>
      </c>
      <c r="H3430" t="s">
        <v>8246</v>
      </c>
      <c r="I3430">
        <v>1436137140</v>
      </c>
      <c r="J3430" s="12">
        <v>1433833896</v>
      </c>
      <c r="K3430" s="10">
        <f t="shared" si="212"/>
        <v>42190.957638888889</v>
      </c>
      <c r="L3430" s="10">
        <f t="shared" si="213"/>
        <v>42164.299722222218</v>
      </c>
      <c r="M3430" s="15">
        <f t="shared" si="214"/>
        <v>2015</v>
      </c>
      <c r="N3430" t="b">
        <v>0</v>
      </c>
      <c r="O3430">
        <v>1</v>
      </c>
      <c r="P3430" t="b">
        <v>0</v>
      </c>
      <c r="Q3430" t="s">
        <v>8269</v>
      </c>
      <c r="R3430" t="s">
        <v>8323</v>
      </c>
      <c r="S3430" t="s">
        <v>8326</v>
      </c>
      <c r="T3430" s="9">
        <f t="shared" si="215"/>
        <v>1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s="17" t="s">
        <v>8220</v>
      </c>
      <c r="G3431" t="s">
        <v>8223</v>
      </c>
      <c r="H3431" t="s">
        <v>8245</v>
      </c>
      <c r="I3431">
        <v>1427408271</v>
      </c>
      <c r="J3431" s="12">
        <v>1424819871</v>
      </c>
      <c r="K3431" s="10">
        <f t="shared" si="212"/>
        <v>42089.929062499999</v>
      </c>
      <c r="L3431" s="10">
        <f t="shared" si="213"/>
        <v>42059.970729166671</v>
      </c>
      <c r="M3431" s="15">
        <f t="shared" si="214"/>
        <v>2015</v>
      </c>
      <c r="N3431" t="b">
        <v>0</v>
      </c>
      <c r="O3431">
        <v>1</v>
      </c>
      <c r="P3431" t="b">
        <v>0</v>
      </c>
      <c r="Q3431" t="s">
        <v>8269</v>
      </c>
      <c r="R3431" t="s">
        <v>8323</v>
      </c>
      <c r="S3431" t="s">
        <v>8326</v>
      </c>
      <c r="T3431" s="9">
        <f t="shared" si="215"/>
        <v>3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s="17" t="s">
        <v>8219</v>
      </c>
      <c r="G3432" t="s">
        <v>8223</v>
      </c>
      <c r="H3432" t="s">
        <v>8245</v>
      </c>
      <c r="I3432">
        <v>1487550399</v>
      </c>
      <c r="J3432" s="12">
        <v>1484958399</v>
      </c>
      <c r="K3432" s="10">
        <f t="shared" si="212"/>
        <v>42786.018506944441</v>
      </c>
      <c r="L3432" s="10">
        <f t="shared" si="213"/>
        <v>42756.018506944441</v>
      </c>
      <c r="M3432" s="15">
        <f t="shared" si="214"/>
        <v>2017</v>
      </c>
      <c r="N3432" t="b">
        <v>0</v>
      </c>
      <c r="O3432">
        <v>1</v>
      </c>
      <c r="P3432" t="b">
        <v>0</v>
      </c>
      <c r="Q3432" t="s">
        <v>8303</v>
      </c>
      <c r="R3432" t="s">
        <v>8323</v>
      </c>
      <c r="S3432" t="s">
        <v>8335</v>
      </c>
      <c r="T3432" s="9">
        <f t="shared" si="215"/>
        <v>5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s="17" t="s">
        <v>8220</v>
      </c>
      <c r="G3433" t="s">
        <v>8223</v>
      </c>
      <c r="H3433" t="s">
        <v>8245</v>
      </c>
      <c r="I3433">
        <v>1450554599</v>
      </c>
      <c r="J3433" s="12">
        <v>1447098599</v>
      </c>
      <c r="K3433" s="10">
        <f t="shared" si="212"/>
        <v>42357.826377314814</v>
      </c>
      <c r="L3433" s="10">
        <f t="shared" si="213"/>
        <v>42317.826377314814</v>
      </c>
      <c r="M3433" s="15">
        <f t="shared" si="214"/>
        <v>2015</v>
      </c>
      <c r="N3433" t="b">
        <v>0</v>
      </c>
      <c r="O3433">
        <v>1</v>
      </c>
      <c r="P3433" t="b">
        <v>0</v>
      </c>
      <c r="Q3433" t="s">
        <v>8269</v>
      </c>
      <c r="R3433" t="s">
        <v>8323</v>
      </c>
      <c r="S3433" t="s">
        <v>8326</v>
      </c>
      <c r="T3433" s="9">
        <f t="shared" si="215"/>
        <v>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s="17" t="s">
        <v>8220</v>
      </c>
      <c r="G3434" t="s">
        <v>8224</v>
      </c>
      <c r="H3434" t="s">
        <v>8246</v>
      </c>
      <c r="I3434">
        <v>1407565504</v>
      </c>
      <c r="J3434" s="12">
        <v>1404973504</v>
      </c>
      <c r="K3434" s="10">
        <f t="shared" si="212"/>
        <v>41860.267407407409</v>
      </c>
      <c r="L3434" s="10">
        <f t="shared" si="213"/>
        <v>41830.267407407409</v>
      </c>
      <c r="M3434" s="15">
        <f t="shared" si="214"/>
        <v>2014</v>
      </c>
      <c r="N3434" t="b">
        <v>0</v>
      </c>
      <c r="O3434">
        <v>2</v>
      </c>
      <c r="P3434" t="b">
        <v>0</v>
      </c>
      <c r="Q3434" t="s">
        <v>8269</v>
      </c>
      <c r="R3434" t="s">
        <v>8323</v>
      </c>
      <c r="S3434" t="s">
        <v>8326</v>
      </c>
      <c r="T3434" s="9">
        <f t="shared" si="215"/>
        <v>1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s="17" t="s">
        <v>8220</v>
      </c>
      <c r="G3435" t="s">
        <v>8223</v>
      </c>
      <c r="H3435" t="s">
        <v>8245</v>
      </c>
      <c r="I3435">
        <v>1460140500</v>
      </c>
      <c r="J3435" s="12">
        <v>1457628680</v>
      </c>
      <c r="K3435" s="10">
        <f t="shared" si="212"/>
        <v>42468.774305555555</v>
      </c>
      <c r="L3435" s="10">
        <f t="shared" si="213"/>
        <v>42439.702314814815</v>
      </c>
      <c r="M3435" s="15">
        <f t="shared" si="214"/>
        <v>2016</v>
      </c>
      <c r="N3435" t="b">
        <v>0</v>
      </c>
      <c r="O3435">
        <v>1</v>
      </c>
      <c r="P3435" t="b">
        <v>0</v>
      </c>
      <c r="Q3435" t="s">
        <v>8269</v>
      </c>
      <c r="R3435" t="s">
        <v>8323</v>
      </c>
      <c r="S3435" t="s">
        <v>8326</v>
      </c>
      <c r="T3435" s="9">
        <f t="shared" si="215"/>
        <v>1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s="17" t="s">
        <v>8220</v>
      </c>
      <c r="G3436" t="s">
        <v>8223</v>
      </c>
      <c r="H3436" t="s">
        <v>8245</v>
      </c>
      <c r="I3436">
        <v>1445885890</v>
      </c>
      <c r="J3436" s="12">
        <v>1440701890</v>
      </c>
      <c r="K3436" s="10">
        <f t="shared" si="212"/>
        <v>42303.790393518517</v>
      </c>
      <c r="L3436" s="10">
        <f t="shared" si="213"/>
        <v>42243.790393518517</v>
      </c>
      <c r="M3436" s="15">
        <f t="shared" si="214"/>
        <v>2015</v>
      </c>
      <c r="N3436" t="b">
        <v>0</v>
      </c>
      <c r="O3436">
        <v>1</v>
      </c>
      <c r="P3436" t="b">
        <v>0</v>
      </c>
      <c r="Q3436" t="s">
        <v>8269</v>
      </c>
      <c r="R3436" t="s">
        <v>8323</v>
      </c>
      <c r="S3436" t="s">
        <v>8326</v>
      </c>
      <c r="T3436" s="9">
        <f t="shared" si="215"/>
        <v>0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s="17" t="s">
        <v>8220</v>
      </c>
      <c r="G3437" t="s">
        <v>8223</v>
      </c>
      <c r="H3437" t="s">
        <v>8245</v>
      </c>
      <c r="I3437">
        <v>1463619388</v>
      </c>
      <c r="J3437" s="12">
        <v>1461027388</v>
      </c>
      <c r="K3437" s="10">
        <f t="shared" si="212"/>
        <v>42509.039212962962</v>
      </c>
      <c r="L3437" s="10">
        <f t="shared" si="213"/>
        <v>42479.039212962962</v>
      </c>
      <c r="M3437" s="15">
        <f t="shared" si="214"/>
        <v>2016</v>
      </c>
      <c r="N3437" t="b">
        <v>0</v>
      </c>
      <c r="O3437">
        <v>1</v>
      </c>
      <c r="P3437" t="b">
        <v>0</v>
      </c>
      <c r="Q3437" t="s">
        <v>8269</v>
      </c>
      <c r="R3437" t="s">
        <v>8323</v>
      </c>
      <c r="S3437" t="s">
        <v>8326</v>
      </c>
      <c r="T3437" s="9">
        <f t="shared" si="215"/>
        <v>0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s="17" t="s">
        <v>8220</v>
      </c>
      <c r="G3438" t="s">
        <v>8223</v>
      </c>
      <c r="H3438" t="s">
        <v>8245</v>
      </c>
      <c r="I3438">
        <v>1378866867</v>
      </c>
      <c r="J3438" s="12">
        <v>1377570867</v>
      </c>
      <c r="K3438" s="10">
        <f t="shared" si="212"/>
        <v>41528.107256944444</v>
      </c>
      <c r="L3438" s="10">
        <f t="shared" si="213"/>
        <v>41513.107256944444</v>
      </c>
      <c r="M3438" s="15">
        <f t="shared" si="214"/>
        <v>2013</v>
      </c>
      <c r="N3438" t="b">
        <v>0</v>
      </c>
      <c r="O3438">
        <v>5</v>
      </c>
      <c r="P3438" t="b">
        <v>0</v>
      </c>
      <c r="Q3438" t="s">
        <v>8268</v>
      </c>
      <c r="R3438" t="s">
        <v>8321</v>
      </c>
      <c r="S3438" t="s">
        <v>8339</v>
      </c>
      <c r="T3438" s="9">
        <f t="shared" si="215"/>
        <v>2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s="17" t="s">
        <v>8220</v>
      </c>
      <c r="G3439" t="s">
        <v>8223</v>
      </c>
      <c r="H3439" t="s">
        <v>8245</v>
      </c>
      <c r="I3439">
        <v>1433259293</v>
      </c>
      <c r="J3439" s="12">
        <v>1428075293</v>
      </c>
      <c r="K3439" s="10">
        <f t="shared" si="212"/>
        <v>42157.649224537032</v>
      </c>
      <c r="L3439" s="10">
        <f t="shared" si="213"/>
        <v>42097.649224537032</v>
      </c>
      <c r="M3439" s="15">
        <f t="shared" si="214"/>
        <v>2015</v>
      </c>
      <c r="N3439" t="b">
        <v>0</v>
      </c>
      <c r="O3439">
        <v>9</v>
      </c>
      <c r="P3439" t="b">
        <v>0</v>
      </c>
      <c r="Q3439" t="s">
        <v>8301</v>
      </c>
      <c r="R3439" t="s">
        <v>8323</v>
      </c>
      <c r="S3439" t="s">
        <v>8324</v>
      </c>
      <c r="T3439" s="9">
        <f t="shared" si="215"/>
        <v>0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s="17" t="s">
        <v>8220</v>
      </c>
      <c r="G3440" t="s">
        <v>8223</v>
      </c>
      <c r="H3440" t="s">
        <v>8245</v>
      </c>
      <c r="I3440">
        <v>1403470800</v>
      </c>
      <c r="J3440" s="12">
        <v>1403356792</v>
      </c>
      <c r="K3440" s="10">
        <f t="shared" si="212"/>
        <v>41812.875</v>
      </c>
      <c r="L3440" s="10">
        <f t="shared" si="213"/>
        <v>41811.555462962962</v>
      </c>
      <c r="M3440" s="15">
        <f t="shared" si="214"/>
        <v>2014</v>
      </c>
      <c r="N3440" t="b">
        <v>0</v>
      </c>
      <c r="O3440">
        <v>4</v>
      </c>
      <c r="P3440" t="b">
        <v>0</v>
      </c>
      <c r="Q3440" t="s">
        <v>8269</v>
      </c>
      <c r="R3440" t="s">
        <v>8323</v>
      </c>
      <c r="S3440" t="s">
        <v>8326</v>
      </c>
      <c r="T3440" s="9">
        <f t="shared" si="215"/>
        <v>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s="17" t="s">
        <v>8220</v>
      </c>
      <c r="G3441" t="s">
        <v>8223</v>
      </c>
      <c r="H3441" t="s">
        <v>8245</v>
      </c>
      <c r="I3441">
        <v>1411779761</v>
      </c>
      <c r="J3441" s="12">
        <v>1409187761</v>
      </c>
      <c r="K3441" s="10">
        <f t="shared" si="212"/>
        <v>41909.043530092589</v>
      </c>
      <c r="L3441" s="10">
        <f t="shared" si="213"/>
        <v>41879.043530092589</v>
      </c>
      <c r="M3441" s="15">
        <f t="shared" si="214"/>
        <v>2014</v>
      </c>
      <c r="N3441" t="b">
        <v>0</v>
      </c>
      <c r="O3441">
        <v>4</v>
      </c>
      <c r="P3441" t="b">
        <v>0</v>
      </c>
      <c r="Q3441" t="s">
        <v>8269</v>
      </c>
      <c r="R3441" t="s">
        <v>8323</v>
      </c>
      <c r="S3441" t="s">
        <v>8326</v>
      </c>
      <c r="T3441" s="9">
        <f t="shared" si="215"/>
        <v>2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s="17" t="s">
        <v>8220</v>
      </c>
      <c r="G3442" t="s">
        <v>8223</v>
      </c>
      <c r="H3442" t="s">
        <v>8245</v>
      </c>
      <c r="I3442">
        <v>1447018833</v>
      </c>
      <c r="J3442" s="12">
        <v>1444423233</v>
      </c>
      <c r="K3442" s="10">
        <f t="shared" si="212"/>
        <v>42316.90315972222</v>
      </c>
      <c r="L3442" s="10">
        <f t="shared" si="213"/>
        <v>42286.861493055556</v>
      </c>
      <c r="M3442" s="15">
        <f t="shared" si="214"/>
        <v>2015</v>
      </c>
      <c r="N3442" t="b">
        <v>0</v>
      </c>
      <c r="O3442">
        <v>1</v>
      </c>
      <c r="P3442" t="b">
        <v>0</v>
      </c>
      <c r="Q3442" t="s">
        <v>8291</v>
      </c>
      <c r="R3442" t="s">
        <v>8327</v>
      </c>
      <c r="S3442" t="s">
        <v>8330</v>
      </c>
      <c r="T3442" s="9">
        <f t="shared" si="215"/>
        <v>1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s="17" t="s">
        <v>8220</v>
      </c>
      <c r="G3443" t="s">
        <v>8229</v>
      </c>
      <c r="H3443" t="s">
        <v>8248</v>
      </c>
      <c r="I3443">
        <v>1457617359</v>
      </c>
      <c r="J3443" s="12">
        <v>1455025359</v>
      </c>
      <c r="K3443" s="10">
        <f t="shared" si="212"/>
        <v>42439.571284722224</v>
      </c>
      <c r="L3443" s="10">
        <f t="shared" si="213"/>
        <v>42409.571284722224</v>
      </c>
      <c r="M3443" s="15">
        <f t="shared" si="214"/>
        <v>2016</v>
      </c>
      <c r="N3443" t="b">
        <v>0</v>
      </c>
      <c r="O3443">
        <v>3</v>
      </c>
      <c r="P3443" t="b">
        <v>0</v>
      </c>
      <c r="Q3443" t="s">
        <v>8301</v>
      </c>
      <c r="R3443" t="s">
        <v>8323</v>
      </c>
      <c r="S3443" t="s">
        <v>8324</v>
      </c>
      <c r="T3443" s="9">
        <f t="shared" si="215"/>
        <v>0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s="17" t="s">
        <v>8220</v>
      </c>
      <c r="G3444" t="s">
        <v>8223</v>
      </c>
      <c r="H3444" t="s">
        <v>8245</v>
      </c>
      <c r="I3444">
        <v>1375313577</v>
      </c>
      <c r="J3444" s="12">
        <v>1372721577</v>
      </c>
      <c r="K3444" s="10">
        <f t="shared" si="212"/>
        <v>41486.981215277774</v>
      </c>
      <c r="L3444" s="10">
        <f t="shared" si="213"/>
        <v>41456.981215277774</v>
      </c>
      <c r="M3444" s="15">
        <f t="shared" si="214"/>
        <v>2013</v>
      </c>
      <c r="N3444" t="b">
        <v>0</v>
      </c>
      <c r="O3444">
        <v>3</v>
      </c>
      <c r="P3444" t="b">
        <v>0</v>
      </c>
      <c r="Q3444" t="s">
        <v>8273</v>
      </c>
      <c r="R3444" t="s">
        <v>8311</v>
      </c>
      <c r="S3444" t="s">
        <v>8352</v>
      </c>
      <c r="T3444" s="9">
        <f t="shared" si="215"/>
        <v>1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s="17" t="s">
        <v>8220</v>
      </c>
      <c r="G3445" t="s">
        <v>8223</v>
      </c>
      <c r="H3445" t="s">
        <v>8245</v>
      </c>
      <c r="I3445">
        <v>1459365802</v>
      </c>
      <c r="J3445" s="12">
        <v>1456777402</v>
      </c>
      <c r="K3445" s="10">
        <f t="shared" si="212"/>
        <v>42459.807893518519</v>
      </c>
      <c r="L3445" s="10">
        <f t="shared" si="213"/>
        <v>42429.84956018519</v>
      </c>
      <c r="M3445" s="15">
        <f t="shared" si="214"/>
        <v>2016</v>
      </c>
      <c r="N3445" t="b">
        <v>0</v>
      </c>
      <c r="O3445">
        <v>2</v>
      </c>
      <c r="P3445" t="b">
        <v>0</v>
      </c>
      <c r="Q3445" t="s">
        <v>8276</v>
      </c>
      <c r="R3445" t="s">
        <v>8327</v>
      </c>
      <c r="S3445" t="s">
        <v>8350</v>
      </c>
      <c r="T3445" s="9">
        <f t="shared" si="215"/>
        <v>0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s="17" t="s">
        <v>8220</v>
      </c>
      <c r="G3446" t="s">
        <v>8223</v>
      </c>
      <c r="H3446" t="s">
        <v>8245</v>
      </c>
      <c r="I3446">
        <v>1357432638</v>
      </c>
      <c r="J3446" s="12">
        <v>1354840638</v>
      </c>
      <c r="K3446" s="10">
        <f t="shared" si="212"/>
        <v>41280.025902777779</v>
      </c>
      <c r="L3446" s="10">
        <f t="shared" si="213"/>
        <v>41250.025902777779</v>
      </c>
      <c r="M3446" s="15">
        <f t="shared" si="214"/>
        <v>2013</v>
      </c>
      <c r="N3446" t="b">
        <v>0</v>
      </c>
      <c r="O3446">
        <v>7</v>
      </c>
      <c r="P3446" t="b">
        <v>0</v>
      </c>
      <c r="Q3446" t="s">
        <v>8280</v>
      </c>
      <c r="R3446" t="s">
        <v>8316</v>
      </c>
      <c r="S3446" t="s">
        <v>8334</v>
      </c>
      <c r="T3446" s="9">
        <f t="shared" si="215"/>
        <v>1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s="17" t="s">
        <v>8220</v>
      </c>
      <c r="G3447" t="s">
        <v>8223</v>
      </c>
      <c r="H3447" t="s">
        <v>8245</v>
      </c>
      <c r="I3447">
        <v>1465107693</v>
      </c>
      <c r="J3447" s="12">
        <v>1462515693</v>
      </c>
      <c r="K3447" s="10">
        <f t="shared" si="212"/>
        <v>42526.264965277776</v>
      </c>
      <c r="L3447" s="10">
        <f t="shared" si="213"/>
        <v>42496.264965277776</v>
      </c>
      <c r="M3447" s="15">
        <f t="shared" si="214"/>
        <v>2016</v>
      </c>
      <c r="N3447" t="b">
        <v>0</v>
      </c>
      <c r="O3447">
        <v>2</v>
      </c>
      <c r="P3447" t="b">
        <v>0</v>
      </c>
      <c r="Q3447" t="s">
        <v>8281</v>
      </c>
      <c r="R3447" t="s">
        <v>8316</v>
      </c>
      <c r="S3447" t="s">
        <v>8344</v>
      </c>
      <c r="T3447" s="9">
        <f t="shared" si="215"/>
        <v>0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s="17" t="s">
        <v>8220</v>
      </c>
      <c r="G3448" t="s">
        <v>8223</v>
      </c>
      <c r="H3448" t="s">
        <v>8245</v>
      </c>
      <c r="I3448">
        <v>1455246504</v>
      </c>
      <c r="J3448" s="12">
        <v>1452654504</v>
      </c>
      <c r="K3448" s="10">
        <f t="shared" si="212"/>
        <v>42412.130833333329</v>
      </c>
      <c r="L3448" s="10">
        <f t="shared" si="213"/>
        <v>42382.130833333329</v>
      </c>
      <c r="M3448" s="15">
        <f t="shared" si="214"/>
        <v>2016</v>
      </c>
      <c r="N3448" t="b">
        <v>0</v>
      </c>
      <c r="O3448">
        <v>2</v>
      </c>
      <c r="P3448" t="b">
        <v>0</v>
      </c>
      <c r="Q3448" t="s">
        <v>8282</v>
      </c>
      <c r="R3448" t="s">
        <v>8319</v>
      </c>
      <c r="S3448" t="s">
        <v>8345</v>
      </c>
      <c r="T3448" s="9">
        <f t="shared" si="215"/>
        <v>1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s="17" t="s">
        <v>8220</v>
      </c>
      <c r="G3449" t="s">
        <v>8223</v>
      </c>
      <c r="H3449" t="s">
        <v>8245</v>
      </c>
      <c r="I3449">
        <v>1407553200</v>
      </c>
      <c r="J3449" s="12">
        <v>1405100992</v>
      </c>
      <c r="K3449" s="10">
        <f t="shared" si="212"/>
        <v>41860.125</v>
      </c>
      <c r="L3449" s="10">
        <f t="shared" si="213"/>
        <v>41831.742962962962</v>
      </c>
      <c r="M3449" s="15">
        <f t="shared" si="214"/>
        <v>2014</v>
      </c>
      <c r="N3449" t="b">
        <v>0</v>
      </c>
      <c r="O3449">
        <v>3</v>
      </c>
      <c r="P3449" t="b">
        <v>0</v>
      </c>
      <c r="Q3449" t="s">
        <v>8269</v>
      </c>
      <c r="R3449" t="s">
        <v>8323</v>
      </c>
      <c r="S3449" t="s">
        <v>8326</v>
      </c>
      <c r="T3449" s="9">
        <f t="shared" si="215"/>
        <v>1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s="17" t="s">
        <v>8220</v>
      </c>
      <c r="G3450" t="s">
        <v>8224</v>
      </c>
      <c r="H3450" t="s">
        <v>8246</v>
      </c>
      <c r="I3450">
        <v>1399584210</v>
      </c>
      <c r="J3450" s="12">
        <v>1397683410</v>
      </c>
      <c r="K3450" s="10">
        <f t="shared" si="212"/>
        <v>41767.891319444447</v>
      </c>
      <c r="L3450" s="10">
        <f t="shared" si="213"/>
        <v>41745.891319444447</v>
      </c>
      <c r="M3450" s="15">
        <f t="shared" si="214"/>
        <v>2014</v>
      </c>
      <c r="N3450" t="b">
        <v>0</v>
      </c>
      <c r="O3450">
        <v>2</v>
      </c>
      <c r="P3450" t="b">
        <v>0</v>
      </c>
      <c r="Q3450" t="s">
        <v>8269</v>
      </c>
      <c r="R3450" t="s">
        <v>8323</v>
      </c>
      <c r="S3450" t="s">
        <v>8326</v>
      </c>
      <c r="T3450" s="9">
        <f t="shared" si="215"/>
        <v>0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s="17" t="s">
        <v>8220</v>
      </c>
      <c r="G3451" t="s">
        <v>8224</v>
      </c>
      <c r="H3451" t="s">
        <v>8246</v>
      </c>
      <c r="I3451">
        <v>1473160954</v>
      </c>
      <c r="J3451" s="12">
        <v>1467976954</v>
      </c>
      <c r="K3451" s="10">
        <f t="shared" si="212"/>
        <v>42619.474004629628</v>
      </c>
      <c r="L3451" s="10">
        <f t="shared" si="213"/>
        <v>42559.474004629628</v>
      </c>
      <c r="M3451" s="15">
        <f t="shared" si="214"/>
        <v>2016</v>
      </c>
      <c r="N3451" t="b">
        <v>0</v>
      </c>
      <c r="O3451">
        <v>2</v>
      </c>
      <c r="P3451" t="b">
        <v>0</v>
      </c>
      <c r="Q3451" t="s">
        <v>8269</v>
      </c>
      <c r="R3451" t="s">
        <v>8323</v>
      </c>
      <c r="S3451" t="s">
        <v>8326</v>
      </c>
      <c r="T3451" s="9">
        <f t="shared" si="215"/>
        <v>0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s="17" t="s">
        <v>8220</v>
      </c>
      <c r="G3452" t="s">
        <v>8223</v>
      </c>
      <c r="H3452" t="s">
        <v>8245</v>
      </c>
      <c r="I3452">
        <v>1421781360</v>
      </c>
      <c r="J3452" s="12">
        <v>1419213664</v>
      </c>
      <c r="K3452" s="10">
        <f t="shared" si="212"/>
        <v>42024.802777777775</v>
      </c>
      <c r="L3452" s="10">
        <f t="shared" si="213"/>
        <v>41995.084074074075</v>
      </c>
      <c r="M3452" s="15">
        <f t="shared" si="214"/>
        <v>2015</v>
      </c>
      <c r="N3452" t="b">
        <v>0</v>
      </c>
      <c r="O3452">
        <v>3</v>
      </c>
      <c r="P3452" t="b">
        <v>0</v>
      </c>
      <c r="Q3452" t="s">
        <v>8269</v>
      </c>
      <c r="R3452" t="s">
        <v>8323</v>
      </c>
      <c r="S3452" t="s">
        <v>8326</v>
      </c>
      <c r="T3452" s="9">
        <f t="shared" si="215"/>
        <v>0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s="17" t="s">
        <v>8220</v>
      </c>
      <c r="G3453" t="s">
        <v>8223</v>
      </c>
      <c r="H3453" t="s">
        <v>8245</v>
      </c>
      <c r="I3453">
        <v>1439734001</v>
      </c>
      <c r="J3453" s="12">
        <v>1437142547</v>
      </c>
      <c r="K3453" s="10">
        <f t="shared" si="212"/>
        <v>42232.587974537033</v>
      </c>
      <c r="L3453" s="10">
        <f t="shared" si="213"/>
        <v>42202.594293981485</v>
      </c>
      <c r="M3453" s="15">
        <f t="shared" si="214"/>
        <v>2015</v>
      </c>
      <c r="N3453" t="b">
        <v>0</v>
      </c>
      <c r="O3453">
        <v>1</v>
      </c>
      <c r="P3453" t="b">
        <v>0</v>
      </c>
      <c r="Q3453" t="s">
        <v>8266</v>
      </c>
      <c r="R3453" t="s">
        <v>8321</v>
      </c>
      <c r="S3453" t="s">
        <v>8325</v>
      </c>
      <c r="T3453" s="9">
        <f t="shared" si="215"/>
        <v>0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s="17" t="s">
        <v>8220</v>
      </c>
      <c r="G3454" t="s">
        <v>8228</v>
      </c>
      <c r="H3454" t="s">
        <v>8250</v>
      </c>
      <c r="I3454">
        <v>1451679612</v>
      </c>
      <c r="J3454" s="12">
        <v>1449087612</v>
      </c>
      <c r="K3454" s="10">
        <f t="shared" si="212"/>
        <v>42370.847361111111</v>
      </c>
      <c r="L3454" s="10">
        <f t="shared" si="213"/>
        <v>42340.847361111111</v>
      </c>
      <c r="M3454" s="15">
        <f t="shared" si="214"/>
        <v>2016</v>
      </c>
      <c r="N3454" t="b">
        <v>0</v>
      </c>
      <c r="O3454">
        <v>1</v>
      </c>
      <c r="P3454" t="b">
        <v>0</v>
      </c>
      <c r="Q3454" t="s">
        <v>8270</v>
      </c>
      <c r="R3454" t="s">
        <v>8308</v>
      </c>
      <c r="S3454" t="s">
        <v>8342</v>
      </c>
      <c r="T3454" s="9">
        <f t="shared" si="215"/>
        <v>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s="17" t="s">
        <v>8220</v>
      </c>
      <c r="G3455" t="s">
        <v>8223</v>
      </c>
      <c r="H3455" t="s">
        <v>8245</v>
      </c>
      <c r="I3455">
        <v>1469980800</v>
      </c>
      <c r="J3455" s="12">
        <v>1466787335</v>
      </c>
      <c r="K3455" s="10">
        <f t="shared" si="212"/>
        <v>42582.666666666672</v>
      </c>
      <c r="L3455" s="10">
        <f t="shared" si="213"/>
        <v>42545.705266203702</v>
      </c>
      <c r="M3455" s="15">
        <f t="shared" si="214"/>
        <v>2016</v>
      </c>
      <c r="N3455" t="b">
        <v>0</v>
      </c>
      <c r="O3455">
        <v>2</v>
      </c>
      <c r="P3455" t="b">
        <v>0</v>
      </c>
      <c r="Q3455" t="s">
        <v>8270</v>
      </c>
      <c r="R3455" t="s">
        <v>8308</v>
      </c>
      <c r="S3455" t="s">
        <v>8342</v>
      </c>
      <c r="T3455" s="9">
        <f t="shared" si="215"/>
        <v>0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s="17" t="s">
        <v>8220</v>
      </c>
      <c r="G3456" t="s">
        <v>8223</v>
      </c>
      <c r="H3456" t="s">
        <v>8245</v>
      </c>
      <c r="I3456">
        <v>1336789860</v>
      </c>
      <c r="J3456" s="12">
        <v>1331666146</v>
      </c>
      <c r="K3456" s="10">
        <f t="shared" si="212"/>
        <v>41041.104861111111</v>
      </c>
      <c r="L3456" s="10">
        <f t="shared" si="213"/>
        <v>40981.802615740744</v>
      </c>
      <c r="M3456" s="15">
        <f t="shared" si="214"/>
        <v>2012</v>
      </c>
      <c r="N3456" t="b">
        <v>0</v>
      </c>
      <c r="O3456">
        <v>2</v>
      </c>
      <c r="P3456" t="b">
        <v>0</v>
      </c>
      <c r="Q3456" t="s">
        <v>8277</v>
      </c>
      <c r="R3456" t="s">
        <v>8327</v>
      </c>
      <c r="S3456" t="s">
        <v>8328</v>
      </c>
      <c r="T3456" s="9">
        <f t="shared" si="215"/>
        <v>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s="17" t="s">
        <v>8220</v>
      </c>
      <c r="G3457" t="s">
        <v>8224</v>
      </c>
      <c r="H3457" t="s">
        <v>8246</v>
      </c>
      <c r="I3457">
        <v>1406799981</v>
      </c>
      <c r="J3457" s="12">
        <v>1404207981</v>
      </c>
      <c r="K3457" s="10">
        <f t="shared" si="212"/>
        <v>41851.407187500001</v>
      </c>
      <c r="L3457" s="10">
        <f t="shared" si="213"/>
        <v>41821.407187500001</v>
      </c>
      <c r="M3457" s="15">
        <f t="shared" si="214"/>
        <v>2014</v>
      </c>
      <c r="N3457" t="b">
        <v>0</v>
      </c>
      <c r="O3457">
        <v>1</v>
      </c>
      <c r="P3457" t="b">
        <v>0</v>
      </c>
      <c r="Q3457" t="s">
        <v>8281</v>
      </c>
      <c r="R3457" t="s">
        <v>8316</v>
      </c>
      <c r="S3457" t="s">
        <v>8344</v>
      </c>
      <c r="T3457" s="9">
        <f t="shared" si="215"/>
        <v>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s="17" t="s">
        <v>8220</v>
      </c>
      <c r="G3458" t="s">
        <v>8228</v>
      </c>
      <c r="H3458" t="s">
        <v>8250</v>
      </c>
      <c r="I3458">
        <v>1435708500</v>
      </c>
      <c r="J3458" s="12">
        <v>1434412500</v>
      </c>
      <c r="K3458" s="10">
        <f t="shared" si="212"/>
        <v>42185.996527777781</v>
      </c>
      <c r="L3458" s="10">
        <f t="shared" si="213"/>
        <v>42170.996527777781</v>
      </c>
      <c r="M3458" s="15">
        <f t="shared" si="214"/>
        <v>2015</v>
      </c>
      <c r="N3458" t="b">
        <v>0</v>
      </c>
      <c r="O3458">
        <v>1</v>
      </c>
      <c r="P3458" t="b">
        <v>0</v>
      </c>
      <c r="Q3458" t="s">
        <v>8287</v>
      </c>
      <c r="R3458" t="s">
        <v>8313</v>
      </c>
      <c r="S3458" t="s">
        <v>8355</v>
      </c>
      <c r="T3458" s="9">
        <f t="shared" si="215"/>
        <v>4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s="17" t="s">
        <v>8220</v>
      </c>
      <c r="G3459" t="s">
        <v>8223</v>
      </c>
      <c r="H3459" t="s">
        <v>8245</v>
      </c>
      <c r="I3459">
        <v>1412283542</v>
      </c>
      <c r="J3459" s="12">
        <v>1409691542</v>
      </c>
      <c r="K3459" s="10">
        <f t="shared" ref="K3459:K3522" si="216">(I3459/86400)+DATE(1970,1,1)</f>
        <v>41914.874328703707</v>
      </c>
      <c r="L3459" s="10">
        <f t="shared" ref="L3459:L3522" si="217">(J3459/86400)+DATE(1970,1,1)</f>
        <v>41884.874328703707</v>
      </c>
      <c r="M3459" s="15">
        <f t="shared" ref="M3459:M3522" si="218">+YEAR(K3459)</f>
        <v>2014</v>
      </c>
      <c r="N3459" t="b">
        <v>0</v>
      </c>
      <c r="O3459">
        <v>1</v>
      </c>
      <c r="P3459" t="b">
        <v>0</v>
      </c>
      <c r="Q3459" t="s">
        <v>8291</v>
      </c>
      <c r="R3459" t="s">
        <v>8327</v>
      </c>
      <c r="S3459" t="s">
        <v>8330</v>
      </c>
      <c r="T3459" s="9">
        <f t="shared" ref="T3459:T3522" si="219">ROUND(E3459/D3459*100,0)</f>
        <v>0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s="17" t="s">
        <v>8220</v>
      </c>
      <c r="G3460" t="s">
        <v>8223</v>
      </c>
      <c r="H3460" t="s">
        <v>8245</v>
      </c>
      <c r="I3460">
        <v>1410279123</v>
      </c>
      <c r="J3460" s="12">
        <v>1405095123</v>
      </c>
      <c r="K3460" s="10">
        <f t="shared" si="216"/>
        <v>41891.675034722226</v>
      </c>
      <c r="L3460" s="10">
        <f t="shared" si="217"/>
        <v>41831.675034722226</v>
      </c>
      <c r="M3460" s="15">
        <f t="shared" si="218"/>
        <v>2014</v>
      </c>
      <c r="N3460" t="b">
        <v>0</v>
      </c>
      <c r="O3460">
        <v>1</v>
      </c>
      <c r="P3460" t="b">
        <v>0</v>
      </c>
      <c r="Q3460" t="s">
        <v>8269</v>
      </c>
      <c r="R3460" t="s">
        <v>8323</v>
      </c>
      <c r="S3460" t="s">
        <v>8326</v>
      </c>
      <c r="T3460" s="9">
        <f t="shared" si="219"/>
        <v>0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s="17" t="s">
        <v>8220</v>
      </c>
      <c r="G3461" t="s">
        <v>8223</v>
      </c>
      <c r="H3461" t="s">
        <v>8245</v>
      </c>
      <c r="I3461">
        <v>1416944760</v>
      </c>
      <c r="J3461" s="12">
        <v>1413527001</v>
      </c>
      <c r="K3461" s="10">
        <f t="shared" si="216"/>
        <v>41968.823611111111</v>
      </c>
      <c r="L3461" s="10">
        <f t="shared" si="217"/>
        <v>41929.266215277778</v>
      </c>
      <c r="M3461" s="15">
        <f t="shared" si="218"/>
        <v>2014</v>
      </c>
      <c r="N3461" t="b">
        <v>0</v>
      </c>
      <c r="O3461">
        <v>1</v>
      </c>
      <c r="P3461" t="b">
        <v>0</v>
      </c>
      <c r="Q3461" t="s">
        <v>8269</v>
      </c>
      <c r="R3461" t="s">
        <v>8323</v>
      </c>
      <c r="S3461" t="s">
        <v>8326</v>
      </c>
      <c r="T3461" s="9">
        <f t="shared" si="219"/>
        <v>0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s="17" t="s">
        <v>8220</v>
      </c>
      <c r="G3462" t="s">
        <v>8224</v>
      </c>
      <c r="H3462" t="s">
        <v>8246</v>
      </c>
      <c r="I3462">
        <v>1432831089</v>
      </c>
      <c r="J3462" s="12">
        <v>1430239089</v>
      </c>
      <c r="K3462" s="10">
        <f t="shared" si="216"/>
        <v>42152.693159722221</v>
      </c>
      <c r="L3462" s="10">
        <f t="shared" si="217"/>
        <v>42122.693159722221</v>
      </c>
      <c r="M3462" s="15">
        <f t="shared" si="218"/>
        <v>2015</v>
      </c>
      <c r="N3462" t="b">
        <v>0</v>
      </c>
      <c r="O3462">
        <v>2</v>
      </c>
      <c r="P3462" t="b">
        <v>0</v>
      </c>
      <c r="Q3462" t="s">
        <v>8269</v>
      </c>
      <c r="R3462" t="s">
        <v>8323</v>
      </c>
      <c r="S3462" t="s">
        <v>8326</v>
      </c>
      <c r="T3462" s="9">
        <f t="shared" si="219"/>
        <v>13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s="17" t="s">
        <v>8220</v>
      </c>
      <c r="G3463" t="s">
        <v>8223</v>
      </c>
      <c r="H3463" t="s">
        <v>8245</v>
      </c>
      <c r="I3463">
        <v>1427427276</v>
      </c>
      <c r="J3463" s="12">
        <v>1425270876</v>
      </c>
      <c r="K3463" s="10">
        <f t="shared" si="216"/>
        <v>42090.149027777778</v>
      </c>
      <c r="L3463" s="10">
        <f t="shared" si="217"/>
        <v>42065.190694444449</v>
      </c>
      <c r="M3463" s="15">
        <f t="shared" si="218"/>
        <v>2015</v>
      </c>
      <c r="N3463" t="b">
        <v>0</v>
      </c>
      <c r="O3463">
        <v>2</v>
      </c>
      <c r="P3463" t="b">
        <v>0</v>
      </c>
      <c r="Q3463" t="s">
        <v>8269</v>
      </c>
      <c r="R3463" t="s">
        <v>8323</v>
      </c>
      <c r="S3463" t="s">
        <v>8326</v>
      </c>
      <c r="T3463" s="9">
        <f t="shared" si="219"/>
        <v>0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s="17" t="s">
        <v>8220</v>
      </c>
      <c r="G3464" t="s">
        <v>8223</v>
      </c>
      <c r="H3464" t="s">
        <v>8245</v>
      </c>
      <c r="I3464">
        <v>1428205247</v>
      </c>
      <c r="J3464" s="12">
        <v>1423024847</v>
      </c>
      <c r="K3464" s="10">
        <f t="shared" si="216"/>
        <v>42099.153321759259</v>
      </c>
      <c r="L3464" s="10">
        <f t="shared" si="217"/>
        <v>42039.194988425923</v>
      </c>
      <c r="M3464" s="15">
        <f t="shared" si="218"/>
        <v>2015</v>
      </c>
      <c r="N3464" t="b">
        <v>0</v>
      </c>
      <c r="O3464">
        <v>1</v>
      </c>
      <c r="P3464" t="b">
        <v>0</v>
      </c>
      <c r="Q3464" t="s">
        <v>8269</v>
      </c>
      <c r="R3464" t="s">
        <v>8323</v>
      </c>
      <c r="S3464" t="s">
        <v>8326</v>
      </c>
      <c r="T3464" s="9">
        <f t="shared" si="219"/>
        <v>0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s="17" t="s">
        <v>8219</v>
      </c>
      <c r="G3465" t="s">
        <v>8223</v>
      </c>
      <c r="H3465" t="s">
        <v>8245</v>
      </c>
      <c r="I3465">
        <v>1448388418</v>
      </c>
      <c r="J3465" s="12">
        <v>1443200818</v>
      </c>
      <c r="K3465" s="10">
        <f t="shared" si="216"/>
        <v>42332.754837962959</v>
      </c>
      <c r="L3465" s="10">
        <f t="shared" si="217"/>
        <v>42272.713171296295</v>
      </c>
      <c r="M3465" s="15">
        <f t="shared" si="218"/>
        <v>2015</v>
      </c>
      <c r="N3465" t="b">
        <v>0</v>
      </c>
      <c r="O3465">
        <v>5</v>
      </c>
      <c r="P3465" t="b">
        <v>0</v>
      </c>
      <c r="Q3465" t="s">
        <v>8299</v>
      </c>
      <c r="R3465" t="s">
        <v>8308</v>
      </c>
      <c r="S3465" t="s">
        <v>8315</v>
      </c>
      <c r="T3465" s="9">
        <f t="shared" si="219"/>
        <v>0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s="17" t="s">
        <v>8220</v>
      </c>
      <c r="G3466" t="s">
        <v>8224</v>
      </c>
      <c r="H3466" t="s">
        <v>8246</v>
      </c>
      <c r="I3466">
        <v>1422450278</v>
      </c>
      <c r="J3466" s="12">
        <v>1419858278</v>
      </c>
      <c r="K3466" s="10">
        <f t="shared" si="216"/>
        <v>42032.54488425926</v>
      </c>
      <c r="L3466" s="10">
        <f t="shared" si="217"/>
        <v>42002.54488425926</v>
      </c>
      <c r="M3466" s="15">
        <f t="shared" si="218"/>
        <v>2015</v>
      </c>
      <c r="N3466" t="b">
        <v>0</v>
      </c>
      <c r="O3466">
        <v>4</v>
      </c>
      <c r="P3466" t="b">
        <v>0</v>
      </c>
      <c r="Q3466" t="s">
        <v>8269</v>
      </c>
      <c r="R3466" t="s">
        <v>8323</v>
      </c>
      <c r="S3466" t="s">
        <v>8326</v>
      </c>
      <c r="T3466" s="9">
        <f t="shared" si="219"/>
        <v>8</v>
      </c>
    </row>
    <row r="3467" spans="1:20" ht="15.7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s="17" t="s">
        <v>8219</v>
      </c>
      <c r="G3467" t="s">
        <v>8235</v>
      </c>
      <c r="H3467" t="s">
        <v>8248</v>
      </c>
      <c r="I3467">
        <v>1490447662</v>
      </c>
      <c r="J3467" s="12">
        <v>1485267262</v>
      </c>
      <c r="K3467" s="10">
        <f t="shared" si="216"/>
        <v>42819.55164351852</v>
      </c>
      <c r="L3467" s="10">
        <f t="shared" si="217"/>
        <v>42759.593310185184</v>
      </c>
      <c r="M3467" s="15">
        <f t="shared" si="218"/>
        <v>2017</v>
      </c>
      <c r="N3467" t="b">
        <v>0</v>
      </c>
      <c r="O3467">
        <v>6</v>
      </c>
      <c r="P3467" t="b">
        <v>0</v>
      </c>
      <c r="Q3467" t="s">
        <v>8270</v>
      </c>
      <c r="R3467" t="s">
        <v>8308</v>
      </c>
      <c r="S3467" t="s">
        <v>8342</v>
      </c>
      <c r="T3467" s="9">
        <f t="shared" si="219"/>
        <v>0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s="17" t="s">
        <v>8221</v>
      </c>
      <c r="G3468" t="s">
        <v>8228</v>
      </c>
      <c r="H3468" t="s">
        <v>8250</v>
      </c>
      <c r="I3468">
        <v>1493320519</v>
      </c>
      <c r="J3468" s="12">
        <v>1488140119</v>
      </c>
      <c r="K3468" s="10">
        <f t="shared" si="216"/>
        <v>42852.802303240736</v>
      </c>
      <c r="L3468" s="10">
        <f t="shared" si="217"/>
        <v>42792.843969907408</v>
      </c>
      <c r="M3468" s="15">
        <f t="shared" si="218"/>
        <v>2017</v>
      </c>
      <c r="N3468" t="b">
        <v>0</v>
      </c>
      <c r="O3468">
        <v>1</v>
      </c>
      <c r="P3468" t="b">
        <v>0</v>
      </c>
      <c r="Q3468" t="s">
        <v>8291</v>
      </c>
      <c r="R3468" t="s">
        <v>8327</v>
      </c>
      <c r="S3468" t="s">
        <v>8330</v>
      </c>
      <c r="T3468" s="9">
        <f t="shared" si="219"/>
        <v>0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s="17" t="s">
        <v>8220</v>
      </c>
      <c r="G3469" t="s">
        <v>8223</v>
      </c>
      <c r="H3469" t="s">
        <v>8245</v>
      </c>
      <c r="I3469">
        <v>1413572432</v>
      </c>
      <c r="J3469" s="12">
        <v>1410980432</v>
      </c>
      <c r="K3469" s="10">
        <f t="shared" si="216"/>
        <v>41929.792037037041</v>
      </c>
      <c r="L3469" s="10">
        <f t="shared" si="217"/>
        <v>41899.792037037041</v>
      </c>
      <c r="M3469" s="15">
        <f t="shared" si="218"/>
        <v>2014</v>
      </c>
      <c r="N3469" t="b">
        <v>0</v>
      </c>
      <c r="O3469">
        <v>3</v>
      </c>
      <c r="P3469" t="b">
        <v>0</v>
      </c>
      <c r="Q3469" t="s">
        <v>8266</v>
      </c>
      <c r="R3469" t="s">
        <v>8321</v>
      </c>
      <c r="S3469" t="s">
        <v>8325</v>
      </c>
      <c r="T3469" s="9">
        <f t="shared" si="219"/>
        <v>0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s="17" t="s">
        <v>8220</v>
      </c>
      <c r="G3470" t="s">
        <v>8223</v>
      </c>
      <c r="H3470" t="s">
        <v>8245</v>
      </c>
      <c r="I3470">
        <v>1424593763</v>
      </c>
      <c r="J3470" s="12">
        <v>1422001763</v>
      </c>
      <c r="K3470" s="10">
        <f t="shared" si="216"/>
        <v>42057.353738425925</v>
      </c>
      <c r="L3470" s="10">
        <f t="shared" si="217"/>
        <v>42027.353738425925</v>
      </c>
      <c r="M3470" s="15">
        <f t="shared" si="218"/>
        <v>2015</v>
      </c>
      <c r="N3470" t="b">
        <v>0</v>
      </c>
      <c r="O3470">
        <v>3</v>
      </c>
      <c r="P3470" t="b">
        <v>0</v>
      </c>
      <c r="Q3470" t="s">
        <v>8282</v>
      </c>
      <c r="R3470" t="s">
        <v>8319</v>
      </c>
      <c r="S3470" t="s">
        <v>8345</v>
      </c>
      <c r="T3470" s="9">
        <f t="shared" si="219"/>
        <v>0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s="17" t="s">
        <v>8220</v>
      </c>
      <c r="G3471" t="s">
        <v>8223</v>
      </c>
      <c r="H3471" t="s">
        <v>8245</v>
      </c>
      <c r="I3471">
        <v>1303628340</v>
      </c>
      <c r="J3471" s="12">
        <v>1300328399</v>
      </c>
      <c r="K3471" s="10">
        <f t="shared" si="216"/>
        <v>40657.290972222225</v>
      </c>
      <c r="L3471" s="10">
        <f t="shared" si="217"/>
        <v>40619.097210648149</v>
      </c>
      <c r="M3471" s="15">
        <f t="shared" si="218"/>
        <v>2011</v>
      </c>
      <c r="N3471" t="b">
        <v>0</v>
      </c>
      <c r="O3471">
        <v>3</v>
      </c>
      <c r="P3471" t="b">
        <v>0</v>
      </c>
      <c r="Q3471" t="s">
        <v>8280</v>
      </c>
      <c r="R3471" t="s">
        <v>8316</v>
      </c>
      <c r="S3471" t="s">
        <v>8334</v>
      </c>
      <c r="T3471" s="9">
        <f t="shared" si="219"/>
        <v>2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s="17" t="s">
        <v>8220</v>
      </c>
      <c r="G3472" t="s">
        <v>8223</v>
      </c>
      <c r="H3472" t="s">
        <v>8245</v>
      </c>
      <c r="I3472">
        <v>1436914815</v>
      </c>
      <c r="J3472" s="12">
        <v>1434322815</v>
      </c>
      <c r="K3472" s="10">
        <f t="shared" si="216"/>
        <v>42199.958506944444</v>
      </c>
      <c r="L3472" s="10">
        <f t="shared" si="217"/>
        <v>42169.958506944444</v>
      </c>
      <c r="M3472" s="15">
        <f t="shared" si="218"/>
        <v>2015</v>
      </c>
      <c r="N3472" t="b">
        <v>0</v>
      </c>
      <c r="O3472">
        <v>1</v>
      </c>
      <c r="P3472" t="b">
        <v>0</v>
      </c>
      <c r="Q3472" t="s">
        <v>8269</v>
      </c>
      <c r="R3472" t="s">
        <v>8323</v>
      </c>
      <c r="S3472" t="s">
        <v>8326</v>
      </c>
      <c r="T3472" s="9">
        <f t="shared" si="219"/>
        <v>0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s="17" t="s">
        <v>8220</v>
      </c>
      <c r="G3473" t="s">
        <v>8223</v>
      </c>
      <c r="H3473" t="s">
        <v>8245</v>
      </c>
      <c r="I3473">
        <v>1407811627</v>
      </c>
      <c r="J3473" s="12">
        <v>1402627627</v>
      </c>
      <c r="K3473" s="10">
        <f t="shared" si="216"/>
        <v>41863.116053240738</v>
      </c>
      <c r="L3473" s="10">
        <f t="shared" si="217"/>
        <v>41803.116053240738</v>
      </c>
      <c r="M3473" s="15">
        <f t="shared" si="218"/>
        <v>2014</v>
      </c>
      <c r="N3473" t="b">
        <v>0</v>
      </c>
      <c r="O3473">
        <v>2</v>
      </c>
      <c r="P3473" t="b">
        <v>0</v>
      </c>
      <c r="Q3473" t="s">
        <v>8271</v>
      </c>
      <c r="R3473" t="s">
        <v>8308</v>
      </c>
      <c r="S3473" t="s">
        <v>8310</v>
      </c>
      <c r="T3473" s="9">
        <f t="shared" si="219"/>
        <v>0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s="17" t="s">
        <v>8219</v>
      </c>
      <c r="G3474" t="s">
        <v>8223</v>
      </c>
      <c r="H3474" t="s">
        <v>8245</v>
      </c>
      <c r="I3474">
        <v>1488773332</v>
      </c>
      <c r="J3474" s="12">
        <v>1486613332</v>
      </c>
      <c r="K3474" s="10">
        <f t="shared" si="216"/>
        <v>42800.172824074078</v>
      </c>
      <c r="L3474" s="10">
        <f t="shared" si="217"/>
        <v>42775.172824074078</v>
      </c>
      <c r="M3474" s="15">
        <f t="shared" si="218"/>
        <v>2017</v>
      </c>
      <c r="N3474" t="b">
        <v>0</v>
      </c>
      <c r="O3474">
        <v>1</v>
      </c>
      <c r="P3474" t="b">
        <v>0</v>
      </c>
      <c r="Q3474" t="s">
        <v>8279</v>
      </c>
      <c r="R3474" t="s">
        <v>8346</v>
      </c>
      <c r="S3474" t="s">
        <v>8347</v>
      </c>
      <c r="T3474" s="9">
        <f t="shared" si="219"/>
        <v>1</v>
      </c>
    </row>
    <row r="3475" spans="1:20" ht="15.75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s="17" t="s">
        <v>8220</v>
      </c>
      <c r="G3475" t="s">
        <v>8223</v>
      </c>
      <c r="H3475" t="s">
        <v>8245</v>
      </c>
      <c r="I3475">
        <v>1408913291</v>
      </c>
      <c r="J3475" s="12">
        <v>1406321291</v>
      </c>
      <c r="K3475" s="10">
        <f t="shared" si="216"/>
        <v>41875.866793981484</v>
      </c>
      <c r="L3475" s="10">
        <f t="shared" si="217"/>
        <v>41845.866793981484</v>
      </c>
      <c r="M3475" s="15">
        <f t="shared" si="218"/>
        <v>2014</v>
      </c>
      <c r="N3475" t="b">
        <v>0</v>
      </c>
      <c r="O3475">
        <v>2</v>
      </c>
      <c r="P3475" t="b">
        <v>0</v>
      </c>
      <c r="Q3475" t="s">
        <v>8280</v>
      </c>
      <c r="R3475" t="s">
        <v>8316</v>
      </c>
      <c r="S3475" t="s">
        <v>8334</v>
      </c>
      <c r="T3475" s="9">
        <f t="shared" si="219"/>
        <v>0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s="17" t="s">
        <v>8220</v>
      </c>
      <c r="G3476" t="s">
        <v>8236</v>
      </c>
      <c r="H3476" t="s">
        <v>8248</v>
      </c>
      <c r="I3476">
        <v>1449914400</v>
      </c>
      <c r="J3476" s="12">
        <v>1445336607</v>
      </c>
      <c r="K3476" s="10">
        <f t="shared" si="216"/>
        <v>42350.416666666672</v>
      </c>
      <c r="L3476" s="10">
        <f t="shared" si="217"/>
        <v>42297.432951388888</v>
      </c>
      <c r="M3476" s="15">
        <f t="shared" si="218"/>
        <v>2015</v>
      </c>
      <c r="N3476" t="b">
        <v>0</v>
      </c>
      <c r="O3476">
        <v>3</v>
      </c>
      <c r="P3476" t="b">
        <v>0</v>
      </c>
      <c r="Q3476" t="s">
        <v>8285</v>
      </c>
      <c r="R3476" t="s">
        <v>8311</v>
      </c>
      <c r="S3476" t="s">
        <v>8348</v>
      </c>
      <c r="T3476" s="9">
        <f t="shared" si="219"/>
        <v>0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s="17" t="s">
        <v>8220</v>
      </c>
      <c r="G3477" t="s">
        <v>8223</v>
      </c>
      <c r="H3477" t="s">
        <v>8245</v>
      </c>
      <c r="I3477">
        <v>1407847978</v>
      </c>
      <c r="J3477" s="12">
        <v>1405687978</v>
      </c>
      <c r="K3477" s="10">
        <f t="shared" si="216"/>
        <v>41863.536782407406</v>
      </c>
      <c r="L3477" s="10">
        <f t="shared" si="217"/>
        <v>41838.536782407406</v>
      </c>
      <c r="M3477" s="15">
        <f t="shared" si="218"/>
        <v>2014</v>
      </c>
      <c r="N3477" t="b">
        <v>0</v>
      </c>
      <c r="O3477">
        <v>2</v>
      </c>
      <c r="P3477" t="b">
        <v>0</v>
      </c>
      <c r="Q3477" t="s">
        <v>8285</v>
      </c>
      <c r="R3477" t="s">
        <v>8311</v>
      </c>
      <c r="S3477" t="s">
        <v>8348</v>
      </c>
      <c r="T3477" s="9">
        <f t="shared" si="219"/>
        <v>1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s="17" t="s">
        <v>8220</v>
      </c>
      <c r="G3478" t="s">
        <v>8236</v>
      </c>
      <c r="H3478" t="s">
        <v>8248</v>
      </c>
      <c r="I3478">
        <v>1444589020</v>
      </c>
      <c r="J3478" s="12">
        <v>1441997020</v>
      </c>
      <c r="K3478" s="10">
        <f t="shared" si="216"/>
        <v>42288.780324074076</v>
      </c>
      <c r="L3478" s="10">
        <f t="shared" si="217"/>
        <v>42258.780324074076</v>
      </c>
      <c r="M3478" s="15">
        <f t="shared" si="218"/>
        <v>2015</v>
      </c>
      <c r="N3478" t="b">
        <v>0</v>
      </c>
      <c r="O3478">
        <v>2</v>
      </c>
      <c r="P3478" t="b">
        <v>0</v>
      </c>
      <c r="Q3478" t="s">
        <v>8285</v>
      </c>
      <c r="R3478" t="s">
        <v>8311</v>
      </c>
      <c r="S3478" t="s">
        <v>8348</v>
      </c>
      <c r="T3478" s="9">
        <f t="shared" si="219"/>
        <v>0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s="17" t="s">
        <v>8219</v>
      </c>
      <c r="G3479" t="s">
        <v>8226</v>
      </c>
      <c r="H3479" t="s">
        <v>8248</v>
      </c>
      <c r="I3479">
        <v>1461535140</v>
      </c>
      <c r="J3479" s="12">
        <v>1459716480</v>
      </c>
      <c r="K3479" s="10">
        <f t="shared" si="216"/>
        <v>42484.915972222225</v>
      </c>
      <c r="L3479" s="10">
        <f t="shared" si="217"/>
        <v>42463.866666666669</v>
      </c>
      <c r="M3479" s="15">
        <f t="shared" si="218"/>
        <v>2016</v>
      </c>
      <c r="N3479" t="b">
        <v>0</v>
      </c>
      <c r="O3479">
        <v>1</v>
      </c>
      <c r="P3479" t="b">
        <v>0</v>
      </c>
      <c r="Q3479" t="s">
        <v>8285</v>
      </c>
      <c r="R3479" t="s">
        <v>8311</v>
      </c>
      <c r="S3479" t="s">
        <v>8348</v>
      </c>
      <c r="T3479" s="9">
        <f t="shared" si="219"/>
        <v>1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s="17" t="s">
        <v>8220</v>
      </c>
      <c r="G3480" t="s">
        <v>8224</v>
      </c>
      <c r="H3480" t="s">
        <v>8246</v>
      </c>
      <c r="I3480">
        <v>1411681391</v>
      </c>
      <c r="J3480" s="12">
        <v>1409089391</v>
      </c>
      <c r="K3480" s="10">
        <f t="shared" si="216"/>
        <v>41907.904988425929</v>
      </c>
      <c r="L3480" s="10">
        <f t="shared" si="217"/>
        <v>41877.904988425929</v>
      </c>
      <c r="M3480" s="15">
        <f t="shared" si="218"/>
        <v>2014</v>
      </c>
      <c r="N3480" t="b">
        <v>0</v>
      </c>
      <c r="O3480">
        <v>1</v>
      </c>
      <c r="P3480" t="b">
        <v>0</v>
      </c>
      <c r="Q3480" t="s">
        <v>8289</v>
      </c>
      <c r="R3480" t="s">
        <v>8313</v>
      </c>
      <c r="S3480" t="s">
        <v>8351</v>
      </c>
      <c r="T3480" s="9">
        <f t="shared" si="219"/>
        <v>0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s="17" t="s">
        <v>8220</v>
      </c>
      <c r="G3481" t="s">
        <v>8223</v>
      </c>
      <c r="H3481" t="s">
        <v>8245</v>
      </c>
      <c r="I3481">
        <v>1408657826</v>
      </c>
      <c r="J3481" s="12">
        <v>1407621026</v>
      </c>
      <c r="K3481" s="10">
        <f t="shared" si="216"/>
        <v>41872.91002314815</v>
      </c>
      <c r="L3481" s="10">
        <f t="shared" si="217"/>
        <v>41860.91002314815</v>
      </c>
      <c r="M3481" s="15">
        <f t="shared" si="218"/>
        <v>2014</v>
      </c>
      <c r="N3481" t="b">
        <v>0</v>
      </c>
      <c r="O3481">
        <v>2</v>
      </c>
      <c r="P3481" t="b">
        <v>0</v>
      </c>
      <c r="Q3481" t="s">
        <v>8283</v>
      </c>
      <c r="R3481" t="s">
        <v>8313</v>
      </c>
      <c r="S3481" t="s">
        <v>8314</v>
      </c>
      <c r="T3481" s="9">
        <f t="shared" si="219"/>
        <v>3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s="17" t="s">
        <v>8219</v>
      </c>
      <c r="G3482" t="s">
        <v>8223</v>
      </c>
      <c r="H3482" t="s">
        <v>8245</v>
      </c>
      <c r="I3482">
        <v>1472135676</v>
      </c>
      <c r="J3482" s="12">
        <v>1469543676</v>
      </c>
      <c r="K3482" s="10">
        <f t="shared" si="216"/>
        <v>42607.607361111106</v>
      </c>
      <c r="L3482" s="10">
        <f t="shared" si="217"/>
        <v>42577.607361111106</v>
      </c>
      <c r="M3482" s="15">
        <f t="shared" si="218"/>
        <v>2016</v>
      </c>
      <c r="N3482" t="b">
        <v>0</v>
      </c>
      <c r="O3482">
        <v>1</v>
      </c>
      <c r="P3482" t="b">
        <v>0</v>
      </c>
      <c r="Q3482" t="s">
        <v>8270</v>
      </c>
      <c r="R3482" t="s">
        <v>8308</v>
      </c>
      <c r="S3482" t="s">
        <v>8342</v>
      </c>
      <c r="T3482" s="9">
        <f t="shared" si="219"/>
        <v>2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s="17" t="s">
        <v>8220</v>
      </c>
      <c r="G3483" t="s">
        <v>8223</v>
      </c>
      <c r="H3483" t="s">
        <v>8245</v>
      </c>
      <c r="I3483">
        <v>1410811740</v>
      </c>
      <c r="J3483" s="12">
        <v>1409341863</v>
      </c>
      <c r="K3483" s="10">
        <f t="shared" si="216"/>
        <v>41897.839583333334</v>
      </c>
      <c r="L3483" s="10">
        <f t="shared" si="217"/>
        <v>41880.827118055553</v>
      </c>
      <c r="M3483" s="15">
        <f t="shared" si="218"/>
        <v>2014</v>
      </c>
      <c r="N3483" t="b">
        <v>0</v>
      </c>
      <c r="O3483">
        <v>1</v>
      </c>
      <c r="P3483" t="b">
        <v>0</v>
      </c>
      <c r="Q3483" t="s">
        <v>8299</v>
      </c>
      <c r="R3483" t="s">
        <v>8308</v>
      </c>
      <c r="S3483" t="s">
        <v>8315</v>
      </c>
      <c r="T3483" s="9">
        <f t="shared" si="219"/>
        <v>1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s="17" t="s">
        <v>8220</v>
      </c>
      <c r="G3484" t="s">
        <v>8235</v>
      </c>
      <c r="H3484" t="s">
        <v>8248</v>
      </c>
      <c r="I3484">
        <v>1448902800</v>
      </c>
      <c r="J3484" s="12">
        <v>1445369727</v>
      </c>
      <c r="K3484" s="10">
        <f t="shared" si="216"/>
        <v>42338.708333333328</v>
      </c>
      <c r="L3484" s="10">
        <f t="shared" si="217"/>
        <v>42297.816284722227</v>
      </c>
      <c r="M3484" s="15">
        <f t="shared" si="218"/>
        <v>2015</v>
      </c>
      <c r="N3484" t="b">
        <v>0</v>
      </c>
      <c r="O3484">
        <v>2</v>
      </c>
      <c r="P3484" t="b">
        <v>0</v>
      </c>
      <c r="Q3484" t="s">
        <v>8303</v>
      </c>
      <c r="R3484" t="s">
        <v>8323</v>
      </c>
      <c r="S3484" t="s">
        <v>8335</v>
      </c>
      <c r="T3484" s="9">
        <f t="shared" si="219"/>
        <v>2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s="17" t="s">
        <v>8220</v>
      </c>
      <c r="G3485" t="s">
        <v>8223</v>
      </c>
      <c r="H3485" t="s">
        <v>8245</v>
      </c>
      <c r="I3485">
        <v>1406753639</v>
      </c>
      <c r="J3485" s="12">
        <v>1404161639</v>
      </c>
      <c r="K3485" s="10">
        <f t="shared" si="216"/>
        <v>41850.870821759258</v>
      </c>
      <c r="L3485" s="10">
        <f t="shared" si="217"/>
        <v>41820.870821759258</v>
      </c>
      <c r="M3485" s="15">
        <f t="shared" si="218"/>
        <v>2014</v>
      </c>
      <c r="N3485" t="b">
        <v>0</v>
      </c>
      <c r="O3485">
        <v>3</v>
      </c>
      <c r="P3485" t="b">
        <v>0</v>
      </c>
      <c r="Q3485" t="s">
        <v>8269</v>
      </c>
      <c r="R3485" t="s">
        <v>8323</v>
      </c>
      <c r="S3485" t="s">
        <v>8326</v>
      </c>
      <c r="T3485" s="9">
        <f t="shared" si="219"/>
        <v>10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s="17" t="s">
        <v>8220</v>
      </c>
      <c r="G3486" t="s">
        <v>8225</v>
      </c>
      <c r="H3486" t="s">
        <v>8247</v>
      </c>
      <c r="I3486">
        <v>1419645748</v>
      </c>
      <c r="J3486" s="12">
        <v>1417053748</v>
      </c>
      <c r="K3486" s="10">
        <f t="shared" si="216"/>
        <v>42000.085046296299</v>
      </c>
      <c r="L3486" s="10">
        <f t="shared" si="217"/>
        <v>41970.085046296299</v>
      </c>
      <c r="M3486" s="15">
        <f t="shared" si="218"/>
        <v>2014</v>
      </c>
      <c r="N3486" t="b">
        <v>0</v>
      </c>
      <c r="O3486">
        <v>1</v>
      </c>
      <c r="P3486" t="b">
        <v>0</v>
      </c>
      <c r="Q3486" t="s">
        <v>8269</v>
      </c>
      <c r="R3486" t="s">
        <v>8323</v>
      </c>
      <c r="S3486" t="s">
        <v>8326</v>
      </c>
      <c r="T3486" s="9">
        <f t="shared" si="219"/>
        <v>0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s="17" t="s">
        <v>8220</v>
      </c>
      <c r="G3487" t="s">
        <v>8223</v>
      </c>
      <c r="H3487" t="s">
        <v>8245</v>
      </c>
      <c r="I3487">
        <v>1394772031</v>
      </c>
      <c r="J3487" s="12">
        <v>1392183631</v>
      </c>
      <c r="K3487" s="10">
        <f t="shared" si="216"/>
        <v>41712.194803240738</v>
      </c>
      <c r="L3487" s="10">
        <f t="shared" si="217"/>
        <v>41682.23646990741</v>
      </c>
      <c r="M3487" s="15">
        <f t="shared" si="218"/>
        <v>2014</v>
      </c>
      <c r="N3487" t="b">
        <v>0</v>
      </c>
      <c r="O3487">
        <v>3</v>
      </c>
      <c r="P3487" t="b">
        <v>0</v>
      </c>
      <c r="Q3487" t="s">
        <v>8268</v>
      </c>
      <c r="R3487" t="s">
        <v>8321</v>
      </c>
      <c r="S3487" t="s">
        <v>8339</v>
      </c>
      <c r="T3487" s="9">
        <f t="shared" si="219"/>
        <v>0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s="17" t="s">
        <v>8220</v>
      </c>
      <c r="G3488" t="s">
        <v>8224</v>
      </c>
      <c r="H3488" t="s">
        <v>8246</v>
      </c>
      <c r="I3488">
        <v>1441633993</v>
      </c>
      <c r="J3488" s="12">
        <v>1439560393</v>
      </c>
      <c r="K3488" s="10">
        <f t="shared" si="216"/>
        <v>42254.578622685185</v>
      </c>
      <c r="L3488" s="10">
        <f t="shared" si="217"/>
        <v>42230.578622685185</v>
      </c>
      <c r="M3488" s="15">
        <f t="shared" si="218"/>
        <v>2015</v>
      </c>
      <c r="N3488" t="b">
        <v>0</v>
      </c>
      <c r="O3488">
        <v>7</v>
      </c>
      <c r="P3488" t="b">
        <v>0</v>
      </c>
      <c r="Q3488" t="s">
        <v>8270</v>
      </c>
      <c r="R3488" t="s">
        <v>8308</v>
      </c>
      <c r="S3488" t="s">
        <v>8342</v>
      </c>
      <c r="T3488" s="9">
        <f t="shared" si="219"/>
        <v>0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s="17" t="s">
        <v>8218</v>
      </c>
      <c r="G3489" t="s">
        <v>8223</v>
      </c>
      <c r="H3489" t="s">
        <v>8245</v>
      </c>
      <c r="I3489">
        <v>1453748434</v>
      </c>
      <c r="J3489" s="12">
        <v>1452193234</v>
      </c>
      <c r="K3489" s="10">
        <f t="shared" si="216"/>
        <v>42394.79206018518</v>
      </c>
      <c r="L3489" s="10">
        <f t="shared" si="217"/>
        <v>42376.79206018518</v>
      </c>
      <c r="M3489" s="15">
        <f t="shared" si="218"/>
        <v>2016</v>
      </c>
      <c r="N3489" t="b">
        <v>0</v>
      </c>
      <c r="O3489">
        <v>1</v>
      </c>
      <c r="P3489" t="b">
        <v>1</v>
      </c>
      <c r="Q3489" t="s">
        <v>8263</v>
      </c>
      <c r="R3489" t="s">
        <v>8321</v>
      </c>
      <c r="S3489" t="s">
        <v>8332</v>
      </c>
      <c r="T3489" s="9">
        <f t="shared" si="219"/>
        <v>100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s="17" t="s">
        <v>8218</v>
      </c>
      <c r="G3490" t="s">
        <v>8223</v>
      </c>
      <c r="H3490" t="s">
        <v>8245</v>
      </c>
      <c r="I3490">
        <v>1476390164</v>
      </c>
      <c r="J3490" s="12">
        <v>1473970964</v>
      </c>
      <c r="K3490" s="10">
        <f t="shared" si="216"/>
        <v>42656.849120370374</v>
      </c>
      <c r="L3490" s="10">
        <f t="shared" si="217"/>
        <v>42628.849120370374</v>
      </c>
      <c r="M3490" s="15">
        <f t="shared" si="218"/>
        <v>2016</v>
      </c>
      <c r="N3490" t="b">
        <v>0</v>
      </c>
      <c r="O3490">
        <v>4</v>
      </c>
      <c r="P3490" t="b">
        <v>1</v>
      </c>
      <c r="Q3490" t="s">
        <v>8269</v>
      </c>
      <c r="R3490" t="s">
        <v>8323</v>
      </c>
      <c r="S3490" t="s">
        <v>8326</v>
      </c>
      <c r="T3490" s="9">
        <f t="shared" si="219"/>
        <v>130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s="17" t="s">
        <v>8220</v>
      </c>
      <c r="G3491" t="s">
        <v>8228</v>
      </c>
      <c r="H3491" t="s">
        <v>8250</v>
      </c>
      <c r="I3491">
        <v>1418841045</v>
      </c>
      <c r="J3491" s="12">
        <v>1416249045</v>
      </c>
      <c r="K3491" s="10">
        <f t="shared" si="216"/>
        <v>41990.771354166667</v>
      </c>
      <c r="L3491" s="10">
        <f t="shared" si="217"/>
        <v>41960.771354166667</v>
      </c>
      <c r="M3491" s="15">
        <f t="shared" si="218"/>
        <v>2014</v>
      </c>
      <c r="N3491" t="b">
        <v>0</v>
      </c>
      <c r="O3491">
        <v>3</v>
      </c>
      <c r="P3491" t="b">
        <v>0</v>
      </c>
      <c r="Q3491" t="s">
        <v>8270</v>
      </c>
      <c r="R3491" t="s">
        <v>8308</v>
      </c>
      <c r="S3491" t="s">
        <v>8342</v>
      </c>
      <c r="T3491" s="9">
        <f t="shared" si="219"/>
        <v>0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s="17" t="s">
        <v>8220</v>
      </c>
      <c r="G3492" t="s">
        <v>8223</v>
      </c>
      <c r="H3492" t="s">
        <v>8245</v>
      </c>
      <c r="I3492">
        <v>1422483292</v>
      </c>
      <c r="J3492" s="12">
        <v>1419891292</v>
      </c>
      <c r="K3492" s="10">
        <f t="shared" si="216"/>
        <v>42032.926990740743</v>
      </c>
      <c r="L3492" s="10">
        <f t="shared" si="217"/>
        <v>42002.926990740743</v>
      </c>
      <c r="M3492" s="15">
        <f t="shared" si="218"/>
        <v>2015</v>
      </c>
      <c r="N3492" t="b">
        <v>0</v>
      </c>
      <c r="O3492">
        <v>4</v>
      </c>
      <c r="P3492" t="b">
        <v>0</v>
      </c>
      <c r="Q3492" t="s">
        <v>8280</v>
      </c>
      <c r="R3492" t="s">
        <v>8316</v>
      </c>
      <c r="S3492" t="s">
        <v>8334</v>
      </c>
      <c r="T3492" s="9">
        <f t="shared" si="219"/>
        <v>0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s="17" t="s">
        <v>8220</v>
      </c>
      <c r="G3493" t="s">
        <v>8232</v>
      </c>
      <c r="H3493" t="s">
        <v>8248</v>
      </c>
      <c r="I3493">
        <v>1425495447</v>
      </c>
      <c r="J3493" s="12">
        <v>1422903447</v>
      </c>
      <c r="K3493" s="10">
        <f t="shared" si="216"/>
        <v>42067.789895833332</v>
      </c>
      <c r="L3493" s="10">
        <f t="shared" si="217"/>
        <v>42037.789895833332</v>
      </c>
      <c r="M3493" s="15">
        <f t="shared" si="218"/>
        <v>2015</v>
      </c>
      <c r="N3493" t="b">
        <v>0</v>
      </c>
      <c r="O3493">
        <v>3</v>
      </c>
      <c r="P3493" t="b">
        <v>0</v>
      </c>
      <c r="Q3493" t="s">
        <v>8292</v>
      </c>
      <c r="R3493" t="s">
        <v>8308</v>
      </c>
      <c r="S3493" t="s">
        <v>8318</v>
      </c>
      <c r="T3493" s="9">
        <f t="shared" si="219"/>
        <v>1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s="17" t="s">
        <v>8220</v>
      </c>
      <c r="G3494" t="s">
        <v>8223</v>
      </c>
      <c r="H3494" t="s">
        <v>8245</v>
      </c>
      <c r="I3494">
        <v>1438726535</v>
      </c>
      <c r="J3494" s="12">
        <v>1433542535</v>
      </c>
      <c r="K3494" s="10">
        <f t="shared" si="216"/>
        <v>42220.927488425921</v>
      </c>
      <c r="L3494" s="10">
        <f t="shared" si="217"/>
        <v>42160.927488425921</v>
      </c>
      <c r="M3494" s="15">
        <f t="shared" si="218"/>
        <v>2015</v>
      </c>
      <c r="N3494" t="b">
        <v>0</v>
      </c>
      <c r="O3494">
        <v>2</v>
      </c>
      <c r="P3494" t="b">
        <v>0</v>
      </c>
      <c r="Q3494" t="s">
        <v>8266</v>
      </c>
      <c r="R3494" t="s">
        <v>8321</v>
      </c>
      <c r="S3494" t="s">
        <v>8325</v>
      </c>
      <c r="T3494" s="9">
        <f t="shared" si="219"/>
        <v>0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s="17" t="s">
        <v>8220</v>
      </c>
      <c r="G3495" t="s">
        <v>8223</v>
      </c>
      <c r="H3495" t="s">
        <v>8245</v>
      </c>
      <c r="I3495">
        <v>1479667727</v>
      </c>
      <c r="J3495" s="12">
        <v>1475776127</v>
      </c>
      <c r="K3495" s="10">
        <f t="shared" si="216"/>
        <v>42694.783877314811</v>
      </c>
      <c r="L3495" s="10">
        <f t="shared" si="217"/>
        <v>42649.742210648154</v>
      </c>
      <c r="M3495" s="15">
        <f t="shared" si="218"/>
        <v>2016</v>
      </c>
      <c r="N3495" t="b">
        <v>0</v>
      </c>
      <c r="O3495">
        <v>2</v>
      </c>
      <c r="P3495" t="b">
        <v>0</v>
      </c>
      <c r="Q3495" t="s">
        <v>8268</v>
      </c>
      <c r="R3495" t="s">
        <v>8321</v>
      </c>
      <c r="S3495" t="s">
        <v>8339</v>
      </c>
      <c r="T3495" s="9">
        <f t="shared" si="219"/>
        <v>0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s="17" t="s">
        <v>8220</v>
      </c>
      <c r="G3496" t="s">
        <v>8223</v>
      </c>
      <c r="H3496" t="s">
        <v>8245</v>
      </c>
      <c r="I3496">
        <v>1407624222</v>
      </c>
      <c r="J3496" s="12">
        <v>1405032222</v>
      </c>
      <c r="K3496" s="10">
        <f t="shared" si="216"/>
        <v>41860.947013888886</v>
      </c>
      <c r="L3496" s="10">
        <f t="shared" si="217"/>
        <v>41830.947013888886</v>
      </c>
      <c r="M3496" s="15">
        <f t="shared" si="218"/>
        <v>2014</v>
      </c>
      <c r="N3496" t="b">
        <v>0</v>
      </c>
      <c r="O3496">
        <v>4</v>
      </c>
      <c r="P3496" t="b">
        <v>0</v>
      </c>
      <c r="Q3496" t="s">
        <v>8271</v>
      </c>
      <c r="R3496" t="s">
        <v>8308</v>
      </c>
      <c r="S3496" t="s">
        <v>8310</v>
      </c>
      <c r="T3496" s="9">
        <f t="shared" si="219"/>
        <v>0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s="17" t="s">
        <v>8220</v>
      </c>
      <c r="G3497" t="s">
        <v>8223</v>
      </c>
      <c r="H3497" t="s">
        <v>8245</v>
      </c>
      <c r="I3497">
        <v>1397910848</v>
      </c>
      <c r="J3497" s="12">
        <v>1395318848</v>
      </c>
      <c r="K3497" s="10">
        <f t="shared" si="216"/>
        <v>41748.5237037037</v>
      </c>
      <c r="L3497" s="10">
        <f t="shared" si="217"/>
        <v>41718.5237037037</v>
      </c>
      <c r="M3497" s="15">
        <f t="shared" si="218"/>
        <v>2014</v>
      </c>
      <c r="N3497" t="b">
        <v>0</v>
      </c>
      <c r="O3497">
        <v>3</v>
      </c>
      <c r="P3497" t="b">
        <v>0</v>
      </c>
      <c r="Q3497" t="s">
        <v>8280</v>
      </c>
      <c r="R3497" t="s">
        <v>8316</v>
      </c>
      <c r="S3497" t="s">
        <v>8334</v>
      </c>
      <c r="T3497" s="9">
        <f t="shared" si="219"/>
        <v>0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s="17" t="s">
        <v>8220</v>
      </c>
      <c r="G3498" t="s">
        <v>8223</v>
      </c>
      <c r="H3498" t="s">
        <v>8245</v>
      </c>
      <c r="I3498">
        <v>1416963300</v>
      </c>
      <c r="J3498" s="12">
        <v>1411775700</v>
      </c>
      <c r="K3498" s="10">
        <f t="shared" si="216"/>
        <v>41969.038194444445</v>
      </c>
      <c r="L3498" s="10">
        <f t="shared" si="217"/>
        <v>41908.996527777781</v>
      </c>
      <c r="M3498" s="15">
        <f t="shared" si="218"/>
        <v>2014</v>
      </c>
      <c r="N3498" t="b">
        <v>0</v>
      </c>
      <c r="O3498">
        <v>3</v>
      </c>
      <c r="P3498" t="b">
        <v>0</v>
      </c>
      <c r="Q3498" t="s">
        <v>8281</v>
      </c>
      <c r="R3498" t="s">
        <v>8316</v>
      </c>
      <c r="S3498" t="s">
        <v>8344</v>
      </c>
      <c r="T3498" s="9">
        <f t="shared" si="219"/>
        <v>0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s="17" t="s">
        <v>8220</v>
      </c>
      <c r="G3499" t="s">
        <v>8223</v>
      </c>
      <c r="H3499" t="s">
        <v>8245</v>
      </c>
      <c r="I3499">
        <v>1427772120</v>
      </c>
      <c r="J3499" s="12">
        <v>1425186785</v>
      </c>
      <c r="K3499" s="10">
        <f t="shared" si="216"/>
        <v>42094.140277777777</v>
      </c>
      <c r="L3499" s="10">
        <f t="shared" si="217"/>
        <v>42064.217418981483</v>
      </c>
      <c r="M3499" s="15">
        <f t="shared" si="218"/>
        <v>2015</v>
      </c>
      <c r="N3499" t="b">
        <v>0</v>
      </c>
      <c r="O3499">
        <v>2</v>
      </c>
      <c r="P3499" t="b">
        <v>0</v>
      </c>
      <c r="Q3499" t="s">
        <v>8291</v>
      </c>
      <c r="R3499" t="s">
        <v>8327</v>
      </c>
      <c r="S3499" t="s">
        <v>8330</v>
      </c>
      <c r="T3499" s="9">
        <f t="shared" si="219"/>
        <v>0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s="17" t="s">
        <v>8220</v>
      </c>
      <c r="G3500" t="s">
        <v>8223</v>
      </c>
      <c r="H3500" t="s">
        <v>8245</v>
      </c>
      <c r="I3500">
        <v>1434080706</v>
      </c>
      <c r="J3500" s="12">
        <v>1428896706</v>
      </c>
      <c r="K3500" s="10">
        <f t="shared" si="216"/>
        <v>42167.156319444446</v>
      </c>
      <c r="L3500" s="10">
        <f t="shared" si="217"/>
        <v>42107.156319444446</v>
      </c>
      <c r="M3500" s="15">
        <f t="shared" si="218"/>
        <v>2015</v>
      </c>
      <c r="N3500" t="b">
        <v>0</v>
      </c>
      <c r="O3500">
        <v>2</v>
      </c>
      <c r="P3500" t="b">
        <v>0</v>
      </c>
      <c r="Q3500" t="s">
        <v>8301</v>
      </c>
      <c r="R3500" t="s">
        <v>8323</v>
      </c>
      <c r="S3500" t="s">
        <v>8324</v>
      </c>
      <c r="T3500" s="9">
        <f t="shared" si="219"/>
        <v>0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s="17" t="s">
        <v>8220</v>
      </c>
      <c r="G3501" t="s">
        <v>8223</v>
      </c>
      <c r="H3501" t="s">
        <v>8245</v>
      </c>
      <c r="I3501">
        <v>1458703740</v>
      </c>
      <c r="J3501" s="12">
        <v>1454453021</v>
      </c>
      <c r="K3501" s="10">
        <f t="shared" si="216"/>
        <v>42452.145138888889</v>
      </c>
      <c r="L3501" s="10">
        <f t="shared" si="217"/>
        <v>42402.947002314817</v>
      </c>
      <c r="M3501" s="15">
        <f t="shared" si="218"/>
        <v>2016</v>
      </c>
      <c r="N3501" t="b">
        <v>0</v>
      </c>
      <c r="O3501">
        <v>2</v>
      </c>
      <c r="P3501" t="b">
        <v>0</v>
      </c>
      <c r="Q3501" t="s">
        <v>8269</v>
      </c>
      <c r="R3501" t="s">
        <v>8323</v>
      </c>
      <c r="S3501" t="s">
        <v>8326</v>
      </c>
      <c r="T3501" s="9">
        <f t="shared" si="219"/>
        <v>1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s="17" t="s">
        <v>8220</v>
      </c>
      <c r="G3502" t="s">
        <v>8223</v>
      </c>
      <c r="H3502" t="s">
        <v>8245</v>
      </c>
      <c r="I3502">
        <v>1420199351</v>
      </c>
      <c r="J3502" s="12">
        <v>1416311351</v>
      </c>
      <c r="K3502" s="10">
        <f t="shared" si="216"/>
        <v>42006.492488425924</v>
      </c>
      <c r="L3502" s="10">
        <f t="shared" si="217"/>
        <v>41961.492488425924</v>
      </c>
      <c r="M3502" s="15">
        <f t="shared" si="218"/>
        <v>2015</v>
      </c>
      <c r="N3502" t="b">
        <v>0</v>
      </c>
      <c r="O3502">
        <v>2</v>
      </c>
      <c r="P3502" t="b">
        <v>0</v>
      </c>
      <c r="Q3502" t="s">
        <v>8269</v>
      </c>
      <c r="R3502" t="s">
        <v>8323</v>
      </c>
      <c r="S3502" t="s">
        <v>8326</v>
      </c>
      <c r="T3502" s="9">
        <f t="shared" si="219"/>
        <v>0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s="17" t="s">
        <v>8220</v>
      </c>
      <c r="G3503" t="s">
        <v>8223</v>
      </c>
      <c r="H3503" t="s">
        <v>8245</v>
      </c>
      <c r="I3503">
        <v>1460925811</v>
      </c>
      <c r="J3503" s="12">
        <v>1458333811</v>
      </c>
      <c r="K3503" s="10">
        <f t="shared" si="216"/>
        <v>42477.863553240742</v>
      </c>
      <c r="L3503" s="10">
        <f t="shared" si="217"/>
        <v>42447.863553240742</v>
      </c>
      <c r="M3503" s="15">
        <f t="shared" si="218"/>
        <v>2016</v>
      </c>
      <c r="N3503" t="b">
        <v>0</v>
      </c>
      <c r="O3503">
        <v>2</v>
      </c>
      <c r="P3503" t="b">
        <v>0</v>
      </c>
      <c r="Q3503" t="s">
        <v>8269</v>
      </c>
      <c r="R3503" t="s">
        <v>8323</v>
      </c>
      <c r="S3503" t="s">
        <v>8326</v>
      </c>
      <c r="T3503" s="9">
        <f t="shared" si="219"/>
        <v>0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s="17" t="s">
        <v>8219</v>
      </c>
      <c r="G3504" t="s">
        <v>8230</v>
      </c>
      <c r="H3504" t="s">
        <v>8251</v>
      </c>
      <c r="I3504">
        <v>1475457107</v>
      </c>
      <c r="J3504" s="12">
        <v>1472865107</v>
      </c>
      <c r="K3504" s="10">
        <f t="shared" si="216"/>
        <v>42646.049849537041</v>
      </c>
      <c r="L3504" s="10">
        <f t="shared" si="217"/>
        <v>42616.049849537041</v>
      </c>
      <c r="M3504" s="15">
        <f t="shared" si="218"/>
        <v>2016</v>
      </c>
      <c r="N3504" t="b">
        <v>0</v>
      </c>
      <c r="O3504">
        <v>1</v>
      </c>
      <c r="P3504" t="b">
        <v>0</v>
      </c>
      <c r="Q3504" t="s">
        <v>8265</v>
      </c>
      <c r="R3504" t="s">
        <v>8321</v>
      </c>
      <c r="S3504" t="s">
        <v>8337</v>
      </c>
      <c r="T3504" s="9">
        <f t="shared" si="219"/>
        <v>0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s="17" t="s">
        <v>8219</v>
      </c>
      <c r="G3505" t="s">
        <v>8223</v>
      </c>
      <c r="H3505" t="s">
        <v>8245</v>
      </c>
      <c r="I3505">
        <v>1416176778</v>
      </c>
      <c r="J3505" s="12">
        <v>1414358778</v>
      </c>
      <c r="K3505" s="10">
        <f t="shared" si="216"/>
        <v>41959.934930555552</v>
      </c>
      <c r="L3505" s="10">
        <f t="shared" si="217"/>
        <v>41938.893263888887</v>
      </c>
      <c r="M3505" s="15">
        <f t="shared" si="218"/>
        <v>2014</v>
      </c>
      <c r="N3505" t="b">
        <v>0</v>
      </c>
      <c r="O3505">
        <v>1</v>
      </c>
      <c r="P3505" t="b">
        <v>0</v>
      </c>
      <c r="Q3505" t="s">
        <v>8265</v>
      </c>
      <c r="R3505" t="s">
        <v>8321</v>
      </c>
      <c r="S3505" t="s">
        <v>8337</v>
      </c>
      <c r="T3505" s="9">
        <f t="shared" si="219"/>
        <v>0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s="17" t="s">
        <v>8219</v>
      </c>
      <c r="G3506" t="s">
        <v>8223</v>
      </c>
      <c r="H3506" t="s">
        <v>8245</v>
      </c>
      <c r="I3506">
        <v>1467541545</v>
      </c>
      <c r="J3506" s="12">
        <v>1464085545</v>
      </c>
      <c r="K3506" s="10">
        <f t="shared" si="216"/>
        <v>42554.434548611112</v>
      </c>
      <c r="L3506" s="10">
        <f t="shared" si="217"/>
        <v>42514.434548611112</v>
      </c>
      <c r="M3506" s="15">
        <f t="shared" si="218"/>
        <v>2016</v>
      </c>
      <c r="N3506" t="b">
        <v>0</v>
      </c>
      <c r="O3506">
        <v>1</v>
      </c>
      <c r="P3506" t="b">
        <v>0</v>
      </c>
      <c r="Q3506" t="s">
        <v>8265</v>
      </c>
      <c r="R3506" t="s">
        <v>8321</v>
      </c>
      <c r="S3506" t="s">
        <v>8337</v>
      </c>
      <c r="T3506" s="9">
        <f t="shared" si="219"/>
        <v>0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s="17" t="s">
        <v>8220</v>
      </c>
      <c r="G3507" t="s">
        <v>8224</v>
      </c>
      <c r="H3507" t="s">
        <v>8246</v>
      </c>
      <c r="I3507">
        <v>1455753540</v>
      </c>
      <c r="J3507" s="12">
        <v>1452058282</v>
      </c>
      <c r="K3507" s="10">
        <f t="shared" si="216"/>
        <v>42417.999305555553</v>
      </c>
      <c r="L3507" s="10">
        <f t="shared" si="217"/>
        <v>42375.230115740742</v>
      </c>
      <c r="M3507" s="15">
        <f t="shared" si="218"/>
        <v>2016</v>
      </c>
      <c r="N3507" t="b">
        <v>0</v>
      </c>
      <c r="O3507">
        <v>1</v>
      </c>
      <c r="P3507" t="b">
        <v>0</v>
      </c>
      <c r="Q3507" t="s">
        <v>8266</v>
      </c>
      <c r="R3507" t="s">
        <v>8321</v>
      </c>
      <c r="S3507" t="s">
        <v>8325</v>
      </c>
      <c r="T3507" s="9">
        <f t="shared" si="219"/>
        <v>0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s="17" t="s">
        <v>8220</v>
      </c>
      <c r="G3508" t="s">
        <v>8228</v>
      </c>
      <c r="H3508" t="s">
        <v>8250</v>
      </c>
      <c r="I3508">
        <v>1391991701</v>
      </c>
      <c r="J3508" s="12">
        <v>1389399701</v>
      </c>
      <c r="K3508" s="10">
        <f t="shared" si="216"/>
        <v>41680.015057870369</v>
      </c>
      <c r="L3508" s="10">
        <f t="shared" si="217"/>
        <v>41650.015057870369</v>
      </c>
      <c r="M3508" s="15">
        <f t="shared" si="218"/>
        <v>2014</v>
      </c>
      <c r="N3508" t="b">
        <v>0</v>
      </c>
      <c r="O3508">
        <v>2</v>
      </c>
      <c r="P3508" t="b">
        <v>0</v>
      </c>
      <c r="Q3508" t="s">
        <v>8268</v>
      </c>
      <c r="R3508" t="s">
        <v>8321</v>
      </c>
      <c r="S3508" t="s">
        <v>8339</v>
      </c>
      <c r="T3508" s="9">
        <f t="shared" si="219"/>
        <v>0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s="17" t="s">
        <v>8220</v>
      </c>
      <c r="G3509" t="s">
        <v>8223</v>
      </c>
      <c r="H3509" t="s">
        <v>8245</v>
      </c>
      <c r="I3509">
        <v>1460644440</v>
      </c>
      <c r="J3509" s="12">
        <v>1458336690</v>
      </c>
      <c r="K3509" s="10">
        <f t="shared" si="216"/>
        <v>42474.606944444444</v>
      </c>
      <c r="L3509" s="10">
        <f t="shared" si="217"/>
        <v>42447.896874999999</v>
      </c>
      <c r="M3509" s="15">
        <f t="shared" si="218"/>
        <v>2016</v>
      </c>
      <c r="N3509" t="b">
        <v>0</v>
      </c>
      <c r="O3509">
        <v>1</v>
      </c>
      <c r="P3509" t="b">
        <v>0</v>
      </c>
      <c r="Q3509" t="s">
        <v>8268</v>
      </c>
      <c r="R3509" t="s">
        <v>8321</v>
      </c>
      <c r="S3509" t="s">
        <v>8339</v>
      </c>
      <c r="T3509" s="9">
        <f t="shared" si="219"/>
        <v>0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s="17" t="s">
        <v>8220</v>
      </c>
      <c r="G3510" t="s">
        <v>8224</v>
      </c>
      <c r="H3510" t="s">
        <v>8246</v>
      </c>
      <c r="I3510">
        <v>1435504170</v>
      </c>
      <c r="J3510" s="12">
        <v>1432912170</v>
      </c>
      <c r="K3510" s="10">
        <f t="shared" si="216"/>
        <v>42183.631597222222</v>
      </c>
      <c r="L3510" s="10">
        <f t="shared" si="217"/>
        <v>42153.631597222222</v>
      </c>
      <c r="M3510" s="15">
        <f t="shared" si="218"/>
        <v>2015</v>
      </c>
      <c r="N3510" t="b">
        <v>0</v>
      </c>
      <c r="O3510">
        <v>1</v>
      </c>
      <c r="P3510" t="b">
        <v>0</v>
      </c>
      <c r="Q3510" t="s">
        <v>8268</v>
      </c>
      <c r="R3510" t="s">
        <v>8321</v>
      </c>
      <c r="S3510" t="s">
        <v>8339</v>
      </c>
      <c r="T3510" s="9">
        <f t="shared" si="219"/>
        <v>0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s="17" t="s">
        <v>8220</v>
      </c>
      <c r="G3511" t="s">
        <v>8223</v>
      </c>
      <c r="H3511" t="s">
        <v>8245</v>
      </c>
      <c r="I3511">
        <v>1463753302</v>
      </c>
      <c r="J3511" s="12">
        <v>1458569302</v>
      </c>
      <c r="K3511" s="10">
        <f t="shared" si="216"/>
        <v>42510.589143518519</v>
      </c>
      <c r="L3511" s="10">
        <f t="shared" si="217"/>
        <v>42450.589143518519</v>
      </c>
      <c r="M3511" s="15">
        <f t="shared" si="218"/>
        <v>2016</v>
      </c>
      <c r="N3511" t="b">
        <v>0</v>
      </c>
      <c r="O3511">
        <v>1</v>
      </c>
      <c r="P3511" t="b">
        <v>0</v>
      </c>
      <c r="Q3511" t="s">
        <v>8270</v>
      </c>
      <c r="R3511" t="s">
        <v>8308</v>
      </c>
      <c r="S3511" t="s">
        <v>8342</v>
      </c>
      <c r="T3511" s="9">
        <f t="shared" si="219"/>
        <v>0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s="17" t="s">
        <v>8220</v>
      </c>
      <c r="G3512" t="s">
        <v>8223</v>
      </c>
      <c r="H3512" t="s">
        <v>8245</v>
      </c>
      <c r="I3512">
        <v>1426522316</v>
      </c>
      <c r="J3512" s="12">
        <v>1423933916</v>
      </c>
      <c r="K3512" s="10">
        <f t="shared" si="216"/>
        <v>42079.674953703703</v>
      </c>
      <c r="L3512" s="10">
        <f t="shared" si="217"/>
        <v>42049.716620370367</v>
      </c>
      <c r="M3512" s="15">
        <f t="shared" si="218"/>
        <v>2015</v>
      </c>
      <c r="N3512" t="b">
        <v>0</v>
      </c>
      <c r="O3512">
        <v>2</v>
      </c>
      <c r="P3512" t="b">
        <v>0</v>
      </c>
      <c r="Q3512" t="s">
        <v>8270</v>
      </c>
      <c r="R3512" t="s">
        <v>8308</v>
      </c>
      <c r="S3512" t="s">
        <v>8342</v>
      </c>
      <c r="T3512" s="9">
        <f t="shared" si="219"/>
        <v>1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s="17" t="s">
        <v>8219</v>
      </c>
      <c r="G3513" t="s">
        <v>8232</v>
      </c>
      <c r="H3513" t="s">
        <v>8248</v>
      </c>
      <c r="I3513">
        <v>1432479600</v>
      </c>
      <c r="J3513" s="12">
        <v>1428507409</v>
      </c>
      <c r="K3513" s="10">
        <f t="shared" si="216"/>
        <v>42148.625</v>
      </c>
      <c r="L3513" s="10">
        <f t="shared" si="217"/>
        <v>42102.650567129633</v>
      </c>
      <c r="M3513" s="15">
        <f t="shared" si="218"/>
        <v>2015</v>
      </c>
      <c r="N3513" t="b">
        <v>0</v>
      </c>
      <c r="O3513">
        <v>1</v>
      </c>
      <c r="P3513" t="b">
        <v>0</v>
      </c>
      <c r="Q3513" t="s">
        <v>8270</v>
      </c>
      <c r="R3513" t="s">
        <v>8308</v>
      </c>
      <c r="S3513" t="s">
        <v>8342</v>
      </c>
      <c r="T3513" s="9">
        <f t="shared" si="219"/>
        <v>0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s="17" t="s">
        <v>8219</v>
      </c>
      <c r="G3514" t="s">
        <v>8223</v>
      </c>
      <c r="H3514" t="s">
        <v>8245</v>
      </c>
      <c r="I3514">
        <v>1441516200</v>
      </c>
      <c r="J3514" s="12">
        <v>1438959121</v>
      </c>
      <c r="K3514" s="10">
        <f t="shared" si="216"/>
        <v>42253.215277777781</v>
      </c>
      <c r="L3514" s="10">
        <f t="shared" si="217"/>
        <v>42223.619456018518</v>
      </c>
      <c r="M3514" s="15">
        <f t="shared" si="218"/>
        <v>2015</v>
      </c>
      <c r="N3514" t="b">
        <v>0</v>
      </c>
      <c r="O3514">
        <v>1</v>
      </c>
      <c r="P3514" t="b">
        <v>0</v>
      </c>
      <c r="Q3514" t="s">
        <v>8270</v>
      </c>
      <c r="R3514" t="s">
        <v>8308</v>
      </c>
      <c r="S3514" t="s">
        <v>8342</v>
      </c>
      <c r="T3514" s="9">
        <f t="shared" si="219"/>
        <v>0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s="17" t="s">
        <v>8220</v>
      </c>
      <c r="G3515" t="s">
        <v>8223</v>
      </c>
      <c r="H3515" t="s">
        <v>8245</v>
      </c>
      <c r="I3515">
        <v>1454183202</v>
      </c>
      <c r="J3515" s="12">
        <v>1449863202</v>
      </c>
      <c r="K3515" s="10">
        <f t="shared" si="216"/>
        <v>42399.824097222227</v>
      </c>
      <c r="L3515" s="10">
        <f t="shared" si="217"/>
        <v>42349.824097222227</v>
      </c>
      <c r="M3515" s="15">
        <f t="shared" si="218"/>
        <v>2016</v>
      </c>
      <c r="N3515" t="b">
        <v>0</v>
      </c>
      <c r="O3515">
        <v>1</v>
      </c>
      <c r="P3515" t="b">
        <v>0</v>
      </c>
      <c r="Q3515" t="s">
        <v>8273</v>
      </c>
      <c r="R3515" t="s">
        <v>8311</v>
      </c>
      <c r="S3515" t="s">
        <v>8352</v>
      </c>
      <c r="T3515" s="9">
        <f t="shared" si="219"/>
        <v>0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s="17" t="s">
        <v>8218</v>
      </c>
      <c r="G3516" t="s">
        <v>8223</v>
      </c>
      <c r="H3516" t="s">
        <v>8245</v>
      </c>
      <c r="I3516">
        <v>1436555376</v>
      </c>
      <c r="J3516" s="12">
        <v>1433963376</v>
      </c>
      <c r="K3516" s="10">
        <f t="shared" si="216"/>
        <v>42195.798333333332</v>
      </c>
      <c r="L3516" s="10">
        <f t="shared" si="217"/>
        <v>42165.798333333332</v>
      </c>
      <c r="M3516" s="15">
        <f t="shared" si="218"/>
        <v>2015</v>
      </c>
      <c r="N3516" t="b">
        <v>0</v>
      </c>
      <c r="O3516">
        <v>1</v>
      </c>
      <c r="P3516" t="b">
        <v>1</v>
      </c>
      <c r="Q3516" t="s">
        <v>8275</v>
      </c>
      <c r="R3516" t="s">
        <v>8327</v>
      </c>
      <c r="S3516" t="s">
        <v>8336</v>
      </c>
      <c r="T3516" s="9">
        <f t="shared" si="219"/>
        <v>100</v>
      </c>
    </row>
    <row r="3517" spans="1:20" ht="45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s="17" t="s">
        <v>8219</v>
      </c>
      <c r="G3517" t="s">
        <v>8223</v>
      </c>
      <c r="H3517" t="s">
        <v>8245</v>
      </c>
      <c r="I3517">
        <v>1410516000</v>
      </c>
      <c r="J3517" s="12">
        <v>1406824948</v>
      </c>
      <c r="K3517" s="10">
        <f t="shared" si="216"/>
        <v>41894.416666666664</v>
      </c>
      <c r="L3517" s="10">
        <f t="shared" si="217"/>
        <v>41851.696157407408</v>
      </c>
      <c r="M3517" s="15">
        <f t="shared" si="218"/>
        <v>2014</v>
      </c>
      <c r="N3517" t="b">
        <v>0</v>
      </c>
      <c r="O3517">
        <v>1</v>
      </c>
      <c r="P3517" t="b">
        <v>0</v>
      </c>
      <c r="Q3517" t="s">
        <v>8279</v>
      </c>
      <c r="R3517" t="s">
        <v>8346</v>
      </c>
      <c r="S3517" t="s">
        <v>8347</v>
      </c>
      <c r="T3517" s="9">
        <f t="shared" si="219"/>
        <v>2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s="17" t="s">
        <v>8220</v>
      </c>
      <c r="G3518" t="s">
        <v>8223</v>
      </c>
      <c r="H3518" t="s">
        <v>8245</v>
      </c>
      <c r="I3518">
        <v>1318806541</v>
      </c>
      <c r="J3518" s="12">
        <v>1316214541</v>
      </c>
      <c r="K3518" s="10">
        <f t="shared" si="216"/>
        <v>40832.964594907404</v>
      </c>
      <c r="L3518" s="10">
        <f t="shared" si="217"/>
        <v>40802.964594907404</v>
      </c>
      <c r="M3518" s="15">
        <f t="shared" si="218"/>
        <v>2011</v>
      </c>
      <c r="N3518" t="b">
        <v>0</v>
      </c>
      <c r="O3518">
        <v>1</v>
      </c>
      <c r="P3518" t="b">
        <v>0</v>
      </c>
      <c r="Q3518" t="s">
        <v>8280</v>
      </c>
      <c r="R3518" t="s">
        <v>8316</v>
      </c>
      <c r="S3518" t="s">
        <v>8334</v>
      </c>
      <c r="T3518" s="9">
        <f t="shared" si="219"/>
        <v>1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s="17" t="s">
        <v>8220</v>
      </c>
      <c r="G3519" t="s">
        <v>8224</v>
      </c>
      <c r="H3519" t="s">
        <v>8246</v>
      </c>
      <c r="I3519">
        <v>1381306687</v>
      </c>
      <c r="J3519" s="12">
        <v>1378714687</v>
      </c>
      <c r="K3519" s="10">
        <f t="shared" si="216"/>
        <v>41556.345914351856</v>
      </c>
      <c r="L3519" s="10">
        <f t="shared" si="217"/>
        <v>41526.345914351856</v>
      </c>
      <c r="M3519" s="15">
        <f t="shared" si="218"/>
        <v>2013</v>
      </c>
      <c r="N3519" t="b">
        <v>0</v>
      </c>
      <c r="O3519">
        <v>3</v>
      </c>
      <c r="P3519" t="b">
        <v>0</v>
      </c>
      <c r="Q3519" t="s">
        <v>8280</v>
      </c>
      <c r="R3519" t="s">
        <v>8316</v>
      </c>
      <c r="S3519" t="s">
        <v>8334</v>
      </c>
      <c r="T3519" s="9">
        <f t="shared" si="219"/>
        <v>0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s="17" t="s">
        <v>8220</v>
      </c>
      <c r="G3520" t="s">
        <v>8223</v>
      </c>
      <c r="H3520" t="s">
        <v>8245</v>
      </c>
      <c r="I3520">
        <v>1468482694</v>
      </c>
      <c r="J3520" s="12">
        <v>1465890694</v>
      </c>
      <c r="K3520" s="10">
        <f t="shared" si="216"/>
        <v>42565.327476851853</v>
      </c>
      <c r="L3520" s="10">
        <f t="shared" si="217"/>
        <v>42535.327476851853</v>
      </c>
      <c r="M3520" s="15">
        <f t="shared" si="218"/>
        <v>2016</v>
      </c>
      <c r="N3520" t="b">
        <v>0</v>
      </c>
      <c r="O3520">
        <v>2</v>
      </c>
      <c r="P3520" t="b">
        <v>0</v>
      </c>
      <c r="Q3520" t="s">
        <v>8281</v>
      </c>
      <c r="R3520" t="s">
        <v>8316</v>
      </c>
      <c r="S3520" t="s">
        <v>8344</v>
      </c>
      <c r="T3520" s="9">
        <f t="shared" si="219"/>
        <v>1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s="17" t="s">
        <v>8220</v>
      </c>
      <c r="G3521" t="s">
        <v>8225</v>
      </c>
      <c r="H3521" t="s">
        <v>8247</v>
      </c>
      <c r="I3521">
        <v>1488805200</v>
      </c>
      <c r="J3521" s="12">
        <v>1484094498</v>
      </c>
      <c r="K3521" s="10">
        <f t="shared" si="216"/>
        <v>42800.541666666672</v>
      </c>
      <c r="L3521" s="10">
        <f t="shared" si="217"/>
        <v>42746.019652777773</v>
      </c>
      <c r="M3521" s="15">
        <f t="shared" si="218"/>
        <v>2017</v>
      </c>
      <c r="N3521" t="b">
        <v>0</v>
      </c>
      <c r="O3521">
        <v>1</v>
      </c>
      <c r="P3521" t="b">
        <v>0</v>
      </c>
      <c r="Q3521" t="s">
        <v>8282</v>
      </c>
      <c r="R3521" t="s">
        <v>8319</v>
      </c>
      <c r="S3521" t="s">
        <v>8345</v>
      </c>
      <c r="T3521" s="9">
        <f t="shared" si="219"/>
        <v>0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s="17" t="s">
        <v>8220</v>
      </c>
      <c r="G3522" t="s">
        <v>8223</v>
      </c>
      <c r="H3522" t="s">
        <v>8245</v>
      </c>
      <c r="I3522">
        <v>1416662034</v>
      </c>
      <c r="J3522" s="12">
        <v>1414066434</v>
      </c>
      <c r="K3522" s="10">
        <f t="shared" si="216"/>
        <v>41965.551319444443</v>
      </c>
      <c r="L3522" s="10">
        <f t="shared" si="217"/>
        <v>41935.509652777779</v>
      </c>
      <c r="M3522" s="15">
        <f t="shared" si="218"/>
        <v>2014</v>
      </c>
      <c r="N3522" t="b">
        <v>0</v>
      </c>
      <c r="O3522">
        <v>1</v>
      </c>
      <c r="P3522" t="b">
        <v>0</v>
      </c>
      <c r="Q3522" t="s">
        <v>8287</v>
      </c>
      <c r="R3522" t="s">
        <v>8313</v>
      </c>
      <c r="S3522" t="s">
        <v>8355</v>
      </c>
      <c r="T3522" s="9">
        <f t="shared" si="219"/>
        <v>0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s="17" t="s">
        <v>8219</v>
      </c>
      <c r="G3523" t="s">
        <v>8223</v>
      </c>
      <c r="H3523" t="s">
        <v>8245</v>
      </c>
      <c r="I3523">
        <v>1432843500</v>
      </c>
      <c r="J3523" s="12">
        <v>1430124509</v>
      </c>
      <c r="K3523" s="10">
        <f t="shared" ref="K3523:K3586" si="220">(I3523/86400)+DATE(1970,1,1)</f>
        <v>42152.836805555555</v>
      </c>
      <c r="L3523" s="10">
        <f t="shared" ref="L3523:L3586" si="221">(J3523/86400)+DATE(1970,1,1)</f>
        <v>42121.367002314815</v>
      </c>
      <c r="M3523" s="15">
        <f t="shared" ref="M3523:M3586" si="222">+YEAR(K3523)</f>
        <v>2015</v>
      </c>
      <c r="N3523" t="b">
        <v>0</v>
      </c>
      <c r="O3523">
        <v>1</v>
      </c>
      <c r="P3523" t="b">
        <v>0</v>
      </c>
      <c r="Q3523" t="s">
        <v>8288</v>
      </c>
      <c r="R3523" t="s">
        <v>8311</v>
      </c>
      <c r="S3523" t="s">
        <v>8349</v>
      </c>
      <c r="T3523" s="9">
        <f t="shared" ref="T3523:T3586" si="223">ROUND(E3523/D3523*100,0)</f>
        <v>0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s="17" t="s">
        <v>8220</v>
      </c>
      <c r="G3524" t="s">
        <v>8223</v>
      </c>
      <c r="H3524" t="s">
        <v>8245</v>
      </c>
      <c r="I3524">
        <v>1421337405</v>
      </c>
      <c r="J3524" s="12">
        <v>1418745405</v>
      </c>
      <c r="K3524" s="10">
        <f t="shared" si="220"/>
        <v>42019.664409722223</v>
      </c>
      <c r="L3524" s="10">
        <f t="shared" si="221"/>
        <v>41989.664409722223</v>
      </c>
      <c r="M3524" s="15">
        <f t="shared" si="222"/>
        <v>2015</v>
      </c>
      <c r="N3524" t="b">
        <v>0</v>
      </c>
      <c r="O3524">
        <v>2</v>
      </c>
      <c r="P3524" t="b">
        <v>0</v>
      </c>
      <c r="Q3524" t="s">
        <v>8291</v>
      </c>
      <c r="R3524" t="s">
        <v>8327</v>
      </c>
      <c r="S3524" t="s">
        <v>8330</v>
      </c>
      <c r="T3524" s="9">
        <f t="shared" si="223"/>
        <v>0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s="17" t="s">
        <v>8220</v>
      </c>
      <c r="G3525" t="s">
        <v>8223</v>
      </c>
      <c r="H3525" t="s">
        <v>8245</v>
      </c>
      <c r="I3525">
        <v>1402600085</v>
      </c>
      <c r="J3525" s="12">
        <v>1400008085</v>
      </c>
      <c r="K3525" s="10">
        <f t="shared" si="220"/>
        <v>41802.797280092593</v>
      </c>
      <c r="L3525" s="10">
        <f t="shared" si="221"/>
        <v>41772.797280092593</v>
      </c>
      <c r="M3525" s="15">
        <f t="shared" si="222"/>
        <v>2014</v>
      </c>
      <c r="N3525" t="b">
        <v>0</v>
      </c>
      <c r="O3525">
        <v>2</v>
      </c>
      <c r="P3525" t="b">
        <v>0</v>
      </c>
      <c r="Q3525" t="s">
        <v>8281</v>
      </c>
      <c r="R3525" t="s">
        <v>8316</v>
      </c>
      <c r="S3525" t="s">
        <v>8344</v>
      </c>
      <c r="T3525" s="9">
        <f t="shared" si="223"/>
        <v>0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s="17" t="s">
        <v>8220</v>
      </c>
      <c r="G3526" t="s">
        <v>8223</v>
      </c>
      <c r="H3526" t="s">
        <v>8245</v>
      </c>
      <c r="I3526">
        <v>1478383912</v>
      </c>
      <c r="J3526" s="12">
        <v>1475791912</v>
      </c>
      <c r="K3526" s="10">
        <f t="shared" si="220"/>
        <v>42679.924907407403</v>
      </c>
      <c r="L3526" s="10">
        <f t="shared" si="221"/>
        <v>42649.924907407403</v>
      </c>
      <c r="M3526" s="15">
        <f t="shared" si="222"/>
        <v>2016</v>
      </c>
      <c r="N3526" t="b">
        <v>0</v>
      </c>
      <c r="O3526">
        <v>1</v>
      </c>
      <c r="P3526" t="b">
        <v>0</v>
      </c>
      <c r="Q3526" t="s">
        <v>8281</v>
      </c>
      <c r="R3526" t="s">
        <v>8316</v>
      </c>
      <c r="S3526" t="s">
        <v>8344</v>
      </c>
      <c r="T3526" s="9">
        <f t="shared" si="223"/>
        <v>0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s="17" t="s">
        <v>8220</v>
      </c>
      <c r="G3527" t="s">
        <v>8227</v>
      </c>
      <c r="H3527" t="s">
        <v>8249</v>
      </c>
      <c r="I3527">
        <v>1407545334</v>
      </c>
      <c r="J3527" s="12">
        <v>1404953334</v>
      </c>
      <c r="K3527" s="10">
        <f t="shared" si="220"/>
        <v>41860.033958333333</v>
      </c>
      <c r="L3527" s="10">
        <f t="shared" si="221"/>
        <v>41830.033958333333</v>
      </c>
      <c r="M3527" s="15">
        <f t="shared" si="222"/>
        <v>2014</v>
      </c>
      <c r="N3527" t="b">
        <v>0</v>
      </c>
      <c r="O3527">
        <v>1</v>
      </c>
      <c r="P3527" t="b">
        <v>0</v>
      </c>
      <c r="Q3527" t="s">
        <v>8292</v>
      </c>
      <c r="R3527" t="s">
        <v>8308</v>
      </c>
      <c r="S3527" t="s">
        <v>8318</v>
      </c>
      <c r="T3527" s="9">
        <f t="shared" si="223"/>
        <v>0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s="17" t="s">
        <v>8220</v>
      </c>
      <c r="G3528" t="s">
        <v>8223</v>
      </c>
      <c r="H3528" t="s">
        <v>8245</v>
      </c>
      <c r="I3528">
        <v>1418080887</v>
      </c>
      <c r="J3528" s="12">
        <v>1415488887</v>
      </c>
      <c r="K3528" s="10">
        <f t="shared" si="220"/>
        <v>41981.973229166666</v>
      </c>
      <c r="L3528" s="10">
        <f t="shared" si="221"/>
        <v>41951.973229166666</v>
      </c>
      <c r="M3528" s="15">
        <f t="shared" si="222"/>
        <v>2014</v>
      </c>
      <c r="N3528" t="b">
        <v>0</v>
      </c>
      <c r="O3528">
        <v>2</v>
      </c>
      <c r="P3528" t="b">
        <v>0</v>
      </c>
      <c r="Q3528" t="s">
        <v>8280</v>
      </c>
      <c r="R3528" t="s">
        <v>8316</v>
      </c>
      <c r="S3528" t="s">
        <v>8334</v>
      </c>
      <c r="T3528" s="9">
        <f t="shared" si="223"/>
        <v>0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s="17" t="s">
        <v>8218</v>
      </c>
      <c r="G3529" t="s">
        <v>8223</v>
      </c>
      <c r="H3529" t="s">
        <v>8245</v>
      </c>
      <c r="I3529">
        <v>1431719379</v>
      </c>
      <c r="J3529" s="12">
        <v>1429127379</v>
      </c>
      <c r="K3529" s="10">
        <f t="shared" si="220"/>
        <v>42139.826145833329</v>
      </c>
      <c r="L3529" s="10">
        <f t="shared" si="221"/>
        <v>42109.826145833329</v>
      </c>
      <c r="M3529" s="15">
        <f t="shared" si="222"/>
        <v>2015</v>
      </c>
      <c r="N3529" t="b">
        <v>0</v>
      </c>
      <c r="O3529">
        <v>1</v>
      </c>
      <c r="P3529" t="b">
        <v>1</v>
      </c>
      <c r="Q3529" t="s">
        <v>8278</v>
      </c>
      <c r="R3529" t="s">
        <v>8327</v>
      </c>
      <c r="S3529" t="s">
        <v>8329</v>
      </c>
      <c r="T3529" s="9">
        <f t="shared" si="223"/>
        <v>200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s="17" t="s">
        <v>8219</v>
      </c>
      <c r="G3530" t="s">
        <v>8223</v>
      </c>
      <c r="H3530" t="s">
        <v>8245</v>
      </c>
      <c r="I3530">
        <v>1423772060</v>
      </c>
      <c r="J3530" s="12">
        <v>1421180060</v>
      </c>
      <c r="K3530" s="10">
        <f t="shared" si="220"/>
        <v>42047.843287037038</v>
      </c>
      <c r="L3530" s="10">
        <f t="shared" si="221"/>
        <v>42017.843287037038</v>
      </c>
      <c r="M3530" s="15">
        <f t="shared" si="222"/>
        <v>2015</v>
      </c>
      <c r="N3530" t="b">
        <v>0</v>
      </c>
      <c r="O3530">
        <v>1</v>
      </c>
      <c r="P3530" t="b">
        <v>0</v>
      </c>
      <c r="Q3530" t="s">
        <v>8270</v>
      </c>
      <c r="R3530" t="s">
        <v>8308</v>
      </c>
      <c r="S3530" t="s">
        <v>8342</v>
      </c>
      <c r="T3530" s="9">
        <f t="shared" si="223"/>
        <v>0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s="17" t="s">
        <v>8219</v>
      </c>
      <c r="G3531" t="s">
        <v>8239</v>
      </c>
      <c r="H3531" t="s">
        <v>8256</v>
      </c>
      <c r="I3531">
        <v>1444940558</v>
      </c>
      <c r="J3531" s="12">
        <v>1442348558</v>
      </c>
      <c r="K3531" s="10">
        <f t="shared" si="220"/>
        <v>42292.849050925928</v>
      </c>
      <c r="L3531" s="10">
        <f t="shared" si="221"/>
        <v>42262.849050925928</v>
      </c>
      <c r="M3531" s="15">
        <f t="shared" si="222"/>
        <v>2015</v>
      </c>
      <c r="N3531" t="b">
        <v>0</v>
      </c>
      <c r="O3531">
        <v>1</v>
      </c>
      <c r="P3531" t="b">
        <v>0</v>
      </c>
      <c r="Q3531" t="s">
        <v>8270</v>
      </c>
      <c r="R3531" t="s">
        <v>8308</v>
      </c>
      <c r="S3531" t="s">
        <v>8342</v>
      </c>
      <c r="T3531" s="9">
        <f t="shared" si="223"/>
        <v>0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s="17" t="s">
        <v>8220</v>
      </c>
      <c r="G3532" t="s">
        <v>8241</v>
      </c>
      <c r="H3532" t="s">
        <v>8248</v>
      </c>
      <c r="I3532">
        <v>1455399313</v>
      </c>
      <c r="J3532" s="12">
        <v>1452807313</v>
      </c>
      <c r="K3532" s="10">
        <f t="shared" si="220"/>
        <v>42413.899456018524</v>
      </c>
      <c r="L3532" s="10">
        <f t="shared" si="221"/>
        <v>42383.899456018524</v>
      </c>
      <c r="M3532" s="15">
        <f t="shared" si="222"/>
        <v>2016</v>
      </c>
      <c r="N3532" t="b">
        <v>0</v>
      </c>
      <c r="O3532">
        <v>2</v>
      </c>
      <c r="P3532" t="b">
        <v>0</v>
      </c>
      <c r="Q3532" t="s">
        <v>8282</v>
      </c>
      <c r="R3532" t="s">
        <v>8319</v>
      </c>
      <c r="S3532" t="s">
        <v>8345</v>
      </c>
      <c r="T3532" s="9">
        <f t="shared" si="223"/>
        <v>0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s="17" t="s">
        <v>8220</v>
      </c>
      <c r="G3533" t="s">
        <v>8223</v>
      </c>
      <c r="H3533" t="s">
        <v>8245</v>
      </c>
      <c r="I3533">
        <v>1430149330</v>
      </c>
      <c r="J3533" s="12">
        <v>1424968930</v>
      </c>
      <c r="K3533" s="10">
        <f t="shared" si="220"/>
        <v>42121.654282407406</v>
      </c>
      <c r="L3533" s="10">
        <f t="shared" si="221"/>
        <v>42061.69594907407</v>
      </c>
      <c r="M3533" s="15">
        <f t="shared" si="222"/>
        <v>2015</v>
      </c>
      <c r="N3533" t="b">
        <v>0</v>
      </c>
      <c r="O3533">
        <v>1</v>
      </c>
      <c r="P3533" t="b">
        <v>0</v>
      </c>
      <c r="Q3533" t="s">
        <v>8282</v>
      </c>
      <c r="R3533" t="s">
        <v>8319</v>
      </c>
      <c r="S3533" t="s">
        <v>8345</v>
      </c>
      <c r="T3533" s="9">
        <f t="shared" si="223"/>
        <v>0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s="17" t="s">
        <v>8220</v>
      </c>
      <c r="G3534" t="s">
        <v>8223</v>
      </c>
      <c r="H3534" t="s">
        <v>8245</v>
      </c>
      <c r="I3534">
        <v>1470498332</v>
      </c>
      <c r="J3534" s="12">
        <v>1469202332</v>
      </c>
      <c r="K3534" s="10">
        <f t="shared" si="220"/>
        <v>42588.65662037037</v>
      </c>
      <c r="L3534" s="10">
        <f t="shared" si="221"/>
        <v>42573.65662037037</v>
      </c>
      <c r="M3534" s="15">
        <f t="shared" si="222"/>
        <v>2016</v>
      </c>
      <c r="N3534" t="b">
        <v>0</v>
      </c>
      <c r="O3534">
        <v>2</v>
      </c>
      <c r="P3534" t="b">
        <v>0</v>
      </c>
      <c r="Q3534" t="s">
        <v>8302</v>
      </c>
      <c r="R3534" t="s">
        <v>8311</v>
      </c>
      <c r="S3534" t="s">
        <v>8356</v>
      </c>
      <c r="T3534" s="9">
        <f t="shared" si="223"/>
        <v>1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s="17" t="s">
        <v>8220</v>
      </c>
      <c r="G3535" t="s">
        <v>8223</v>
      </c>
      <c r="H3535" t="s">
        <v>8245</v>
      </c>
      <c r="I3535">
        <v>1437149004</v>
      </c>
      <c r="J3535" s="12">
        <v>1434557004</v>
      </c>
      <c r="K3535" s="10">
        <f t="shared" si="220"/>
        <v>42202.669027777782</v>
      </c>
      <c r="L3535" s="10">
        <f t="shared" si="221"/>
        <v>42172.669027777782</v>
      </c>
      <c r="M3535" s="15">
        <f t="shared" si="222"/>
        <v>2015</v>
      </c>
      <c r="N3535" t="b">
        <v>0</v>
      </c>
      <c r="O3535">
        <v>1</v>
      </c>
      <c r="P3535" t="b">
        <v>0</v>
      </c>
      <c r="Q3535" t="s">
        <v>8302</v>
      </c>
      <c r="R3535" t="s">
        <v>8311</v>
      </c>
      <c r="S3535" t="s">
        <v>8356</v>
      </c>
      <c r="T3535" s="9">
        <f t="shared" si="223"/>
        <v>0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s="17" t="s">
        <v>8220</v>
      </c>
      <c r="G3536" t="s">
        <v>8224</v>
      </c>
      <c r="H3536" t="s">
        <v>8246</v>
      </c>
      <c r="I3536">
        <v>1450032297</v>
      </c>
      <c r="J3536" s="12">
        <v>1444844697</v>
      </c>
      <c r="K3536" s="10">
        <f t="shared" si="220"/>
        <v>42351.781215277777</v>
      </c>
      <c r="L3536" s="10">
        <f t="shared" si="221"/>
        <v>42291.739548611113</v>
      </c>
      <c r="M3536" s="15">
        <f t="shared" si="222"/>
        <v>2015</v>
      </c>
      <c r="N3536" t="b">
        <v>0</v>
      </c>
      <c r="O3536">
        <v>1</v>
      </c>
      <c r="P3536" t="b">
        <v>0</v>
      </c>
      <c r="Q3536" t="s">
        <v>8269</v>
      </c>
      <c r="R3536" t="s">
        <v>8323</v>
      </c>
      <c r="S3536" t="s">
        <v>8326</v>
      </c>
      <c r="T3536" s="9">
        <f t="shared" si="223"/>
        <v>1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s="17" t="s">
        <v>8220</v>
      </c>
      <c r="G3537" t="s">
        <v>8223</v>
      </c>
      <c r="H3537" t="s">
        <v>8245</v>
      </c>
      <c r="I3537">
        <v>1442635140</v>
      </c>
      <c r="J3537" s="12">
        <v>1442243484</v>
      </c>
      <c r="K3537" s="10">
        <f t="shared" si="220"/>
        <v>42266.165972222225</v>
      </c>
      <c r="L3537" s="10">
        <f t="shared" si="221"/>
        <v>42261.632916666669</v>
      </c>
      <c r="M3537" s="15">
        <f t="shared" si="222"/>
        <v>2015</v>
      </c>
      <c r="N3537" t="b">
        <v>0</v>
      </c>
      <c r="O3537">
        <v>1</v>
      </c>
      <c r="P3537" t="b">
        <v>0</v>
      </c>
      <c r="Q3537" t="s">
        <v>8269</v>
      </c>
      <c r="R3537" t="s">
        <v>8323</v>
      </c>
      <c r="S3537" t="s">
        <v>8326</v>
      </c>
      <c r="T3537" s="9">
        <f t="shared" si="223"/>
        <v>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s="17" t="s">
        <v>8220</v>
      </c>
      <c r="G3538" t="s">
        <v>8223</v>
      </c>
      <c r="H3538" t="s">
        <v>8245</v>
      </c>
      <c r="I3538">
        <v>1406683172</v>
      </c>
      <c r="J3538" s="12">
        <v>1404523172</v>
      </c>
      <c r="K3538" s="10">
        <f t="shared" si="220"/>
        <v>41850.055231481485</v>
      </c>
      <c r="L3538" s="10">
        <f t="shared" si="221"/>
        <v>41825.055231481485</v>
      </c>
      <c r="M3538" s="15">
        <f t="shared" si="222"/>
        <v>2014</v>
      </c>
      <c r="N3538" t="b">
        <v>0</v>
      </c>
      <c r="O3538">
        <v>2</v>
      </c>
      <c r="P3538" t="b">
        <v>0</v>
      </c>
      <c r="Q3538" t="s">
        <v>8301</v>
      </c>
      <c r="R3538" t="s">
        <v>8323</v>
      </c>
      <c r="S3538" t="s">
        <v>8324</v>
      </c>
      <c r="T3538" s="9">
        <f t="shared" si="223"/>
        <v>0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s="17" t="s">
        <v>8220</v>
      </c>
      <c r="G3539" t="s">
        <v>8223</v>
      </c>
      <c r="H3539" t="s">
        <v>8245</v>
      </c>
      <c r="I3539">
        <v>1487465119</v>
      </c>
      <c r="J3539" s="12">
        <v>1484009119</v>
      </c>
      <c r="K3539" s="10">
        <f t="shared" si="220"/>
        <v>42785.031469907408</v>
      </c>
      <c r="L3539" s="10">
        <f t="shared" si="221"/>
        <v>42745.031469907408</v>
      </c>
      <c r="M3539" s="15">
        <f t="shared" si="222"/>
        <v>2017</v>
      </c>
      <c r="N3539" t="b">
        <v>0</v>
      </c>
      <c r="O3539">
        <v>1</v>
      </c>
      <c r="P3539" t="b">
        <v>0</v>
      </c>
      <c r="Q3539" t="s">
        <v>8301</v>
      </c>
      <c r="R3539" t="s">
        <v>8323</v>
      </c>
      <c r="S3539" t="s">
        <v>8324</v>
      </c>
      <c r="T3539" s="9">
        <f t="shared" si="223"/>
        <v>0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s="17" t="s">
        <v>8219</v>
      </c>
      <c r="G3540" t="s">
        <v>8228</v>
      </c>
      <c r="H3540" t="s">
        <v>8250</v>
      </c>
      <c r="I3540">
        <v>1411748335</v>
      </c>
      <c r="J3540" s="12">
        <v>1406564335</v>
      </c>
      <c r="K3540" s="10">
        <f t="shared" si="220"/>
        <v>41908.679803240739</v>
      </c>
      <c r="L3540" s="10">
        <f t="shared" si="221"/>
        <v>41848.679803240739</v>
      </c>
      <c r="M3540" s="15">
        <f t="shared" si="222"/>
        <v>2014</v>
      </c>
      <c r="N3540" t="b">
        <v>0</v>
      </c>
      <c r="O3540">
        <v>1</v>
      </c>
      <c r="P3540" t="b">
        <v>0</v>
      </c>
      <c r="Q3540" t="s">
        <v>8301</v>
      </c>
      <c r="R3540" t="s">
        <v>8323</v>
      </c>
      <c r="S3540" t="s">
        <v>8324</v>
      </c>
      <c r="T3540" s="9">
        <f t="shared" si="223"/>
        <v>1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s="17" t="s">
        <v>8221</v>
      </c>
      <c r="G3541" t="s">
        <v>8223</v>
      </c>
      <c r="H3541" t="s">
        <v>8245</v>
      </c>
      <c r="I3541">
        <v>1492542819</v>
      </c>
      <c r="J3541" s="12">
        <v>1489090419</v>
      </c>
      <c r="K3541" s="10">
        <f t="shared" si="220"/>
        <v>42843.801145833335</v>
      </c>
      <c r="L3541" s="10">
        <f t="shared" si="221"/>
        <v>42803.842812499999</v>
      </c>
      <c r="M3541" s="15">
        <f t="shared" si="222"/>
        <v>2017</v>
      </c>
      <c r="N3541" t="b">
        <v>0</v>
      </c>
      <c r="O3541">
        <v>1</v>
      </c>
      <c r="P3541" t="b">
        <v>0</v>
      </c>
      <c r="Q3541" t="s">
        <v>8269</v>
      </c>
      <c r="R3541" t="s">
        <v>8323</v>
      </c>
      <c r="S3541" t="s">
        <v>8326</v>
      </c>
      <c r="T3541" s="9">
        <f t="shared" si="223"/>
        <v>1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s="17" t="s">
        <v>8221</v>
      </c>
      <c r="G3542" t="s">
        <v>8223</v>
      </c>
      <c r="H3542" t="s">
        <v>8245</v>
      </c>
      <c r="I3542">
        <v>1492759460</v>
      </c>
      <c r="J3542" s="12">
        <v>1487579060</v>
      </c>
      <c r="K3542" s="10">
        <f t="shared" si="220"/>
        <v>42846.308564814812</v>
      </c>
      <c r="L3542" s="10">
        <f t="shared" si="221"/>
        <v>42786.350231481483</v>
      </c>
      <c r="M3542" s="15">
        <f t="shared" si="222"/>
        <v>2017</v>
      </c>
      <c r="N3542" t="b">
        <v>0</v>
      </c>
      <c r="O3542">
        <v>1</v>
      </c>
      <c r="P3542" t="b">
        <v>0</v>
      </c>
      <c r="Q3542" t="s">
        <v>8269</v>
      </c>
      <c r="R3542" t="s">
        <v>8323</v>
      </c>
      <c r="S3542" t="s">
        <v>8326</v>
      </c>
      <c r="T3542" s="9">
        <f t="shared" si="223"/>
        <v>0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s="17" t="s">
        <v>8220</v>
      </c>
      <c r="G3543" t="s">
        <v>8224</v>
      </c>
      <c r="H3543" t="s">
        <v>8246</v>
      </c>
      <c r="I3543">
        <v>1427133600</v>
      </c>
      <c r="J3543" s="12">
        <v>1423847093</v>
      </c>
      <c r="K3543" s="10">
        <f t="shared" si="220"/>
        <v>42086.75</v>
      </c>
      <c r="L3543" s="10">
        <f t="shared" si="221"/>
        <v>42048.711724537032</v>
      </c>
      <c r="M3543" s="15">
        <f t="shared" si="222"/>
        <v>2015</v>
      </c>
      <c r="N3543" t="b">
        <v>0</v>
      </c>
      <c r="O3543">
        <v>1</v>
      </c>
      <c r="P3543" t="b">
        <v>0</v>
      </c>
      <c r="Q3543" t="s">
        <v>8269</v>
      </c>
      <c r="R3543" t="s">
        <v>8323</v>
      </c>
      <c r="S3543" t="s">
        <v>8326</v>
      </c>
      <c r="T3543" s="9">
        <f t="shared" si="223"/>
        <v>1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s="17" t="s">
        <v>8220</v>
      </c>
      <c r="G3544" t="s">
        <v>8223</v>
      </c>
      <c r="H3544" t="s">
        <v>8245</v>
      </c>
      <c r="I3544">
        <v>1407689102</v>
      </c>
      <c r="J3544" s="12">
        <v>1405097102</v>
      </c>
      <c r="K3544" s="10">
        <f t="shared" si="220"/>
        <v>41861.697939814811</v>
      </c>
      <c r="L3544" s="10">
        <f t="shared" si="221"/>
        <v>41831.697939814811</v>
      </c>
      <c r="M3544" s="15">
        <f t="shared" si="222"/>
        <v>2014</v>
      </c>
      <c r="N3544" t="b">
        <v>0</v>
      </c>
      <c r="O3544">
        <v>1</v>
      </c>
      <c r="P3544" t="b">
        <v>0</v>
      </c>
      <c r="Q3544" t="s">
        <v>8269</v>
      </c>
      <c r="R3544" t="s">
        <v>8323</v>
      </c>
      <c r="S3544" t="s">
        <v>8326</v>
      </c>
      <c r="T3544" s="9">
        <f t="shared" si="223"/>
        <v>10</v>
      </c>
    </row>
    <row r="3545" spans="1:20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s="17" t="s">
        <v>8220</v>
      </c>
      <c r="G3545" t="s">
        <v>8224</v>
      </c>
      <c r="H3545" t="s">
        <v>8246</v>
      </c>
      <c r="I3545">
        <v>1440801000</v>
      </c>
      <c r="J3545" s="12">
        <v>1437042490</v>
      </c>
      <c r="K3545" s="10">
        <f t="shared" si="220"/>
        <v>42244.9375</v>
      </c>
      <c r="L3545" s="10">
        <f t="shared" si="221"/>
        <v>42201.436226851853</v>
      </c>
      <c r="M3545" s="15">
        <f t="shared" si="222"/>
        <v>2015</v>
      </c>
      <c r="N3545" t="b">
        <v>0</v>
      </c>
      <c r="O3545">
        <v>2</v>
      </c>
      <c r="P3545" t="b">
        <v>0</v>
      </c>
      <c r="Q3545" t="s">
        <v>8303</v>
      </c>
      <c r="R3545" t="s">
        <v>8323</v>
      </c>
      <c r="S3545" t="s">
        <v>8335</v>
      </c>
      <c r="T3545" s="9">
        <f t="shared" si="223"/>
        <v>2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s="17" t="s">
        <v>8220</v>
      </c>
      <c r="G3546" t="s">
        <v>8224</v>
      </c>
      <c r="H3546" t="s">
        <v>8246</v>
      </c>
      <c r="I3546">
        <v>1432328400</v>
      </c>
      <c r="J3546" s="12">
        <v>1430734844</v>
      </c>
      <c r="K3546" s="10">
        <f t="shared" si="220"/>
        <v>42146.875</v>
      </c>
      <c r="L3546" s="10">
        <f t="shared" si="221"/>
        <v>42128.431064814809</v>
      </c>
      <c r="M3546" s="15">
        <f t="shared" si="222"/>
        <v>2015</v>
      </c>
      <c r="N3546" t="b">
        <v>0</v>
      </c>
      <c r="O3546">
        <v>1</v>
      </c>
      <c r="P3546" t="b">
        <v>0</v>
      </c>
      <c r="Q3546" t="s">
        <v>8269</v>
      </c>
      <c r="R3546" t="s">
        <v>8323</v>
      </c>
      <c r="S3546" t="s">
        <v>8326</v>
      </c>
      <c r="T3546" s="9">
        <f t="shared" si="223"/>
        <v>2</v>
      </c>
    </row>
    <row r="3547" spans="1:20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s="17" t="s">
        <v>8219</v>
      </c>
      <c r="G3547" t="s">
        <v>8224</v>
      </c>
      <c r="H3547" t="s">
        <v>8246</v>
      </c>
      <c r="I3547">
        <v>1410191405</v>
      </c>
      <c r="J3547" s="12">
        <v>1408031405</v>
      </c>
      <c r="K3547" s="10">
        <f t="shared" si="220"/>
        <v>41890.659780092596</v>
      </c>
      <c r="L3547" s="10">
        <f t="shared" si="221"/>
        <v>41865.659780092596</v>
      </c>
      <c r="M3547" s="15">
        <f t="shared" si="222"/>
        <v>2014</v>
      </c>
      <c r="N3547" t="b">
        <v>0</v>
      </c>
      <c r="O3547">
        <v>1</v>
      </c>
      <c r="P3547" t="b">
        <v>0</v>
      </c>
      <c r="Q3547" t="s">
        <v>8303</v>
      </c>
      <c r="R3547" t="s">
        <v>8323</v>
      </c>
      <c r="S3547" t="s">
        <v>8335</v>
      </c>
      <c r="T3547" s="9">
        <f t="shared" si="223"/>
        <v>0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s="17" t="s">
        <v>8219</v>
      </c>
      <c r="G3548" t="s">
        <v>8223</v>
      </c>
      <c r="H3548" t="s">
        <v>8245</v>
      </c>
      <c r="I3548">
        <v>1435636740</v>
      </c>
      <c r="J3548" s="12">
        <v>1433014746</v>
      </c>
      <c r="K3548" s="10">
        <f t="shared" si="220"/>
        <v>42185.165972222225</v>
      </c>
      <c r="L3548" s="10">
        <f t="shared" si="221"/>
        <v>42154.818819444445</v>
      </c>
      <c r="M3548" s="15">
        <f t="shared" si="222"/>
        <v>2015</v>
      </c>
      <c r="N3548" t="b">
        <v>0</v>
      </c>
      <c r="O3548">
        <v>1</v>
      </c>
      <c r="P3548" t="b">
        <v>0</v>
      </c>
      <c r="Q3548" t="s">
        <v>8303</v>
      </c>
      <c r="R3548" t="s">
        <v>8323</v>
      </c>
      <c r="S3548" t="s">
        <v>8335</v>
      </c>
      <c r="T3548" s="9">
        <f t="shared" si="223"/>
        <v>0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s="17" t="s">
        <v>8220</v>
      </c>
      <c r="G3549" t="s">
        <v>8224</v>
      </c>
      <c r="H3549" t="s">
        <v>8246</v>
      </c>
      <c r="I3549">
        <v>1410439161</v>
      </c>
      <c r="J3549" s="12">
        <v>1407847161</v>
      </c>
      <c r="K3549" s="10">
        <f t="shared" si="220"/>
        <v>41893.527326388888</v>
      </c>
      <c r="L3549" s="10">
        <f t="shared" si="221"/>
        <v>41863.527326388888</v>
      </c>
      <c r="M3549" s="15">
        <f t="shared" si="222"/>
        <v>2014</v>
      </c>
      <c r="N3549" t="b">
        <v>0</v>
      </c>
      <c r="O3549">
        <v>1</v>
      </c>
      <c r="P3549" t="b">
        <v>0</v>
      </c>
      <c r="Q3549" t="s">
        <v>8269</v>
      </c>
      <c r="R3549" t="s">
        <v>8323</v>
      </c>
      <c r="S3549" t="s">
        <v>8326</v>
      </c>
      <c r="T3549" s="9">
        <f t="shared" si="223"/>
        <v>0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s="17" t="s">
        <v>8220</v>
      </c>
      <c r="G3550" t="s">
        <v>8223</v>
      </c>
      <c r="H3550" t="s">
        <v>8245</v>
      </c>
      <c r="I3550">
        <v>1462631358</v>
      </c>
      <c r="J3550" s="12">
        <v>1457450958</v>
      </c>
      <c r="K3550" s="10">
        <f t="shared" si="220"/>
        <v>42497.603680555556</v>
      </c>
      <c r="L3550" s="10">
        <f t="shared" si="221"/>
        <v>42437.64534722222</v>
      </c>
      <c r="M3550" s="15">
        <f t="shared" si="222"/>
        <v>2016</v>
      </c>
      <c r="N3550" t="b">
        <v>0</v>
      </c>
      <c r="O3550">
        <v>1</v>
      </c>
      <c r="P3550" t="b">
        <v>0</v>
      </c>
      <c r="Q3550" t="s">
        <v>8269</v>
      </c>
      <c r="R3550" t="s">
        <v>8323</v>
      </c>
      <c r="S3550" t="s">
        <v>8326</v>
      </c>
      <c r="T3550" s="9">
        <f t="shared" si="223"/>
        <v>0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s="17" t="s">
        <v>8220</v>
      </c>
      <c r="G3551" t="s">
        <v>8223</v>
      </c>
      <c r="H3551" t="s">
        <v>8245</v>
      </c>
      <c r="I3551">
        <v>1441037097</v>
      </c>
      <c r="J3551" s="12">
        <v>1438445097</v>
      </c>
      <c r="K3551" s="10">
        <f t="shared" si="220"/>
        <v>42247.670104166667</v>
      </c>
      <c r="L3551" s="10">
        <f t="shared" si="221"/>
        <v>42217.670104166667</v>
      </c>
      <c r="M3551" s="15">
        <f t="shared" si="222"/>
        <v>2015</v>
      </c>
      <c r="N3551" t="b">
        <v>0</v>
      </c>
      <c r="O3551">
        <v>1</v>
      </c>
      <c r="P3551" t="b">
        <v>0</v>
      </c>
      <c r="Q3551" t="s">
        <v>8269</v>
      </c>
      <c r="R3551" t="s">
        <v>8323</v>
      </c>
      <c r="S3551" t="s">
        <v>8326</v>
      </c>
      <c r="T3551" s="9">
        <f t="shared" si="223"/>
        <v>1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s="17" t="s">
        <v>8220</v>
      </c>
      <c r="G3552" t="s">
        <v>8236</v>
      </c>
      <c r="H3552" t="s">
        <v>8248</v>
      </c>
      <c r="I3552">
        <v>1476008906</v>
      </c>
      <c r="J3552" s="12">
        <v>1473416906</v>
      </c>
      <c r="K3552" s="10">
        <f t="shared" si="220"/>
        <v>42652.436412037037</v>
      </c>
      <c r="L3552" s="10">
        <f t="shared" si="221"/>
        <v>42622.436412037037</v>
      </c>
      <c r="M3552" s="15">
        <f t="shared" si="222"/>
        <v>2016</v>
      </c>
      <c r="N3552" t="b">
        <v>0</v>
      </c>
      <c r="O3552">
        <v>1</v>
      </c>
      <c r="P3552" t="b">
        <v>0</v>
      </c>
      <c r="Q3552" t="s">
        <v>8269</v>
      </c>
      <c r="R3552" t="s">
        <v>8323</v>
      </c>
      <c r="S3552" t="s">
        <v>8326</v>
      </c>
      <c r="T3552" s="9">
        <f t="shared" si="223"/>
        <v>0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s="17" t="s">
        <v>8220</v>
      </c>
      <c r="G3553" t="s">
        <v>8223</v>
      </c>
      <c r="H3553" t="s">
        <v>8245</v>
      </c>
      <c r="I3553">
        <v>1427169540</v>
      </c>
      <c r="J3553" s="12">
        <v>1424701775</v>
      </c>
      <c r="K3553" s="10">
        <f t="shared" si="220"/>
        <v>42087.165972222225</v>
      </c>
      <c r="L3553" s="10">
        <f t="shared" si="221"/>
        <v>42058.603877314818</v>
      </c>
      <c r="M3553" s="15">
        <f t="shared" si="222"/>
        <v>2015</v>
      </c>
      <c r="N3553" t="b">
        <v>0</v>
      </c>
      <c r="O3553">
        <v>1</v>
      </c>
      <c r="P3553" t="b">
        <v>0</v>
      </c>
      <c r="Q3553" t="s">
        <v>8269</v>
      </c>
      <c r="R3553" t="s">
        <v>8323</v>
      </c>
      <c r="S3553" t="s">
        <v>8326</v>
      </c>
      <c r="T3553" s="9">
        <f t="shared" si="223"/>
        <v>0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s="17" t="s">
        <v>8220</v>
      </c>
      <c r="G3554" t="s">
        <v>8224</v>
      </c>
      <c r="H3554" t="s">
        <v>8246</v>
      </c>
      <c r="I3554">
        <v>1446154848</v>
      </c>
      <c r="J3554" s="12">
        <v>1443562848</v>
      </c>
      <c r="K3554" s="10">
        <f t="shared" si="220"/>
        <v>42306.903333333335</v>
      </c>
      <c r="L3554" s="10">
        <f t="shared" si="221"/>
        <v>42276.903333333335</v>
      </c>
      <c r="M3554" s="15">
        <f t="shared" si="222"/>
        <v>2015</v>
      </c>
      <c r="N3554" t="b">
        <v>0</v>
      </c>
      <c r="O3554">
        <v>1</v>
      </c>
      <c r="P3554" t="b">
        <v>0</v>
      </c>
      <c r="Q3554" t="s">
        <v>8270</v>
      </c>
      <c r="R3554" t="s">
        <v>8308</v>
      </c>
      <c r="S3554" t="s">
        <v>8342</v>
      </c>
      <c r="T3554" s="9">
        <f t="shared" si="223"/>
        <v>0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s="17" t="s">
        <v>8219</v>
      </c>
      <c r="G3555" t="s">
        <v>8223</v>
      </c>
      <c r="H3555" t="s">
        <v>8245</v>
      </c>
      <c r="I3555">
        <v>1456523572</v>
      </c>
      <c r="J3555" s="12">
        <v>1453931572</v>
      </c>
      <c r="K3555" s="10">
        <f t="shared" si="220"/>
        <v>42426.911712962959</v>
      </c>
      <c r="L3555" s="10">
        <f t="shared" si="221"/>
        <v>42396.911712962959</v>
      </c>
      <c r="M3555" s="15">
        <f t="shared" si="222"/>
        <v>2016</v>
      </c>
      <c r="N3555" t="b">
        <v>0</v>
      </c>
      <c r="O3555">
        <v>2</v>
      </c>
      <c r="P3555" t="b">
        <v>0</v>
      </c>
      <c r="Q3555" t="s">
        <v>8265</v>
      </c>
      <c r="R3555" t="s">
        <v>8321</v>
      </c>
      <c r="S3555" t="s">
        <v>8337</v>
      </c>
      <c r="T3555" s="9">
        <f t="shared" si="223"/>
        <v>0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s="17" t="s">
        <v>8220</v>
      </c>
      <c r="G3556" t="s">
        <v>8223</v>
      </c>
      <c r="H3556" t="s">
        <v>8245</v>
      </c>
      <c r="I3556">
        <v>1408305498</v>
      </c>
      <c r="J3556" s="12">
        <v>1405713498</v>
      </c>
      <c r="K3556" s="10">
        <f t="shared" si="220"/>
        <v>41868.832152777773</v>
      </c>
      <c r="L3556" s="10">
        <f t="shared" si="221"/>
        <v>41838.832152777773</v>
      </c>
      <c r="M3556" s="15">
        <f t="shared" si="222"/>
        <v>2014</v>
      </c>
      <c r="N3556" t="b">
        <v>0</v>
      </c>
      <c r="O3556">
        <v>4</v>
      </c>
      <c r="P3556" t="b">
        <v>0</v>
      </c>
      <c r="Q3556" t="s">
        <v>8271</v>
      </c>
      <c r="R3556" t="s">
        <v>8308</v>
      </c>
      <c r="S3556" t="s">
        <v>8310</v>
      </c>
      <c r="T3556" s="9">
        <f t="shared" si="223"/>
        <v>0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s="17" t="s">
        <v>8220</v>
      </c>
      <c r="G3557" t="s">
        <v>8223</v>
      </c>
      <c r="H3557" t="s">
        <v>8245</v>
      </c>
      <c r="I3557">
        <v>1409620222</v>
      </c>
      <c r="J3557" s="12">
        <v>1407892222</v>
      </c>
      <c r="K3557" s="10">
        <f t="shared" si="220"/>
        <v>41884.04886574074</v>
      </c>
      <c r="L3557" s="10">
        <f t="shared" si="221"/>
        <v>41864.04886574074</v>
      </c>
      <c r="M3557" s="15">
        <f t="shared" si="222"/>
        <v>2014</v>
      </c>
      <c r="N3557" t="b">
        <v>0</v>
      </c>
      <c r="O3557">
        <v>4</v>
      </c>
      <c r="P3557" t="b">
        <v>0</v>
      </c>
      <c r="Q3557" t="s">
        <v>8292</v>
      </c>
      <c r="R3557" t="s">
        <v>8308</v>
      </c>
      <c r="S3557" t="s">
        <v>8318</v>
      </c>
      <c r="T3557" s="9">
        <f t="shared" si="223"/>
        <v>2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s="17" t="s">
        <v>8219</v>
      </c>
      <c r="G3558" t="s">
        <v>8223</v>
      </c>
      <c r="H3558" t="s">
        <v>8245</v>
      </c>
      <c r="I3558">
        <v>1415932643</v>
      </c>
      <c r="J3558" s="12">
        <v>1413337043</v>
      </c>
      <c r="K3558" s="10">
        <f t="shared" si="220"/>
        <v>41957.109293981484</v>
      </c>
      <c r="L3558" s="10">
        <f t="shared" si="221"/>
        <v>41927.067627314813</v>
      </c>
      <c r="M3558" s="15">
        <f t="shared" si="222"/>
        <v>2014</v>
      </c>
      <c r="N3558" t="b">
        <v>0</v>
      </c>
      <c r="O3558">
        <v>8</v>
      </c>
      <c r="P3558" t="b">
        <v>0</v>
      </c>
      <c r="Q3558" t="s">
        <v>8270</v>
      </c>
      <c r="R3558" t="s">
        <v>8308</v>
      </c>
      <c r="S3558" t="s">
        <v>8342</v>
      </c>
      <c r="T3558" s="9">
        <f t="shared" si="223"/>
        <v>1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s="17" t="s">
        <v>8220</v>
      </c>
      <c r="G3559" t="s">
        <v>8223</v>
      </c>
      <c r="H3559" t="s">
        <v>8245</v>
      </c>
      <c r="I3559">
        <v>1420044890</v>
      </c>
      <c r="J3559" s="12">
        <v>1417452890</v>
      </c>
      <c r="K3559" s="10">
        <f t="shared" si="220"/>
        <v>42004.704745370371</v>
      </c>
      <c r="L3559" s="10">
        <f t="shared" si="221"/>
        <v>41974.704745370371</v>
      </c>
      <c r="M3559" s="15">
        <f t="shared" si="222"/>
        <v>2014</v>
      </c>
      <c r="N3559" t="b">
        <v>0</v>
      </c>
      <c r="O3559">
        <v>1</v>
      </c>
      <c r="P3559" t="b">
        <v>0</v>
      </c>
      <c r="Q3559" t="s">
        <v>8282</v>
      </c>
      <c r="R3559" t="s">
        <v>8319</v>
      </c>
      <c r="S3559" t="s">
        <v>8345</v>
      </c>
      <c r="T3559" s="9">
        <f t="shared" si="223"/>
        <v>0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s="17" t="s">
        <v>8220</v>
      </c>
      <c r="G3560" t="s">
        <v>8224</v>
      </c>
      <c r="H3560" t="s">
        <v>8246</v>
      </c>
      <c r="I3560">
        <v>1423185900</v>
      </c>
      <c r="J3560" s="12">
        <v>1420766700</v>
      </c>
      <c r="K3560" s="10">
        <f t="shared" si="220"/>
        <v>42041.059027777781</v>
      </c>
      <c r="L3560" s="10">
        <f t="shared" si="221"/>
        <v>42013.059027777781</v>
      </c>
      <c r="M3560" s="15">
        <f t="shared" si="222"/>
        <v>2015</v>
      </c>
      <c r="N3560" t="b">
        <v>0</v>
      </c>
      <c r="O3560">
        <v>3</v>
      </c>
      <c r="P3560" t="b">
        <v>0</v>
      </c>
      <c r="Q3560" t="s">
        <v>8285</v>
      </c>
      <c r="R3560" t="s">
        <v>8311</v>
      </c>
      <c r="S3560" t="s">
        <v>8348</v>
      </c>
      <c r="T3560" s="9">
        <f t="shared" si="223"/>
        <v>0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s="17" t="s">
        <v>8220</v>
      </c>
      <c r="G3561" t="s">
        <v>8223</v>
      </c>
      <c r="H3561" t="s">
        <v>8245</v>
      </c>
      <c r="I3561">
        <v>1462417493</v>
      </c>
      <c r="J3561" s="12">
        <v>1459825493</v>
      </c>
      <c r="K3561" s="10">
        <f t="shared" si="220"/>
        <v>42495.128391203703</v>
      </c>
      <c r="L3561" s="10">
        <f t="shared" si="221"/>
        <v>42465.128391203703</v>
      </c>
      <c r="M3561" s="15">
        <f t="shared" si="222"/>
        <v>2016</v>
      </c>
      <c r="N3561" t="b">
        <v>0</v>
      </c>
      <c r="O3561">
        <v>3</v>
      </c>
      <c r="P3561" t="b">
        <v>0</v>
      </c>
      <c r="Q3561" t="s">
        <v>8269</v>
      </c>
      <c r="R3561" t="s">
        <v>8323</v>
      </c>
      <c r="S3561" t="s">
        <v>8326</v>
      </c>
      <c r="T3561" s="9">
        <f t="shared" si="223"/>
        <v>0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s="17" t="s">
        <v>8220</v>
      </c>
      <c r="G3562" t="s">
        <v>8223</v>
      </c>
      <c r="H3562" t="s">
        <v>8245</v>
      </c>
      <c r="I3562">
        <v>1468020354</v>
      </c>
      <c r="J3562" s="12">
        <v>1464045954</v>
      </c>
      <c r="K3562" s="10">
        <f t="shared" si="220"/>
        <v>42559.976319444446</v>
      </c>
      <c r="L3562" s="10">
        <f t="shared" si="221"/>
        <v>42513.976319444446</v>
      </c>
      <c r="M3562" s="15">
        <f t="shared" si="222"/>
        <v>2016</v>
      </c>
      <c r="N3562" t="b">
        <v>0</v>
      </c>
      <c r="O3562">
        <v>1</v>
      </c>
      <c r="P3562" t="b">
        <v>0</v>
      </c>
      <c r="Q3562" t="s">
        <v>8269</v>
      </c>
      <c r="R3562" t="s">
        <v>8323</v>
      </c>
      <c r="S3562" t="s">
        <v>8326</v>
      </c>
      <c r="T3562" s="9">
        <f t="shared" si="223"/>
        <v>0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s="17" t="s">
        <v>8220</v>
      </c>
      <c r="G3563" t="s">
        <v>8223</v>
      </c>
      <c r="H3563" t="s">
        <v>8245</v>
      </c>
      <c r="I3563">
        <v>1448660404</v>
      </c>
      <c r="J3563" s="12">
        <v>1443472804</v>
      </c>
      <c r="K3563" s="10">
        <f t="shared" si="220"/>
        <v>42335.902824074074</v>
      </c>
      <c r="L3563" s="10">
        <f t="shared" si="221"/>
        <v>42275.861157407402</v>
      </c>
      <c r="M3563" s="15">
        <f t="shared" si="222"/>
        <v>2015</v>
      </c>
      <c r="N3563" t="b">
        <v>0</v>
      </c>
      <c r="O3563">
        <v>2</v>
      </c>
      <c r="P3563" t="b">
        <v>0</v>
      </c>
      <c r="Q3563" t="s">
        <v>8268</v>
      </c>
      <c r="R3563" t="s">
        <v>8321</v>
      </c>
      <c r="S3563" t="s">
        <v>8339</v>
      </c>
      <c r="T3563" s="9">
        <f t="shared" si="223"/>
        <v>0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s="17" t="s">
        <v>8220</v>
      </c>
      <c r="G3564" t="s">
        <v>8223</v>
      </c>
      <c r="H3564" t="s">
        <v>8245</v>
      </c>
      <c r="I3564">
        <v>1467647160</v>
      </c>
      <c r="J3564" s="12">
        <v>1465055160</v>
      </c>
      <c r="K3564" s="10">
        <f t="shared" si="220"/>
        <v>42555.656944444447</v>
      </c>
      <c r="L3564" s="10">
        <f t="shared" si="221"/>
        <v>42525.656944444447</v>
      </c>
      <c r="M3564" s="15">
        <f t="shared" si="222"/>
        <v>2016</v>
      </c>
      <c r="N3564" t="b">
        <v>0</v>
      </c>
      <c r="O3564">
        <v>2</v>
      </c>
      <c r="P3564" t="b">
        <v>0</v>
      </c>
      <c r="Q3564" t="s">
        <v>8270</v>
      </c>
      <c r="R3564" t="s">
        <v>8308</v>
      </c>
      <c r="S3564" t="s">
        <v>8342</v>
      </c>
      <c r="T3564" s="9">
        <f t="shared" si="223"/>
        <v>1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s="17" t="s">
        <v>8220</v>
      </c>
      <c r="G3565" t="s">
        <v>8223</v>
      </c>
      <c r="H3565" t="s">
        <v>8245</v>
      </c>
      <c r="I3565">
        <v>1478122292</v>
      </c>
      <c r="J3565" s="12">
        <v>1475530292</v>
      </c>
      <c r="K3565" s="10">
        <f t="shared" si="220"/>
        <v>42676.896898148145</v>
      </c>
      <c r="L3565" s="10">
        <f t="shared" si="221"/>
        <v>42646.896898148145</v>
      </c>
      <c r="M3565" s="15">
        <f t="shared" si="222"/>
        <v>2016</v>
      </c>
      <c r="N3565" t="b">
        <v>0</v>
      </c>
      <c r="O3565">
        <v>2</v>
      </c>
      <c r="P3565" t="b">
        <v>0</v>
      </c>
      <c r="Q3565" t="s">
        <v>8270</v>
      </c>
      <c r="R3565" t="s">
        <v>8308</v>
      </c>
      <c r="S3565" t="s">
        <v>8342</v>
      </c>
      <c r="T3565" s="9">
        <f t="shared" si="223"/>
        <v>0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s="17" t="s">
        <v>8219</v>
      </c>
      <c r="G3566" t="s">
        <v>8223</v>
      </c>
      <c r="H3566" t="s">
        <v>8245</v>
      </c>
      <c r="I3566">
        <v>1425587220</v>
      </c>
      <c r="J3566" s="12">
        <v>1420668801</v>
      </c>
      <c r="K3566" s="10">
        <f t="shared" si="220"/>
        <v>42068.852083333331</v>
      </c>
      <c r="L3566" s="10">
        <f t="shared" si="221"/>
        <v>42011.925937499997</v>
      </c>
      <c r="M3566" s="15">
        <f t="shared" si="222"/>
        <v>2015</v>
      </c>
      <c r="N3566" t="b">
        <v>0</v>
      </c>
      <c r="O3566">
        <v>2</v>
      </c>
      <c r="P3566" t="b">
        <v>0</v>
      </c>
      <c r="Q3566" t="s">
        <v>8279</v>
      </c>
      <c r="R3566" t="s">
        <v>8346</v>
      </c>
      <c r="S3566" t="s">
        <v>8347</v>
      </c>
      <c r="T3566" s="9">
        <f t="shared" si="223"/>
        <v>0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s="17" t="s">
        <v>8220</v>
      </c>
      <c r="G3567" t="s">
        <v>8226</v>
      </c>
      <c r="H3567" t="s">
        <v>8248</v>
      </c>
      <c r="I3567">
        <v>1456397834</v>
      </c>
      <c r="J3567" s="12">
        <v>1453805834</v>
      </c>
      <c r="K3567" s="10">
        <f t="shared" si="220"/>
        <v>42425.456412037034</v>
      </c>
      <c r="L3567" s="10">
        <f t="shared" si="221"/>
        <v>42395.456412037034</v>
      </c>
      <c r="M3567" s="15">
        <f t="shared" si="222"/>
        <v>2016</v>
      </c>
      <c r="N3567" t="b">
        <v>0</v>
      </c>
      <c r="O3567">
        <v>1</v>
      </c>
      <c r="P3567" t="b">
        <v>0</v>
      </c>
      <c r="Q3567" t="s">
        <v>8285</v>
      </c>
      <c r="R3567" t="s">
        <v>8311</v>
      </c>
      <c r="S3567" t="s">
        <v>8348</v>
      </c>
      <c r="T3567" s="9">
        <f t="shared" si="223"/>
        <v>0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s="17" t="s">
        <v>8220</v>
      </c>
      <c r="G3568" t="s">
        <v>8223</v>
      </c>
      <c r="H3568" t="s">
        <v>8245</v>
      </c>
      <c r="I3568">
        <v>1420045538</v>
      </c>
      <c r="J3568" s="12">
        <v>1417453538</v>
      </c>
      <c r="K3568" s="10">
        <f t="shared" si="220"/>
        <v>42004.712245370371</v>
      </c>
      <c r="L3568" s="10">
        <f t="shared" si="221"/>
        <v>41974.712245370371</v>
      </c>
      <c r="M3568" s="15">
        <f t="shared" si="222"/>
        <v>2014</v>
      </c>
      <c r="N3568" t="b">
        <v>0</v>
      </c>
      <c r="O3568">
        <v>2</v>
      </c>
      <c r="P3568" t="b">
        <v>0</v>
      </c>
      <c r="Q3568" t="s">
        <v>8287</v>
      </c>
      <c r="R3568" t="s">
        <v>8313</v>
      </c>
      <c r="S3568" t="s">
        <v>8355</v>
      </c>
      <c r="T3568" s="9">
        <f t="shared" si="223"/>
        <v>0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s="17" t="s">
        <v>8220</v>
      </c>
      <c r="G3569" t="s">
        <v>8226</v>
      </c>
      <c r="H3569" t="s">
        <v>8248</v>
      </c>
      <c r="I3569">
        <v>1457966129</v>
      </c>
      <c r="J3569" s="12">
        <v>1455377729</v>
      </c>
      <c r="K3569" s="10">
        <f t="shared" si="220"/>
        <v>42443.607974537037</v>
      </c>
      <c r="L3569" s="10">
        <f t="shared" si="221"/>
        <v>42413.649641203709</v>
      </c>
      <c r="M3569" s="15">
        <f t="shared" si="222"/>
        <v>2016</v>
      </c>
      <c r="N3569" t="b">
        <v>0</v>
      </c>
      <c r="O3569">
        <v>2</v>
      </c>
      <c r="P3569" t="b">
        <v>0</v>
      </c>
      <c r="Q3569" t="s">
        <v>8281</v>
      </c>
      <c r="R3569" t="s">
        <v>8316</v>
      </c>
      <c r="S3569" t="s">
        <v>8344</v>
      </c>
      <c r="T3569" s="9">
        <f t="shared" si="223"/>
        <v>0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s="17" t="s">
        <v>8220</v>
      </c>
      <c r="G3570" t="s">
        <v>8223</v>
      </c>
      <c r="H3570" t="s">
        <v>8245</v>
      </c>
      <c r="I3570">
        <v>1423345339</v>
      </c>
      <c r="J3570" s="12">
        <v>1418161339</v>
      </c>
      <c r="K3570" s="10">
        <f t="shared" si="220"/>
        <v>42042.904386574075</v>
      </c>
      <c r="L3570" s="10">
        <f t="shared" si="221"/>
        <v>41982.904386574075</v>
      </c>
      <c r="M3570" s="15">
        <f t="shared" si="222"/>
        <v>2015</v>
      </c>
      <c r="N3570" t="b">
        <v>0</v>
      </c>
      <c r="O3570">
        <v>2</v>
      </c>
      <c r="P3570" t="b">
        <v>0</v>
      </c>
      <c r="Q3570" t="s">
        <v>8269</v>
      </c>
      <c r="R3570" t="s">
        <v>8323</v>
      </c>
      <c r="S3570" t="s">
        <v>8326</v>
      </c>
      <c r="T3570" s="9">
        <f t="shared" si="223"/>
        <v>1</v>
      </c>
    </row>
    <row r="3571" spans="1:20" ht="45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s="17" t="s">
        <v>8220</v>
      </c>
      <c r="G3571" t="s">
        <v>8223</v>
      </c>
      <c r="H3571" t="s">
        <v>8245</v>
      </c>
      <c r="I3571">
        <v>1404318595</v>
      </c>
      <c r="J3571" s="12">
        <v>1401726595</v>
      </c>
      <c r="K3571" s="10">
        <f t="shared" si="220"/>
        <v>41822.687442129631</v>
      </c>
      <c r="L3571" s="10">
        <f t="shared" si="221"/>
        <v>41792.687442129631</v>
      </c>
      <c r="M3571" s="15">
        <f t="shared" si="222"/>
        <v>2014</v>
      </c>
      <c r="N3571" t="b">
        <v>0</v>
      </c>
      <c r="O3571">
        <v>1</v>
      </c>
      <c r="P3571" t="b">
        <v>0</v>
      </c>
      <c r="Q3571" t="s">
        <v>8266</v>
      </c>
      <c r="R3571" t="s">
        <v>8321</v>
      </c>
      <c r="S3571" t="s">
        <v>8325</v>
      </c>
      <c r="T3571" s="9">
        <f t="shared" si="223"/>
        <v>0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s="17" t="s">
        <v>8220</v>
      </c>
      <c r="G3572" t="s">
        <v>8223</v>
      </c>
      <c r="H3572" t="s">
        <v>8245</v>
      </c>
      <c r="I3572">
        <v>1458859153</v>
      </c>
      <c r="J3572" s="12">
        <v>1456270753</v>
      </c>
      <c r="K3572" s="10">
        <f t="shared" si="220"/>
        <v>42453.943900462968</v>
      </c>
      <c r="L3572" s="10">
        <f t="shared" si="221"/>
        <v>42423.985567129625</v>
      </c>
      <c r="M3572" s="15">
        <f t="shared" si="222"/>
        <v>2016</v>
      </c>
      <c r="N3572" t="b">
        <v>0</v>
      </c>
      <c r="O3572">
        <v>1</v>
      </c>
      <c r="P3572" t="b">
        <v>0</v>
      </c>
      <c r="Q3572" t="s">
        <v>8268</v>
      </c>
      <c r="R3572" t="s">
        <v>8321</v>
      </c>
      <c r="S3572" t="s">
        <v>8339</v>
      </c>
      <c r="T3572" s="9">
        <f t="shared" si="223"/>
        <v>0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s="17" t="s">
        <v>8220</v>
      </c>
      <c r="G3573" t="s">
        <v>8224</v>
      </c>
      <c r="H3573" t="s">
        <v>8246</v>
      </c>
      <c r="I3573">
        <v>1364041163</v>
      </c>
      <c r="J3573" s="12">
        <v>1361884763</v>
      </c>
      <c r="K3573" s="10">
        <f t="shared" si="220"/>
        <v>41356.513460648144</v>
      </c>
      <c r="L3573" s="10">
        <f t="shared" si="221"/>
        <v>41331.555127314816</v>
      </c>
      <c r="M3573" s="15">
        <f t="shared" si="222"/>
        <v>2013</v>
      </c>
      <c r="N3573" t="b">
        <v>0</v>
      </c>
      <c r="O3573">
        <v>1</v>
      </c>
      <c r="P3573" t="b">
        <v>0</v>
      </c>
      <c r="Q3573" t="s">
        <v>8268</v>
      </c>
      <c r="R3573" t="s">
        <v>8321</v>
      </c>
      <c r="S3573" t="s">
        <v>8339</v>
      </c>
      <c r="T3573" s="9">
        <f t="shared" si="223"/>
        <v>0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s="17" t="s">
        <v>8219</v>
      </c>
      <c r="G3574" t="s">
        <v>8224</v>
      </c>
      <c r="H3574" t="s">
        <v>8246</v>
      </c>
      <c r="I3574">
        <v>1448761744</v>
      </c>
      <c r="J3574" s="12">
        <v>1446166144</v>
      </c>
      <c r="K3574" s="10">
        <f t="shared" si="220"/>
        <v>42337.075740740736</v>
      </c>
      <c r="L3574" s="10">
        <f t="shared" si="221"/>
        <v>42307.034074074079</v>
      </c>
      <c r="M3574" s="15">
        <f t="shared" si="222"/>
        <v>2015</v>
      </c>
      <c r="N3574" t="b">
        <v>0</v>
      </c>
      <c r="O3574">
        <v>1</v>
      </c>
      <c r="P3574" t="b">
        <v>0</v>
      </c>
      <c r="Q3574" t="s">
        <v>8270</v>
      </c>
      <c r="R3574" t="s">
        <v>8308</v>
      </c>
      <c r="S3574" t="s">
        <v>8342</v>
      </c>
      <c r="T3574" s="9">
        <f t="shared" si="223"/>
        <v>1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s="17" t="s">
        <v>8220</v>
      </c>
      <c r="G3575" t="s">
        <v>8224</v>
      </c>
      <c r="H3575" t="s">
        <v>8246</v>
      </c>
      <c r="I3575">
        <v>1376563408</v>
      </c>
      <c r="J3575" s="12">
        <v>1373971408</v>
      </c>
      <c r="K3575" s="10">
        <f t="shared" si="220"/>
        <v>41501.446851851855</v>
      </c>
      <c r="L3575" s="10">
        <f t="shared" si="221"/>
        <v>41471.446851851855</v>
      </c>
      <c r="M3575" s="15">
        <f t="shared" si="222"/>
        <v>2013</v>
      </c>
      <c r="N3575" t="b">
        <v>0</v>
      </c>
      <c r="O3575">
        <v>1</v>
      </c>
      <c r="P3575" t="b">
        <v>0</v>
      </c>
      <c r="Q3575" t="s">
        <v>8273</v>
      </c>
      <c r="R3575" t="s">
        <v>8311</v>
      </c>
      <c r="S3575" t="s">
        <v>8352</v>
      </c>
      <c r="T3575" s="9">
        <f t="shared" si="223"/>
        <v>0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s="17" t="s">
        <v>8220</v>
      </c>
      <c r="G3576" t="s">
        <v>8225</v>
      </c>
      <c r="H3576" t="s">
        <v>8247</v>
      </c>
      <c r="I3576">
        <v>1432873653</v>
      </c>
      <c r="J3576" s="12">
        <v>1430281653</v>
      </c>
      <c r="K3576" s="10">
        <f t="shared" si="220"/>
        <v>42153.185798611114</v>
      </c>
      <c r="L3576" s="10">
        <f t="shared" si="221"/>
        <v>42123.185798611114</v>
      </c>
      <c r="M3576" s="15">
        <f t="shared" si="222"/>
        <v>2015</v>
      </c>
      <c r="N3576" t="b">
        <v>0</v>
      </c>
      <c r="O3576">
        <v>1</v>
      </c>
      <c r="P3576" t="b">
        <v>0</v>
      </c>
      <c r="Q3576" t="s">
        <v>8280</v>
      </c>
      <c r="R3576" t="s">
        <v>8316</v>
      </c>
      <c r="S3576" t="s">
        <v>8334</v>
      </c>
      <c r="T3576" s="9">
        <f t="shared" si="223"/>
        <v>0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s="17" t="s">
        <v>8220</v>
      </c>
      <c r="G3577" t="s">
        <v>8224</v>
      </c>
      <c r="H3577" t="s">
        <v>8246</v>
      </c>
      <c r="I3577">
        <v>1408058820</v>
      </c>
      <c r="J3577" s="12">
        <v>1405466820</v>
      </c>
      <c r="K3577" s="10">
        <f t="shared" si="220"/>
        <v>41865.977083333331</v>
      </c>
      <c r="L3577" s="10">
        <f t="shared" si="221"/>
        <v>41835.977083333331</v>
      </c>
      <c r="M3577" s="15">
        <f t="shared" si="222"/>
        <v>2014</v>
      </c>
      <c r="N3577" t="b">
        <v>0</v>
      </c>
      <c r="O3577">
        <v>1</v>
      </c>
      <c r="P3577" t="b">
        <v>0</v>
      </c>
      <c r="Q3577" t="s">
        <v>8280</v>
      </c>
      <c r="R3577" t="s">
        <v>8316</v>
      </c>
      <c r="S3577" t="s">
        <v>8334</v>
      </c>
      <c r="T3577" s="9">
        <f t="shared" si="223"/>
        <v>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s="17" t="s">
        <v>8220</v>
      </c>
      <c r="G3578" t="s">
        <v>8223</v>
      </c>
      <c r="H3578" t="s">
        <v>8245</v>
      </c>
      <c r="I3578">
        <v>1396810864</v>
      </c>
      <c r="J3578" s="12">
        <v>1395687664</v>
      </c>
      <c r="K3578" s="10">
        <f t="shared" si="220"/>
        <v>41735.792407407411</v>
      </c>
      <c r="L3578" s="10">
        <f t="shared" si="221"/>
        <v>41722.792407407411</v>
      </c>
      <c r="M3578" s="15">
        <f t="shared" si="222"/>
        <v>2014</v>
      </c>
      <c r="N3578" t="b">
        <v>0</v>
      </c>
      <c r="O3578">
        <v>1</v>
      </c>
      <c r="P3578" t="b">
        <v>0</v>
      </c>
      <c r="Q3578" t="s">
        <v>8280</v>
      </c>
      <c r="R3578" t="s">
        <v>8316</v>
      </c>
      <c r="S3578" t="s">
        <v>8334</v>
      </c>
      <c r="T3578" s="9">
        <f t="shared" si="223"/>
        <v>0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s="17" t="s">
        <v>8220</v>
      </c>
      <c r="G3579" t="s">
        <v>8223</v>
      </c>
      <c r="H3579" t="s">
        <v>8245</v>
      </c>
      <c r="I3579">
        <v>1420100426</v>
      </c>
      <c r="J3579" s="12">
        <v>1417508426</v>
      </c>
      <c r="K3579" s="10">
        <f t="shared" si="220"/>
        <v>42005.34752314815</v>
      </c>
      <c r="L3579" s="10">
        <f t="shared" si="221"/>
        <v>41975.34752314815</v>
      </c>
      <c r="M3579" s="15">
        <f t="shared" si="222"/>
        <v>2015</v>
      </c>
      <c r="N3579" t="b">
        <v>0</v>
      </c>
      <c r="O3579">
        <v>1</v>
      </c>
      <c r="P3579" t="b">
        <v>0</v>
      </c>
      <c r="Q3579" t="s">
        <v>8281</v>
      </c>
      <c r="R3579" t="s">
        <v>8316</v>
      </c>
      <c r="S3579" t="s">
        <v>8344</v>
      </c>
      <c r="T3579" s="9">
        <f t="shared" si="223"/>
        <v>0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s="17" t="s">
        <v>8220</v>
      </c>
      <c r="G3580" t="s">
        <v>8223</v>
      </c>
      <c r="H3580" t="s">
        <v>8245</v>
      </c>
      <c r="I3580">
        <v>1408225452</v>
      </c>
      <c r="J3580" s="12">
        <v>1405633452</v>
      </c>
      <c r="K3580" s="10">
        <f t="shared" si="220"/>
        <v>41867.905694444446</v>
      </c>
      <c r="L3580" s="10">
        <f t="shared" si="221"/>
        <v>41837.905694444446</v>
      </c>
      <c r="M3580" s="15">
        <f t="shared" si="222"/>
        <v>2014</v>
      </c>
      <c r="N3580" t="b">
        <v>0</v>
      </c>
      <c r="O3580">
        <v>1</v>
      </c>
      <c r="P3580" t="b">
        <v>0</v>
      </c>
      <c r="Q3580" t="s">
        <v>8282</v>
      </c>
      <c r="R3580" t="s">
        <v>8319</v>
      </c>
      <c r="S3580" t="s">
        <v>8345</v>
      </c>
      <c r="T3580" s="9">
        <f t="shared" si="223"/>
        <v>0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s="17" t="s">
        <v>8219</v>
      </c>
      <c r="G3581" t="s">
        <v>8223</v>
      </c>
      <c r="H3581" t="s">
        <v>8245</v>
      </c>
      <c r="I3581">
        <v>1315747080</v>
      </c>
      <c r="J3581" s="12">
        <v>1314417502</v>
      </c>
      <c r="K3581" s="10">
        <f t="shared" si="220"/>
        <v>40797.554166666669</v>
      </c>
      <c r="L3581" s="10">
        <f t="shared" si="221"/>
        <v>40782.165532407409</v>
      </c>
      <c r="M3581" s="15">
        <f t="shared" si="222"/>
        <v>2011</v>
      </c>
      <c r="N3581" t="b">
        <v>0</v>
      </c>
      <c r="O3581">
        <v>1</v>
      </c>
      <c r="P3581" t="b">
        <v>0</v>
      </c>
      <c r="Q3581" t="s">
        <v>8284</v>
      </c>
      <c r="R3581" t="s">
        <v>8327</v>
      </c>
      <c r="S3581" t="s">
        <v>8354</v>
      </c>
      <c r="T3581" s="9">
        <f t="shared" si="223"/>
        <v>1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s="17" t="s">
        <v>8220</v>
      </c>
      <c r="G3582" t="s">
        <v>8223</v>
      </c>
      <c r="H3582" t="s">
        <v>8245</v>
      </c>
      <c r="I3582">
        <v>1347004260</v>
      </c>
      <c r="J3582" s="12">
        <v>1345062936</v>
      </c>
      <c r="K3582" s="10">
        <f t="shared" si="220"/>
        <v>41159.327083333337</v>
      </c>
      <c r="L3582" s="10">
        <f t="shared" si="221"/>
        <v>41136.858055555553</v>
      </c>
      <c r="M3582" s="15">
        <f t="shared" si="222"/>
        <v>2012</v>
      </c>
      <c r="N3582" t="b">
        <v>0</v>
      </c>
      <c r="O3582">
        <v>1</v>
      </c>
      <c r="P3582" t="b">
        <v>0</v>
      </c>
      <c r="Q3582" t="s">
        <v>8273</v>
      </c>
      <c r="R3582" t="s">
        <v>8311</v>
      </c>
      <c r="S3582" t="s">
        <v>8352</v>
      </c>
      <c r="T3582" s="9">
        <f t="shared" si="223"/>
        <v>0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s="17" t="s">
        <v>8220</v>
      </c>
      <c r="G3583" t="s">
        <v>8223</v>
      </c>
      <c r="H3583" t="s">
        <v>8245</v>
      </c>
      <c r="I3583">
        <v>1470355833</v>
      </c>
      <c r="J3583" s="12">
        <v>1465171833</v>
      </c>
      <c r="K3583" s="10">
        <f t="shared" si="220"/>
        <v>42587.007326388892</v>
      </c>
      <c r="L3583" s="10">
        <f t="shared" si="221"/>
        <v>42527.007326388892</v>
      </c>
      <c r="M3583" s="15">
        <f t="shared" si="222"/>
        <v>2016</v>
      </c>
      <c r="N3583" t="b">
        <v>0</v>
      </c>
      <c r="O3583">
        <v>1</v>
      </c>
      <c r="P3583" t="b">
        <v>0</v>
      </c>
      <c r="Q3583" t="s">
        <v>8273</v>
      </c>
      <c r="R3583" t="s">
        <v>8311</v>
      </c>
      <c r="S3583" t="s">
        <v>8352</v>
      </c>
      <c r="T3583" s="9">
        <f t="shared" si="223"/>
        <v>0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s="17" t="s">
        <v>8220</v>
      </c>
      <c r="G3584" t="s">
        <v>8224</v>
      </c>
      <c r="H3584" t="s">
        <v>8246</v>
      </c>
      <c r="I3584">
        <v>1450521990</v>
      </c>
      <c r="J3584" s="12">
        <v>1447757190</v>
      </c>
      <c r="K3584" s="10">
        <f t="shared" si="220"/>
        <v>42357.448958333334</v>
      </c>
      <c r="L3584" s="10">
        <f t="shared" si="221"/>
        <v>42325.448958333334</v>
      </c>
      <c r="M3584" s="15">
        <f t="shared" si="222"/>
        <v>2015</v>
      </c>
      <c r="N3584" t="b">
        <v>0</v>
      </c>
      <c r="O3584">
        <v>1</v>
      </c>
      <c r="P3584" t="b">
        <v>0</v>
      </c>
      <c r="Q3584" t="s">
        <v>8289</v>
      </c>
      <c r="R3584" t="s">
        <v>8313</v>
      </c>
      <c r="S3584" t="s">
        <v>8351</v>
      </c>
      <c r="T3584" s="9">
        <f t="shared" si="223"/>
        <v>1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s="17" t="s">
        <v>8221</v>
      </c>
      <c r="G3585" t="s">
        <v>8223</v>
      </c>
      <c r="H3585" t="s">
        <v>8245</v>
      </c>
      <c r="I3585">
        <v>1490589360</v>
      </c>
      <c r="J3585" s="12">
        <v>1488038674</v>
      </c>
      <c r="K3585" s="10">
        <f t="shared" si="220"/>
        <v>42821.191666666666</v>
      </c>
      <c r="L3585" s="10">
        <f t="shared" si="221"/>
        <v>42791.669837962967</v>
      </c>
      <c r="M3585" s="15">
        <f t="shared" si="222"/>
        <v>2017</v>
      </c>
      <c r="N3585" t="b">
        <v>0</v>
      </c>
      <c r="O3585">
        <v>1</v>
      </c>
      <c r="P3585" t="b">
        <v>0</v>
      </c>
      <c r="Q3585" t="s">
        <v>8291</v>
      </c>
      <c r="R3585" t="s">
        <v>8327</v>
      </c>
      <c r="S3585" t="s">
        <v>8330</v>
      </c>
      <c r="T3585" s="9">
        <f t="shared" si="223"/>
        <v>0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s="17" t="s">
        <v>8220</v>
      </c>
      <c r="G3586" t="s">
        <v>8223</v>
      </c>
      <c r="H3586" t="s">
        <v>8245</v>
      </c>
      <c r="I3586">
        <v>1426345200</v>
      </c>
      <c r="J3586" s="12">
        <v>1421343743</v>
      </c>
      <c r="K3586" s="10">
        <f t="shared" si="220"/>
        <v>42077.625</v>
      </c>
      <c r="L3586" s="10">
        <f t="shared" si="221"/>
        <v>42019.737766203703</v>
      </c>
      <c r="M3586" s="15">
        <f t="shared" si="222"/>
        <v>2015</v>
      </c>
      <c r="N3586" t="b">
        <v>0</v>
      </c>
      <c r="O3586">
        <v>1</v>
      </c>
      <c r="P3586" t="b">
        <v>0</v>
      </c>
      <c r="Q3586" t="s">
        <v>8282</v>
      </c>
      <c r="R3586" t="s">
        <v>8319</v>
      </c>
      <c r="S3586" t="s">
        <v>8345</v>
      </c>
      <c r="T3586" s="9">
        <f t="shared" si="223"/>
        <v>0</v>
      </c>
    </row>
    <row r="3587" spans="1:20" ht="15.75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s="17" t="s">
        <v>8220</v>
      </c>
      <c r="G3587" t="s">
        <v>8223</v>
      </c>
      <c r="H3587" t="s">
        <v>8245</v>
      </c>
      <c r="I3587">
        <v>1427225644</v>
      </c>
      <c r="J3587" s="12">
        <v>1422045244</v>
      </c>
      <c r="K3587" s="10">
        <f t="shared" ref="K3587:K3650" si="224">(I3587/86400)+DATE(1970,1,1)</f>
        <v>42087.815324074079</v>
      </c>
      <c r="L3587" s="10">
        <f t="shared" ref="L3587:L3650" si="225">(J3587/86400)+DATE(1970,1,1)</f>
        <v>42027.856990740736</v>
      </c>
      <c r="M3587" s="15">
        <f t="shared" ref="M3587:M3650" si="226">+YEAR(K3587)</f>
        <v>2015</v>
      </c>
      <c r="N3587" t="b">
        <v>0</v>
      </c>
      <c r="O3587">
        <v>5</v>
      </c>
      <c r="P3587" t="b">
        <v>0</v>
      </c>
      <c r="Q3587" t="s">
        <v>8282</v>
      </c>
      <c r="R3587" t="s">
        <v>8319</v>
      </c>
      <c r="S3587" t="s">
        <v>8345</v>
      </c>
      <c r="T3587" s="9">
        <f t="shared" ref="T3587:T3650" si="227">ROUND(E3587/D3587*100,0)</f>
        <v>0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s="17" t="s">
        <v>8220</v>
      </c>
      <c r="G3588" t="s">
        <v>8223</v>
      </c>
      <c r="H3588" t="s">
        <v>8245</v>
      </c>
      <c r="I3588">
        <v>1426526880</v>
      </c>
      <c r="J3588" s="12">
        <v>1421346480</v>
      </c>
      <c r="K3588" s="10">
        <f t="shared" si="224"/>
        <v>42079.727777777778</v>
      </c>
      <c r="L3588" s="10">
        <f t="shared" si="225"/>
        <v>42019.76944444445</v>
      </c>
      <c r="M3588" s="15">
        <f t="shared" si="226"/>
        <v>2015</v>
      </c>
      <c r="N3588" t="b">
        <v>0</v>
      </c>
      <c r="O3588">
        <v>5</v>
      </c>
      <c r="P3588" t="b">
        <v>0</v>
      </c>
      <c r="Q3588" t="s">
        <v>8282</v>
      </c>
      <c r="R3588" t="s">
        <v>8319</v>
      </c>
      <c r="S3588" t="s">
        <v>8345</v>
      </c>
      <c r="T3588" s="9">
        <f t="shared" si="227"/>
        <v>1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s="17" t="s">
        <v>8220</v>
      </c>
      <c r="G3589" t="s">
        <v>8224</v>
      </c>
      <c r="H3589" t="s">
        <v>8246</v>
      </c>
      <c r="I3589">
        <v>1451030136</v>
      </c>
      <c r="J3589" s="12">
        <v>1448438136</v>
      </c>
      <c r="K3589" s="10">
        <f t="shared" si="224"/>
        <v>42363.330277777779</v>
      </c>
      <c r="L3589" s="10">
        <f t="shared" si="225"/>
        <v>42333.330277777779</v>
      </c>
      <c r="M3589" s="15">
        <f t="shared" si="226"/>
        <v>2015</v>
      </c>
      <c r="N3589" t="b">
        <v>0</v>
      </c>
      <c r="O3589">
        <v>1</v>
      </c>
      <c r="P3589" t="b">
        <v>0</v>
      </c>
      <c r="Q3589" t="s">
        <v>8282</v>
      </c>
      <c r="R3589" t="s">
        <v>8319</v>
      </c>
      <c r="S3589" t="s">
        <v>8345</v>
      </c>
      <c r="T3589" s="9">
        <f t="shared" si="227"/>
        <v>0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s="17" t="s">
        <v>8220</v>
      </c>
      <c r="G3590" t="s">
        <v>8231</v>
      </c>
      <c r="H3590" t="s">
        <v>8252</v>
      </c>
      <c r="I3590">
        <v>1458733927</v>
      </c>
      <c r="J3590" s="12">
        <v>1456145527</v>
      </c>
      <c r="K3590" s="10">
        <f t="shared" si="224"/>
        <v>42452.494525462964</v>
      </c>
      <c r="L3590" s="10">
        <f t="shared" si="225"/>
        <v>42422.536192129628</v>
      </c>
      <c r="M3590" s="15">
        <f t="shared" si="226"/>
        <v>2016</v>
      </c>
      <c r="N3590" t="b">
        <v>0</v>
      </c>
      <c r="O3590">
        <v>1</v>
      </c>
      <c r="P3590" t="b">
        <v>0</v>
      </c>
      <c r="Q3590" t="s">
        <v>8282</v>
      </c>
      <c r="R3590" t="s">
        <v>8319</v>
      </c>
      <c r="S3590" t="s">
        <v>8345</v>
      </c>
      <c r="T3590" s="9">
        <f t="shared" si="227"/>
        <v>0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s="17" t="s">
        <v>8220</v>
      </c>
      <c r="G3591" t="s">
        <v>8224</v>
      </c>
      <c r="H3591" t="s">
        <v>8246</v>
      </c>
      <c r="I3591">
        <v>1461406600</v>
      </c>
      <c r="J3591" s="12">
        <v>1458814600</v>
      </c>
      <c r="K3591" s="10">
        <f t="shared" si="224"/>
        <v>42483.428240740745</v>
      </c>
      <c r="L3591" s="10">
        <f t="shared" si="225"/>
        <v>42453.428240740745</v>
      </c>
      <c r="M3591" s="15">
        <f t="shared" si="226"/>
        <v>2016</v>
      </c>
      <c r="N3591" t="b">
        <v>0</v>
      </c>
      <c r="O3591">
        <v>1</v>
      </c>
      <c r="P3591" t="b">
        <v>0</v>
      </c>
      <c r="Q3591" t="s">
        <v>8269</v>
      </c>
      <c r="R3591" t="s">
        <v>8323</v>
      </c>
      <c r="S3591" t="s">
        <v>8326</v>
      </c>
      <c r="T3591" s="9">
        <f t="shared" si="227"/>
        <v>1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s="17" t="s">
        <v>8220</v>
      </c>
      <c r="G3592" t="s">
        <v>8223</v>
      </c>
      <c r="H3592" t="s">
        <v>8245</v>
      </c>
      <c r="I3592">
        <v>1420971324</v>
      </c>
      <c r="J3592" s="12">
        <v>1418379324</v>
      </c>
      <c r="K3592" s="10">
        <f t="shared" si="224"/>
        <v>42015.427361111113</v>
      </c>
      <c r="L3592" s="10">
        <f t="shared" si="225"/>
        <v>41985.427361111113</v>
      </c>
      <c r="M3592" s="15">
        <f t="shared" si="226"/>
        <v>2015</v>
      </c>
      <c r="N3592" t="b">
        <v>0</v>
      </c>
      <c r="O3592">
        <v>1</v>
      </c>
      <c r="P3592" t="b">
        <v>0</v>
      </c>
      <c r="Q3592" t="s">
        <v>8269</v>
      </c>
      <c r="R3592" t="s">
        <v>8323</v>
      </c>
      <c r="S3592" t="s">
        <v>8326</v>
      </c>
      <c r="T3592" s="9">
        <f t="shared" si="227"/>
        <v>0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s="17" t="s">
        <v>8220</v>
      </c>
      <c r="G3593" t="s">
        <v>8223</v>
      </c>
      <c r="H3593" t="s">
        <v>8245</v>
      </c>
      <c r="I3593">
        <v>1427414732</v>
      </c>
      <c r="J3593" s="12">
        <v>1424826332</v>
      </c>
      <c r="K3593" s="10">
        <f t="shared" si="224"/>
        <v>42090.003842592589</v>
      </c>
      <c r="L3593" s="10">
        <f t="shared" si="225"/>
        <v>42060.04550925926</v>
      </c>
      <c r="M3593" s="15">
        <f t="shared" si="226"/>
        <v>2015</v>
      </c>
      <c r="N3593" t="b">
        <v>0</v>
      </c>
      <c r="O3593">
        <v>1</v>
      </c>
      <c r="P3593" t="b">
        <v>0</v>
      </c>
      <c r="Q3593" t="s">
        <v>8301</v>
      </c>
      <c r="R3593" t="s">
        <v>8323</v>
      </c>
      <c r="S3593" t="s">
        <v>8324</v>
      </c>
      <c r="T3593" s="9">
        <f t="shared" si="227"/>
        <v>0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s="17" t="s">
        <v>8220</v>
      </c>
      <c r="G3594" t="s">
        <v>8225</v>
      </c>
      <c r="H3594" t="s">
        <v>8247</v>
      </c>
      <c r="I3594">
        <v>1404022381</v>
      </c>
      <c r="J3594" s="12">
        <v>1402294381</v>
      </c>
      <c r="K3594" s="10">
        <f t="shared" si="224"/>
        <v>41819.259039351848</v>
      </c>
      <c r="L3594" s="10">
        <f t="shared" si="225"/>
        <v>41799.259039351848</v>
      </c>
      <c r="M3594" s="15">
        <f t="shared" si="226"/>
        <v>2014</v>
      </c>
      <c r="N3594" t="b">
        <v>0</v>
      </c>
      <c r="O3594">
        <v>1</v>
      </c>
      <c r="P3594" t="b">
        <v>0</v>
      </c>
      <c r="Q3594" t="s">
        <v>8303</v>
      </c>
      <c r="R3594" t="s">
        <v>8323</v>
      </c>
      <c r="S3594" t="s">
        <v>8335</v>
      </c>
      <c r="T3594" s="9">
        <f t="shared" si="227"/>
        <v>0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s="17" t="s">
        <v>8220</v>
      </c>
      <c r="G3595" t="s">
        <v>8224</v>
      </c>
      <c r="H3595" t="s">
        <v>8246</v>
      </c>
      <c r="I3595">
        <v>1464824309</v>
      </c>
      <c r="J3595" s="12">
        <v>1462232309</v>
      </c>
      <c r="K3595" s="10">
        <f t="shared" si="224"/>
        <v>42522.98505787037</v>
      </c>
      <c r="L3595" s="10">
        <f t="shared" si="225"/>
        <v>42492.98505787037</v>
      </c>
      <c r="M3595" s="15">
        <f t="shared" si="226"/>
        <v>2016</v>
      </c>
      <c r="N3595" t="b">
        <v>0</v>
      </c>
      <c r="O3595">
        <v>1</v>
      </c>
      <c r="P3595" t="b">
        <v>0</v>
      </c>
      <c r="Q3595" t="s">
        <v>8269</v>
      </c>
      <c r="R3595" t="s">
        <v>8323</v>
      </c>
      <c r="S3595" t="s">
        <v>8326</v>
      </c>
      <c r="T3595" s="9">
        <f t="shared" si="227"/>
        <v>0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s="17" t="s">
        <v>8220</v>
      </c>
      <c r="G3596" t="s">
        <v>8225</v>
      </c>
      <c r="H3596" t="s">
        <v>8247</v>
      </c>
      <c r="I3596">
        <v>1412656200</v>
      </c>
      <c r="J3596" s="12">
        <v>1412328979</v>
      </c>
      <c r="K3596" s="10">
        <f t="shared" si="224"/>
        <v>41919.1875</v>
      </c>
      <c r="L3596" s="10">
        <f t="shared" si="225"/>
        <v>41915.400219907409</v>
      </c>
      <c r="M3596" s="15">
        <f t="shared" si="226"/>
        <v>2014</v>
      </c>
      <c r="N3596" t="b">
        <v>0</v>
      </c>
      <c r="O3596">
        <v>1</v>
      </c>
      <c r="P3596" t="b">
        <v>0</v>
      </c>
      <c r="Q3596" t="s">
        <v>8269</v>
      </c>
      <c r="R3596" t="s">
        <v>8323</v>
      </c>
      <c r="S3596" t="s">
        <v>8326</v>
      </c>
      <c r="T3596" s="9">
        <f t="shared" si="227"/>
        <v>0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s="17" t="s">
        <v>8220</v>
      </c>
      <c r="G3597" t="s">
        <v>8223</v>
      </c>
      <c r="H3597" t="s">
        <v>8245</v>
      </c>
      <c r="I3597">
        <v>1431717268</v>
      </c>
      <c r="J3597" s="12">
        <v>1429125268</v>
      </c>
      <c r="K3597" s="10">
        <f t="shared" si="224"/>
        <v>42139.801712962959</v>
      </c>
      <c r="L3597" s="10">
        <f t="shared" si="225"/>
        <v>42109.801712962959</v>
      </c>
      <c r="M3597" s="15">
        <f t="shared" si="226"/>
        <v>2015</v>
      </c>
      <c r="N3597" t="b">
        <v>0</v>
      </c>
      <c r="O3597">
        <v>1</v>
      </c>
      <c r="P3597" t="b">
        <v>0</v>
      </c>
      <c r="Q3597" t="s">
        <v>8269</v>
      </c>
      <c r="R3597" t="s">
        <v>8323</v>
      </c>
      <c r="S3597" t="s">
        <v>8326</v>
      </c>
      <c r="T3597" s="9">
        <f t="shared" si="227"/>
        <v>0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s="17" t="s">
        <v>8220</v>
      </c>
      <c r="G3598" t="s">
        <v>8223</v>
      </c>
      <c r="H3598" t="s">
        <v>8245</v>
      </c>
      <c r="I3598">
        <v>1405761690</v>
      </c>
      <c r="J3598" s="12">
        <v>1403169690</v>
      </c>
      <c r="K3598" s="10">
        <f t="shared" si="224"/>
        <v>41839.389930555553</v>
      </c>
      <c r="L3598" s="10">
        <f t="shared" si="225"/>
        <v>41809.389930555553</v>
      </c>
      <c r="M3598" s="15">
        <f t="shared" si="226"/>
        <v>2014</v>
      </c>
      <c r="N3598" t="b">
        <v>0</v>
      </c>
      <c r="O3598">
        <v>1</v>
      </c>
      <c r="P3598" t="b">
        <v>0</v>
      </c>
      <c r="Q3598" t="s">
        <v>8269</v>
      </c>
      <c r="R3598" t="s">
        <v>8323</v>
      </c>
      <c r="S3598" t="s">
        <v>8326</v>
      </c>
      <c r="T3598" s="9">
        <f t="shared" si="227"/>
        <v>0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s="17" t="s">
        <v>8220</v>
      </c>
      <c r="G3599" t="s">
        <v>8223</v>
      </c>
      <c r="H3599" t="s">
        <v>8245</v>
      </c>
      <c r="I3599">
        <v>1409070480</v>
      </c>
      <c r="J3599" s="12">
        <v>1406572381</v>
      </c>
      <c r="K3599" s="10">
        <f t="shared" si="224"/>
        <v>41877.686111111107</v>
      </c>
      <c r="L3599" s="10">
        <f t="shared" si="225"/>
        <v>41848.772928240738</v>
      </c>
      <c r="M3599" s="15">
        <f t="shared" si="226"/>
        <v>2014</v>
      </c>
      <c r="N3599" t="b">
        <v>0</v>
      </c>
      <c r="O3599">
        <v>1</v>
      </c>
      <c r="P3599" t="b">
        <v>0</v>
      </c>
      <c r="Q3599" t="s">
        <v>8269</v>
      </c>
      <c r="R3599" t="s">
        <v>8323</v>
      </c>
      <c r="S3599" t="s">
        <v>8326</v>
      </c>
      <c r="T3599" s="9">
        <f t="shared" si="227"/>
        <v>0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s="17" t="s">
        <v>8220</v>
      </c>
      <c r="G3600" t="s">
        <v>8223</v>
      </c>
      <c r="H3600" t="s">
        <v>8245</v>
      </c>
      <c r="I3600">
        <v>1466375521</v>
      </c>
      <c r="J3600" s="12">
        <v>1463783521</v>
      </c>
      <c r="K3600" s="10">
        <f t="shared" si="224"/>
        <v>42540.938900462963</v>
      </c>
      <c r="L3600" s="10">
        <f t="shared" si="225"/>
        <v>42510.938900462963</v>
      </c>
      <c r="M3600" s="15">
        <f t="shared" si="226"/>
        <v>2016</v>
      </c>
      <c r="N3600" t="b">
        <v>0</v>
      </c>
      <c r="O3600">
        <v>1</v>
      </c>
      <c r="P3600" t="b">
        <v>0</v>
      </c>
      <c r="Q3600" t="s">
        <v>8269</v>
      </c>
      <c r="R3600" t="s">
        <v>8323</v>
      </c>
      <c r="S3600" t="s">
        <v>8326</v>
      </c>
      <c r="T3600" s="9">
        <f t="shared" si="227"/>
        <v>0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s="17" t="s">
        <v>8219</v>
      </c>
      <c r="G3601" t="s">
        <v>8224</v>
      </c>
      <c r="H3601" t="s">
        <v>8246</v>
      </c>
      <c r="I3601">
        <v>1433587620</v>
      </c>
      <c r="J3601" s="12">
        <v>1430996150</v>
      </c>
      <c r="K3601" s="10">
        <f t="shared" si="224"/>
        <v>42161.44930555555</v>
      </c>
      <c r="L3601" s="10">
        <f t="shared" si="225"/>
        <v>42131.455439814818</v>
      </c>
      <c r="M3601" s="15">
        <f t="shared" si="226"/>
        <v>2015</v>
      </c>
      <c r="N3601" t="b">
        <v>0</v>
      </c>
      <c r="O3601">
        <v>1</v>
      </c>
      <c r="P3601" t="b">
        <v>0</v>
      </c>
      <c r="Q3601" t="s">
        <v>8270</v>
      </c>
      <c r="R3601" t="s">
        <v>8308</v>
      </c>
      <c r="S3601" t="s">
        <v>8342</v>
      </c>
      <c r="T3601" s="9">
        <f t="shared" si="227"/>
        <v>0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s="17" t="s">
        <v>8220</v>
      </c>
      <c r="G3602" t="s">
        <v>8223</v>
      </c>
      <c r="H3602" t="s">
        <v>8245</v>
      </c>
      <c r="I3602">
        <v>1425197321</v>
      </c>
      <c r="J3602" s="12">
        <v>1422605321</v>
      </c>
      <c r="K3602" s="10">
        <f t="shared" si="224"/>
        <v>42064.339363425926</v>
      </c>
      <c r="L3602" s="10">
        <f t="shared" si="225"/>
        <v>42034.339363425926</v>
      </c>
      <c r="M3602" s="15">
        <f t="shared" si="226"/>
        <v>2015</v>
      </c>
      <c r="N3602" t="b">
        <v>0</v>
      </c>
      <c r="O3602">
        <v>3</v>
      </c>
      <c r="P3602" t="b">
        <v>0</v>
      </c>
      <c r="Q3602" t="s">
        <v>8282</v>
      </c>
      <c r="R3602" t="s">
        <v>8319</v>
      </c>
      <c r="S3602" t="s">
        <v>8345</v>
      </c>
      <c r="T3602" s="9">
        <f t="shared" si="227"/>
        <v>0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s="17" t="s">
        <v>8220</v>
      </c>
      <c r="G3603" t="s">
        <v>8224</v>
      </c>
      <c r="H3603" t="s">
        <v>8246</v>
      </c>
      <c r="I3603">
        <v>1478425747</v>
      </c>
      <c r="J3603" s="12">
        <v>1475398147</v>
      </c>
      <c r="K3603" s="10">
        <f t="shared" si="224"/>
        <v>42680.409108796295</v>
      </c>
      <c r="L3603" s="10">
        <f t="shared" si="225"/>
        <v>42645.367442129631</v>
      </c>
      <c r="M3603" s="15">
        <f t="shared" si="226"/>
        <v>2016</v>
      </c>
      <c r="N3603" t="b">
        <v>0</v>
      </c>
      <c r="O3603">
        <v>2</v>
      </c>
      <c r="P3603" t="b">
        <v>0</v>
      </c>
      <c r="Q3603" t="s">
        <v>8281</v>
      </c>
      <c r="R3603" t="s">
        <v>8316</v>
      </c>
      <c r="S3603" t="s">
        <v>8344</v>
      </c>
      <c r="T3603" s="9">
        <f t="shared" si="227"/>
        <v>0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s="17" t="s">
        <v>8220</v>
      </c>
      <c r="G3604" t="s">
        <v>8224</v>
      </c>
      <c r="H3604" t="s">
        <v>8246</v>
      </c>
      <c r="I3604">
        <v>1408646111</v>
      </c>
      <c r="J3604" s="12">
        <v>1403462111</v>
      </c>
      <c r="K3604" s="10">
        <f t="shared" si="224"/>
        <v>41872.77443287037</v>
      </c>
      <c r="L3604" s="10">
        <f t="shared" si="225"/>
        <v>41812.77443287037</v>
      </c>
      <c r="M3604" s="15">
        <f t="shared" si="226"/>
        <v>2014</v>
      </c>
      <c r="N3604" t="b">
        <v>0</v>
      </c>
      <c r="O3604">
        <v>2</v>
      </c>
      <c r="P3604" t="b">
        <v>0</v>
      </c>
      <c r="Q3604" t="s">
        <v>8269</v>
      </c>
      <c r="R3604" t="s">
        <v>8323</v>
      </c>
      <c r="S3604" t="s">
        <v>8326</v>
      </c>
      <c r="T3604" s="9">
        <f t="shared" si="227"/>
        <v>0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s="17" t="s">
        <v>8220</v>
      </c>
      <c r="G3605" t="s">
        <v>8224</v>
      </c>
      <c r="H3605" t="s">
        <v>8246</v>
      </c>
      <c r="I3605">
        <v>1457308531</v>
      </c>
      <c r="J3605" s="12">
        <v>1452124531</v>
      </c>
      <c r="K3605" s="10">
        <f t="shared" si="224"/>
        <v>42435.996886574074</v>
      </c>
      <c r="L3605" s="10">
        <f t="shared" si="225"/>
        <v>42375.996886574074</v>
      </c>
      <c r="M3605" s="15">
        <f t="shared" si="226"/>
        <v>2016</v>
      </c>
      <c r="N3605" t="b">
        <v>0</v>
      </c>
      <c r="O3605">
        <v>3</v>
      </c>
      <c r="P3605" t="b">
        <v>0</v>
      </c>
      <c r="Q3605" t="s">
        <v>8266</v>
      </c>
      <c r="R3605" t="s">
        <v>8321</v>
      </c>
      <c r="S3605" t="s">
        <v>8325</v>
      </c>
      <c r="T3605" s="9">
        <f t="shared" si="227"/>
        <v>0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s="17" t="s">
        <v>8220</v>
      </c>
      <c r="G3606" t="s">
        <v>8223</v>
      </c>
      <c r="H3606" t="s">
        <v>8245</v>
      </c>
      <c r="I3606">
        <v>1379094980</v>
      </c>
      <c r="J3606" s="12">
        <v>1376502980</v>
      </c>
      <c r="K3606" s="10">
        <f t="shared" si="224"/>
        <v>41530.747453703705</v>
      </c>
      <c r="L3606" s="10">
        <f t="shared" si="225"/>
        <v>41500.747453703705</v>
      </c>
      <c r="M3606" s="15">
        <f t="shared" si="226"/>
        <v>2013</v>
      </c>
      <c r="N3606" t="b">
        <v>0</v>
      </c>
      <c r="O3606">
        <v>3</v>
      </c>
      <c r="P3606" t="b">
        <v>0</v>
      </c>
      <c r="Q3606" t="s">
        <v>8268</v>
      </c>
      <c r="R3606" t="s">
        <v>8321</v>
      </c>
      <c r="S3606" t="s">
        <v>8339</v>
      </c>
      <c r="T3606" s="9">
        <f t="shared" si="227"/>
        <v>0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s="17" t="s">
        <v>8220</v>
      </c>
      <c r="G3607" t="s">
        <v>8223</v>
      </c>
      <c r="H3607" t="s">
        <v>8245</v>
      </c>
      <c r="I3607">
        <v>1475431486</v>
      </c>
      <c r="J3607" s="12">
        <v>1472839486</v>
      </c>
      <c r="K3607" s="10">
        <f t="shared" si="224"/>
        <v>42645.753310185188</v>
      </c>
      <c r="L3607" s="10">
        <f t="shared" si="225"/>
        <v>42615.753310185188</v>
      </c>
      <c r="M3607" s="15">
        <f t="shared" si="226"/>
        <v>2016</v>
      </c>
      <c r="N3607" t="b">
        <v>0</v>
      </c>
      <c r="O3607">
        <v>3</v>
      </c>
      <c r="P3607" t="b">
        <v>0</v>
      </c>
      <c r="Q3607" t="s">
        <v>8271</v>
      </c>
      <c r="R3607" t="s">
        <v>8308</v>
      </c>
      <c r="S3607" t="s">
        <v>8310</v>
      </c>
      <c r="T3607" s="9">
        <f t="shared" si="227"/>
        <v>0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s="17" t="s">
        <v>8220</v>
      </c>
      <c r="G3608" t="s">
        <v>8223</v>
      </c>
      <c r="H3608" t="s">
        <v>8245</v>
      </c>
      <c r="I3608">
        <v>1467129686</v>
      </c>
      <c r="J3608" s="12">
        <v>1464969686</v>
      </c>
      <c r="K3608" s="10">
        <f t="shared" si="224"/>
        <v>42549.667662037042</v>
      </c>
      <c r="L3608" s="10">
        <f t="shared" si="225"/>
        <v>42524.667662037042</v>
      </c>
      <c r="M3608" s="15">
        <f t="shared" si="226"/>
        <v>2016</v>
      </c>
      <c r="N3608" t="b">
        <v>0</v>
      </c>
      <c r="O3608">
        <v>3</v>
      </c>
      <c r="P3608" t="b">
        <v>0</v>
      </c>
      <c r="Q3608" t="s">
        <v>8285</v>
      </c>
      <c r="R3608" t="s">
        <v>8311</v>
      </c>
      <c r="S3608" t="s">
        <v>8348</v>
      </c>
      <c r="T3608" s="9">
        <f t="shared" si="227"/>
        <v>3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s="17" t="s">
        <v>8220</v>
      </c>
      <c r="G3609" t="s">
        <v>8223</v>
      </c>
      <c r="H3609" t="s">
        <v>8245</v>
      </c>
      <c r="I3609">
        <v>1425154655</v>
      </c>
      <c r="J3609" s="12">
        <v>1422562655</v>
      </c>
      <c r="K3609" s="10">
        <f t="shared" si="224"/>
        <v>42063.845543981486</v>
      </c>
      <c r="L3609" s="10">
        <f t="shared" si="225"/>
        <v>42033.845543981486</v>
      </c>
      <c r="M3609" s="15">
        <f t="shared" si="226"/>
        <v>2015</v>
      </c>
      <c r="N3609" t="b">
        <v>0</v>
      </c>
      <c r="O3609">
        <v>3</v>
      </c>
      <c r="P3609" t="b">
        <v>0</v>
      </c>
      <c r="Q3609" t="s">
        <v>8289</v>
      </c>
      <c r="R3609" t="s">
        <v>8313</v>
      </c>
      <c r="S3609" t="s">
        <v>8351</v>
      </c>
      <c r="T3609" s="9">
        <f t="shared" si="227"/>
        <v>0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s="17" t="s">
        <v>8219</v>
      </c>
      <c r="G3610" t="s">
        <v>8240</v>
      </c>
      <c r="H3610" t="s">
        <v>8248</v>
      </c>
      <c r="I3610">
        <v>1424940093</v>
      </c>
      <c r="J3610" s="12">
        <v>1422348093</v>
      </c>
      <c r="K3610" s="10">
        <f t="shared" si="224"/>
        <v>42061.362187499995</v>
      </c>
      <c r="L3610" s="10">
        <f t="shared" si="225"/>
        <v>42031.362187499995</v>
      </c>
      <c r="M3610" s="15">
        <f t="shared" si="226"/>
        <v>2015</v>
      </c>
      <c r="N3610" t="b">
        <v>0</v>
      </c>
      <c r="O3610">
        <v>2</v>
      </c>
      <c r="P3610" t="b">
        <v>0</v>
      </c>
      <c r="Q3610" t="s">
        <v>8270</v>
      </c>
      <c r="R3610" t="s">
        <v>8308</v>
      </c>
      <c r="S3610" t="s">
        <v>8342</v>
      </c>
      <c r="T3610" s="9">
        <f t="shared" si="227"/>
        <v>0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s="17" t="s">
        <v>8220</v>
      </c>
      <c r="G3611" t="s">
        <v>8236</v>
      </c>
      <c r="H3611" t="s">
        <v>8248</v>
      </c>
      <c r="I3611">
        <v>1463734740</v>
      </c>
      <c r="J3611" s="12">
        <v>1459414740</v>
      </c>
      <c r="K3611" s="10">
        <f t="shared" si="224"/>
        <v>42510.374305555553</v>
      </c>
      <c r="L3611" s="10">
        <f t="shared" si="225"/>
        <v>42460.374305555553</v>
      </c>
      <c r="M3611" s="15">
        <f t="shared" si="226"/>
        <v>2016</v>
      </c>
      <c r="N3611" t="b">
        <v>0</v>
      </c>
      <c r="O3611">
        <v>3</v>
      </c>
      <c r="P3611" t="b">
        <v>0</v>
      </c>
      <c r="Q3611" t="s">
        <v>8301</v>
      </c>
      <c r="R3611" t="s">
        <v>8323</v>
      </c>
      <c r="S3611" t="s">
        <v>8324</v>
      </c>
      <c r="T3611" s="9">
        <f t="shared" si="227"/>
        <v>0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s="17" t="s">
        <v>8220</v>
      </c>
      <c r="G3612" t="s">
        <v>8223</v>
      </c>
      <c r="H3612" t="s">
        <v>8245</v>
      </c>
      <c r="I3612">
        <v>1411852640</v>
      </c>
      <c r="J3612" s="12">
        <v>1406668640</v>
      </c>
      <c r="K3612" s="10">
        <f t="shared" si="224"/>
        <v>41909.887037037035</v>
      </c>
      <c r="L3612" s="10">
        <f t="shared" si="225"/>
        <v>41849.887037037035</v>
      </c>
      <c r="M3612" s="15">
        <f t="shared" si="226"/>
        <v>2014</v>
      </c>
      <c r="N3612" t="b">
        <v>0</v>
      </c>
      <c r="O3612">
        <v>2</v>
      </c>
      <c r="P3612" t="b">
        <v>0</v>
      </c>
      <c r="Q3612" t="s">
        <v>8303</v>
      </c>
      <c r="R3612" t="s">
        <v>8323</v>
      </c>
      <c r="S3612" t="s">
        <v>8335</v>
      </c>
      <c r="T3612" s="9">
        <f t="shared" si="227"/>
        <v>0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s="17" t="s">
        <v>8220</v>
      </c>
      <c r="G3613" t="s">
        <v>8223</v>
      </c>
      <c r="H3613" t="s">
        <v>8245</v>
      </c>
      <c r="I3613">
        <v>1429074240</v>
      </c>
      <c r="J3613" s="12">
        <v>1427866200</v>
      </c>
      <c r="K3613" s="10">
        <f t="shared" si="224"/>
        <v>42109.211111111115</v>
      </c>
      <c r="L3613" s="10">
        <f t="shared" si="225"/>
        <v>42095.229166666672</v>
      </c>
      <c r="M3613" s="15">
        <f t="shared" si="226"/>
        <v>2015</v>
      </c>
      <c r="N3613" t="b">
        <v>0</v>
      </c>
      <c r="O3613">
        <v>2</v>
      </c>
      <c r="P3613" t="b">
        <v>0</v>
      </c>
      <c r="Q3613" t="s">
        <v>8269</v>
      </c>
      <c r="R3613" t="s">
        <v>8323</v>
      </c>
      <c r="S3613" t="s">
        <v>8326</v>
      </c>
      <c r="T3613" s="9">
        <f t="shared" si="227"/>
        <v>0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s="17" t="s">
        <v>8220</v>
      </c>
      <c r="G3614" t="s">
        <v>8223</v>
      </c>
      <c r="H3614" t="s">
        <v>8245</v>
      </c>
      <c r="I3614">
        <v>1431549912</v>
      </c>
      <c r="J3614" s="12">
        <v>1428957912</v>
      </c>
      <c r="K3614" s="10">
        <f t="shared" si="224"/>
        <v>42137.864722222221</v>
      </c>
      <c r="L3614" s="10">
        <f t="shared" si="225"/>
        <v>42107.864722222221</v>
      </c>
      <c r="M3614" s="15">
        <f t="shared" si="226"/>
        <v>2015</v>
      </c>
      <c r="N3614" t="b">
        <v>0</v>
      </c>
      <c r="O3614">
        <v>1</v>
      </c>
      <c r="P3614" t="b">
        <v>0</v>
      </c>
      <c r="Q3614" t="s">
        <v>8269</v>
      </c>
      <c r="R3614" t="s">
        <v>8323</v>
      </c>
      <c r="S3614" t="s">
        <v>8326</v>
      </c>
      <c r="T3614" s="9">
        <f t="shared" si="227"/>
        <v>0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s="17" t="s">
        <v>8220</v>
      </c>
      <c r="G3615" t="s">
        <v>8223</v>
      </c>
      <c r="H3615" t="s">
        <v>8245</v>
      </c>
      <c r="I3615">
        <v>1447542000</v>
      </c>
      <c r="J3615" s="12">
        <v>1446179553</v>
      </c>
      <c r="K3615" s="10">
        <f t="shared" si="224"/>
        <v>42322.958333333328</v>
      </c>
      <c r="L3615" s="10">
        <f t="shared" si="225"/>
        <v>42307.189270833333</v>
      </c>
      <c r="M3615" s="15">
        <f t="shared" si="226"/>
        <v>2015</v>
      </c>
      <c r="N3615" t="b">
        <v>0</v>
      </c>
      <c r="O3615">
        <v>2</v>
      </c>
      <c r="P3615" t="b">
        <v>0</v>
      </c>
      <c r="Q3615" t="s">
        <v>8269</v>
      </c>
      <c r="R3615" t="s">
        <v>8323</v>
      </c>
      <c r="S3615" t="s">
        <v>8326</v>
      </c>
      <c r="T3615" s="9">
        <f t="shared" si="227"/>
        <v>2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s="17" t="s">
        <v>8220</v>
      </c>
      <c r="G3616" t="s">
        <v>8223</v>
      </c>
      <c r="H3616" t="s">
        <v>8245</v>
      </c>
      <c r="I3616">
        <v>1452234840</v>
      </c>
      <c r="J3616" s="12">
        <v>1450619123</v>
      </c>
      <c r="K3616" s="10">
        <f t="shared" si="224"/>
        <v>42377.273611111115</v>
      </c>
      <c r="L3616" s="10">
        <f t="shared" si="225"/>
        <v>42358.573182870372</v>
      </c>
      <c r="M3616" s="15">
        <f t="shared" si="226"/>
        <v>2016</v>
      </c>
      <c r="N3616" t="b">
        <v>0</v>
      </c>
      <c r="O3616">
        <v>3</v>
      </c>
      <c r="P3616" t="b">
        <v>0</v>
      </c>
      <c r="Q3616" t="s">
        <v>8269</v>
      </c>
      <c r="R3616" t="s">
        <v>8323</v>
      </c>
      <c r="S3616" t="s">
        <v>8326</v>
      </c>
      <c r="T3616" s="9">
        <f t="shared" si="227"/>
        <v>0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s="17" t="s">
        <v>8220</v>
      </c>
      <c r="G3617" t="s">
        <v>8223</v>
      </c>
      <c r="H3617" t="s">
        <v>8245</v>
      </c>
      <c r="I3617">
        <v>1432195375</v>
      </c>
      <c r="J3617" s="12">
        <v>1430899375</v>
      </c>
      <c r="K3617" s="10">
        <f t="shared" si="224"/>
        <v>42145.335358796292</v>
      </c>
      <c r="L3617" s="10">
        <f t="shared" si="225"/>
        <v>42130.335358796292</v>
      </c>
      <c r="M3617" s="15">
        <f t="shared" si="226"/>
        <v>2015</v>
      </c>
      <c r="N3617" t="b">
        <v>0</v>
      </c>
      <c r="O3617">
        <v>2</v>
      </c>
      <c r="P3617" t="b">
        <v>0</v>
      </c>
      <c r="Q3617" t="s">
        <v>8268</v>
      </c>
      <c r="R3617" t="s">
        <v>8321</v>
      </c>
      <c r="S3617" t="s">
        <v>8339</v>
      </c>
      <c r="T3617" s="9">
        <f t="shared" si="227"/>
        <v>0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s="17" t="s">
        <v>8219</v>
      </c>
      <c r="G3618" t="s">
        <v>8223</v>
      </c>
      <c r="H3618" t="s">
        <v>8245</v>
      </c>
      <c r="I3618">
        <v>1428804762</v>
      </c>
      <c r="J3618" s="12">
        <v>1426212762</v>
      </c>
      <c r="K3618" s="10">
        <f t="shared" si="224"/>
        <v>42106.092152777783</v>
      </c>
      <c r="L3618" s="10">
        <f t="shared" si="225"/>
        <v>42076.092152777783</v>
      </c>
      <c r="M3618" s="15">
        <f t="shared" si="226"/>
        <v>2015</v>
      </c>
      <c r="N3618" t="b">
        <v>0</v>
      </c>
      <c r="O3618">
        <v>1</v>
      </c>
      <c r="P3618" t="b">
        <v>0</v>
      </c>
      <c r="Q3618" t="s">
        <v>8270</v>
      </c>
      <c r="R3618" t="s">
        <v>8308</v>
      </c>
      <c r="S3618" t="s">
        <v>8342</v>
      </c>
      <c r="T3618" s="9">
        <f t="shared" si="227"/>
        <v>0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s="17" t="s">
        <v>8220</v>
      </c>
      <c r="G3619" t="s">
        <v>8223</v>
      </c>
      <c r="H3619" t="s">
        <v>8245</v>
      </c>
      <c r="I3619">
        <v>1398876680</v>
      </c>
      <c r="J3619" s="12">
        <v>1396284680</v>
      </c>
      <c r="K3619" s="10">
        <f t="shared" si="224"/>
        <v>41759.702314814815</v>
      </c>
      <c r="L3619" s="10">
        <f t="shared" si="225"/>
        <v>41729.702314814815</v>
      </c>
      <c r="M3619" s="15">
        <f t="shared" si="226"/>
        <v>2014</v>
      </c>
      <c r="N3619" t="b">
        <v>0</v>
      </c>
      <c r="O3619">
        <v>1</v>
      </c>
      <c r="P3619" t="b">
        <v>0</v>
      </c>
      <c r="Q3619" t="s">
        <v>8273</v>
      </c>
      <c r="R3619" t="s">
        <v>8311</v>
      </c>
      <c r="S3619" t="s">
        <v>8352</v>
      </c>
      <c r="T3619" s="9">
        <f t="shared" si="227"/>
        <v>0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s="17" t="s">
        <v>8219</v>
      </c>
      <c r="G3620" t="s">
        <v>8223</v>
      </c>
      <c r="H3620" t="s">
        <v>8245</v>
      </c>
      <c r="I3620">
        <v>1416355259</v>
      </c>
      <c r="J3620" s="12">
        <v>1413759659</v>
      </c>
      <c r="K3620" s="10">
        <f t="shared" si="224"/>
        <v>41962.00068287037</v>
      </c>
      <c r="L3620" s="10">
        <f t="shared" si="225"/>
        <v>41931.959016203706</v>
      </c>
      <c r="M3620" s="15">
        <f t="shared" si="226"/>
        <v>2014</v>
      </c>
      <c r="N3620" t="b">
        <v>0</v>
      </c>
      <c r="O3620">
        <v>2</v>
      </c>
      <c r="P3620" t="b">
        <v>0</v>
      </c>
      <c r="Q3620" t="s">
        <v>8285</v>
      </c>
      <c r="R3620" t="s">
        <v>8311</v>
      </c>
      <c r="S3620" t="s">
        <v>8348</v>
      </c>
      <c r="T3620" s="9">
        <f t="shared" si="227"/>
        <v>0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s="17" t="s">
        <v>8220</v>
      </c>
      <c r="G3621" t="s">
        <v>8223</v>
      </c>
      <c r="H3621" t="s">
        <v>8245</v>
      </c>
      <c r="I3621">
        <v>1424229991</v>
      </c>
      <c r="J3621" s="12">
        <v>1421637991</v>
      </c>
      <c r="K3621" s="10">
        <f t="shared" si="224"/>
        <v>42053.143414351856</v>
      </c>
      <c r="L3621" s="10">
        <f t="shared" si="225"/>
        <v>42023.143414351856</v>
      </c>
      <c r="M3621" s="15">
        <f t="shared" si="226"/>
        <v>2015</v>
      </c>
      <c r="N3621" t="b">
        <v>0</v>
      </c>
      <c r="O3621">
        <v>2</v>
      </c>
      <c r="P3621" t="b">
        <v>0</v>
      </c>
      <c r="Q3621" t="s">
        <v>8294</v>
      </c>
      <c r="R3621" t="s">
        <v>8313</v>
      </c>
      <c r="S3621" t="s">
        <v>8353</v>
      </c>
      <c r="T3621" s="9">
        <f t="shared" si="227"/>
        <v>0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s="17" t="s">
        <v>8220</v>
      </c>
      <c r="G3622" t="s">
        <v>8224</v>
      </c>
      <c r="H3622" t="s">
        <v>8246</v>
      </c>
      <c r="I3622">
        <v>1427992582</v>
      </c>
      <c r="J3622" s="12">
        <v>1425404182</v>
      </c>
      <c r="K3622" s="10">
        <f t="shared" si="224"/>
        <v>42096.691921296297</v>
      </c>
      <c r="L3622" s="10">
        <f t="shared" si="225"/>
        <v>42066.733587962968</v>
      </c>
      <c r="M3622" s="15">
        <f t="shared" si="226"/>
        <v>2015</v>
      </c>
      <c r="N3622" t="b">
        <v>0</v>
      </c>
      <c r="O3622">
        <v>2</v>
      </c>
      <c r="P3622" t="b">
        <v>0</v>
      </c>
      <c r="Q3622" t="s">
        <v>8280</v>
      </c>
      <c r="R3622" t="s">
        <v>8316</v>
      </c>
      <c r="S3622" t="s">
        <v>8334</v>
      </c>
      <c r="T3622" s="9">
        <f t="shared" si="227"/>
        <v>2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s="17" t="s">
        <v>8220</v>
      </c>
      <c r="G3623" t="s">
        <v>8223</v>
      </c>
      <c r="H3623" t="s">
        <v>8245</v>
      </c>
      <c r="I3623">
        <v>1390921827</v>
      </c>
      <c r="J3623" s="12">
        <v>1389193827</v>
      </c>
      <c r="K3623" s="10">
        <f t="shared" si="224"/>
        <v>41667.632256944446</v>
      </c>
      <c r="L3623" s="10">
        <f t="shared" si="225"/>
        <v>41647.632256944446</v>
      </c>
      <c r="M3623" s="15">
        <f t="shared" si="226"/>
        <v>2014</v>
      </c>
      <c r="N3623" t="b">
        <v>0</v>
      </c>
      <c r="O3623">
        <v>2</v>
      </c>
      <c r="P3623" t="b">
        <v>0</v>
      </c>
      <c r="Q3623" t="s">
        <v>8280</v>
      </c>
      <c r="R3623" t="s">
        <v>8316</v>
      </c>
      <c r="S3623" t="s">
        <v>8334</v>
      </c>
      <c r="T3623" s="9">
        <f t="shared" si="227"/>
        <v>1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s="17" t="s">
        <v>8219</v>
      </c>
      <c r="G3624" t="s">
        <v>8228</v>
      </c>
      <c r="H3624" t="s">
        <v>8250</v>
      </c>
      <c r="I3624">
        <v>1454864280</v>
      </c>
      <c r="J3624" s="12">
        <v>1452272280</v>
      </c>
      <c r="K3624" s="10">
        <f t="shared" si="224"/>
        <v>42407.70694444445</v>
      </c>
      <c r="L3624" s="10">
        <f t="shared" si="225"/>
        <v>42377.70694444445</v>
      </c>
      <c r="M3624" s="15">
        <f t="shared" si="226"/>
        <v>2016</v>
      </c>
      <c r="N3624" t="b">
        <v>0</v>
      </c>
      <c r="O3624">
        <v>1</v>
      </c>
      <c r="P3624" t="b">
        <v>0</v>
      </c>
      <c r="Q3624" t="s">
        <v>8270</v>
      </c>
      <c r="R3624" t="s">
        <v>8308</v>
      </c>
      <c r="S3624" t="s">
        <v>8342</v>
      </c>
      <c r="T3624" s="9">
        <f t="shared" si="227"/>
        <v>0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s="17" t="s">
        <v>8220</v>
      </c>
      <c r="G3625" t="s">
        <v>8223</v>
      </c>
      <c r="H3625" t="s">
        <v>8245</v>
      </c>
      <c r="I3625">
        <v>1467080613</v>
      </c>
      <c r="J3625" s="12">
        <v>1461896613</v>
      </c>
      <c r="K3625" s="10">
        <f t="shared" si="224"/>
        <v>42549.099687499998</v>
      </c>
      <c r="L3625" s="10">
        <f t="shared" si="225"/>
        <v>42489.099687499998</v>
      </c>
      <c r="M3625" s="15">
        <f t="shared" si="226"/>
        <v>2016</v>
      </c>
      <c r="N3625" t="b">
        <v>0</v>
      </c>
      <c r="O3625">
        <v>2</v>
      </c>
      <c r="P3625" t="b">
        <v>0</v>
      </c>
      <c r="Q3625" t="s">
        <v>8282</v>
      </c>
      <c r="R3625" t="s">
        <v>8319</v>
      </c>
      <c r="S3625" t="s">
        <v>8345</v>
      </c>
      <c r="T3625" s="9">
        <f t="shared" si="227"/>
        <v>0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s="17" t="s">
        <v>8220</v>
      </c>
      <c r="G3626" t="s">
        <v>8223</v>
      </c>
      <c r="H3626" t="s">
        <v>8245</v>
      </c>
      <c r="I3626">
        <v>1425791697</v>
      </c>
      <c r="J3626" s="12">
        <v>1423199697</v>
      </c>
      <c r="K3626" s="10">
        <f t="shared" si="224"/>
        <v>42071.218715277777</v>
      </c>
      <c r="L3626" s="10">
        <f t="shared" si="225"/>
        <v>42041.218715277777</v>
      </c>
      <c r="M3626" s="15">
        <f t="shared" si="226"/>
        <v>2015</v>
      </c>
      <c r="N3626" t="b">
        <v>0</v>
      </c>
      <c r="O3626">
        <v>2</v>
      </c>
      <c r="P3626" t="b">
        <v>0</v>
      </c>
      <c r="Q3626" t="s">
        <v>8282</v>
      </c>
      <c r="R3626" t="s">
        <v>8319</v>
      </c>
      <c r="S3626" t="s">
        <v>8345</v>
      </c>
      <c r="T3626" s="9">
        <f t="shared" si="227"/>
        <v>0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s="17" t="s">
        <v>8220</v>
      </c>
      <c r="G3627" t="s">
        <v>8224</v>
      </c>
      <c r="H3627" t="s">
        <v>8246</v>
      </c>
      <c r="I3627">
        <v>1401997790</v>
      </c>
      <c r="J3627" s="12">
        <v>1397677790</v>
      </c>
      <c r="K3627" s="10">
        <f t="shared" si="224"/>
        <v>41795.826273148152</v>
      </c>
      <c r="L3627" s="10">
        <f t="shared" si="225"/>
        <v>41745.826273148152</v>
      </c>
      <c r="M3627" s="15">
        <f t="shared" si="226"/>
        <v>2014</v>
      </c>
      <c r="N3627" t="b">
        <v>0</v>
      </c>
      <c r="O3627">
        <v>2</v>
      </c>
      <c r="P3627" t="b">
        <v>0</v>
      </c>
      <c r="Q3627" t="s">
        <v>8302</v>
      </c>
      <c r="R3627" t="s">
        <v>8311</v>
      </c>
      <c r="S3627" t="s">
        <v>8356</v>
      </c>
      <c r="T3627" s="9">
        <f t="shared" si="227"/>
        <v>0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s="17" t="s">
        <v>8220</v>
      </c>
      <c r="G3628" t="s">
        <v>8223</v>
      </c>
      <c r="H3628" t="s">
        <v>8245</v>
      </c>
      <c r="I3628">
        <v>1463259837</v>
      </c>
      <c r="J3628" s="12">
        <v>1458075837</v>
      </c>
      <c r="K3628" s="10">
        <f t="shared" si="224"/>
        <v>42504.877743055556</v>
      </c>
      <c r="L3628" s="10">
        <f t="shared" si="225"/>
        <v>42444.877743055556</v>
      </c>
      <c r="M3628" s="15">
        <f t="shared" si="226"/>
        <v>2016</v>
      </c>
      <c r="N3628" t="b">
        <v>0</v>
      </c>
      <c r="O3628">
        <v>2</v>
      </c>
      <c r="P3628" t="b">
        <v>0</v>
      </c>
      <c r="Q3628" t="s">
        <v>8269</v>
      </c>
      <c r="R3628" t="s">
        <v>8323</v>
      </c>
      <c r="S3628" t="s">
        <v>8326</v>
      </c>
      <c r="T3628" s="9">
        <f t="shared" si="227"/>
        <v>0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s="17" t="s">
        <v>8220</v>
      </c>
      <c r="G3629" t="s">
        <v>8223</v>
      </c>
      <c r="H3629" t="s">
        <v>8245</v>
      </c>
      <c r="I3629">
        <v>1410041339</v>
      </c>
      <c r="J3629" s="12">
        <v>1404857339</v>
      </c>
      <c r="K3629" s="10">
        <f t="shared" si="224"/>
        <v>41888.922905092593</v>
      </c>
      <c r="L3629" s="10">
        <f t="shared" si="225"/>
        <v>41828.922905092593</v>
      </c>
      <c r="M3629" s="15">
        <f t="shared" si="226"/>
        <v>2014</v>
      </c>
      <c r="N3629" t="b">
        <v>0</v>
      </c>
      <c r="O3629">
        <v>2</v>
      </c>
      <c r="P3629" t="b">
        <v>0</v>
      </c>
      <c r="Q3629" t="s">
        <v>8269</v>
      </c>
      <c r="R3629" t="s">
        <v>8323</v>
      </c>
      <c r="S3629" t="s">
        <v>8326</v>
      </c>
      <c r="T3629" s="9">
        <f t="shared" si="227"/>
        <v>0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s="17" t="s">
        <v>8220</v>
      </c>
      <c r="G3630" t="s">
        <v>8224</v>
      </c>
      <c r="H3630" t="s">
        <v>8246</v>
      </c>
      <c r="I3630">
        <v>1471265092</v>
      </c>
      <c r="J3630" s="12">
        <v>1468673092</v>
      </c>
      <c r="K3630" s="10">
        <f t="shared" si="224"/>
        <v>42597.531157407408</v>
      </c>
      <c r="L3630" s="10">
        <f t="shared" si="225"/>
        <v>42567.531157407408</v>
      </c>
      <c r="M3630" s="15">
        <f t="shared" si="226"/>
        <v>2016</v>
      </c>
      <c r="N3630" t="b">
        <v>0</v>
      </c>
      <c r="O3630">
        <v>2</v>
      </c>
      <c r="P3630" t="b">
        <v>0</v>
      </c>
      <c r="Q3630" t="s">
        <v>8301</v>
      </c>
      <c r="R3630" t="s">
        <v>8323</v>
      </c>
      <c r="S3630" t="s">
        <v>8324</v>
      </c>
      <c r="T3630" s="9">
        <f t="shared" si="227"/>
        <v>0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s="17" t="s">
        <v>8220</v>
      </c>
      <c r="G3631" t="s">
        <v>8223</v>
      </c>
      <c r="H3631" t="s">
        <v>8245</v>
      </c>
      <c r="I3631">
        <v>1477791960</v>
      </c>
      <c r="J3631" s="12">
        <v>1476549262</v>
      </c>
      <c r="K3631" s="10">
        <f t="shared" si="224"/>
        <v>42673.073611111111</v>
      </c>
      <c r="L3631" s="10">
        <f t="shared" si="225"/>
        <v>42658.690532407403</v>
      </c>
      <c r="M3631" s="15">
        <f t="shared" si="226"/>
        <v>2016</v>
      </c>
      <c r="N3631" t="b">
        <v>0</v>
      </c>
      <c r="O3631">
        <v>2</v>
      </c>
      <c r="P3631" t="b">
        <v>0</v>
      </c>
      <c r="Q3631" t="s">
        <v>8301</v>
      </c>
      <c r="R3631" t="s">
        <v>8323</v>
      </c>
      <c r="S3631" t="s">
        <v>8324</v>
      </c>
      <c r="T3631" s="9">
        <f t="shared" si="227"/>
        <v>0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s="17" t="s">
        <v>8220</v>
      </c>
      <c r="G3632" t="s">
        <v>8223</v>
      </c>
      <c r="H3632" t="s">
        <v>8245</v>
      </c>
      <c r="I3632">
        <v>1462467600</v>
      </c>
      <c r="J3632" s="12">
        <v>1457403364</v>
      </c>
      <c r="K3632" s="10">
        <f t="shared" si="224"/>
        <v>42495.708333333328</v>
      </c>
      <c r="L3632" s="10">
        <f t="shared" si="225"/>
        <v>42437.094490740739</v>
      </c>
      <c r="M3632" s="15">
        <f t="shared" si="226"/>
        <v>2016</v>
      </c>
      <c r="N3632" t="b">
        <v>0</v>
      </c>
      <c r="O3632">
        <v>2</v>
      </c>
      <c r="P3632" t="b">
        <v>0</v>
      </c>
      <c r="Q3632" t="s">
        <v>8303</v>
      </c>
      <c r="R3632" t="s">
        <v>8323</v>
      </c>
      <c r="S3632" t="s">
        <v>8335</v>
      </c>
      <c r="T3632" s="9">
        <f t="shared" si="227"/>
        <v>0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s="17" t="s">
        <v>8220</v>
      </c>
      <c r="G3633" t="s">
        <v>8223</v>
      </c>
      <c r="H3633" t="s">
        <v>8245</v>
      </c>
      <c r="I3633">
        <v>1455647587</v>
      </c>
      <c r="J3633" s="12">
        <v>1453487587</v>
      </c>
      <c r="K3633" s="10">
        <f t="shared" si="224"/>
        <v>42416.772997685184</v>
      </c>
      <c r="L3633" s="10">
        <f t="shared" si="225"/>
        <v>42391.772997685184</v>
      </c>
      <c r="M3633" s="15">
        <f t="shared" si="226"/>
        <v>2016</v>
      </c>
      <c r="N3633" t="b">
        <v>0</v>
      </c>
      <c r="O3633">
        <v>1</v>
      </c>
      <c r="P3633" t="b">
        <v>0</v>
      </c>
      <c r="Q3633" t="s">
        <v>8269</v>
      </c>
      <c r="R3633" t="s">
        <v>8323</v>
      </c>
      <c r="S3633" t="s">
        <v>8326</v>
      </c>
      <c r="T3633" s="9">
        <f t="shared" si="227"/>
        <v>0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s="17" t="s">
        <v>8219</v>
      </c>
      <c r="G3634" t="s">
        <v>8223</v>
      </c>
      <c r="H3634" t="s">
        <v>8245</v>
      </c>
      <c r="I3634">
        <v>1429352160</v>
      </c>
      <c r="J3634" s="12">
        <v>1427993710</v>
      </c>
      <c r="K3634" s="10">
        <f t="shared" si="224"/>
        <v>42112.427777777775</v>
      </c>
      <c r="L3634" s="10">
        <f t="shared" si="225"/>
        <v>42096.704976851848</v>
      </c>
      <c r="M3634" s="15">
        <f t="shared" si="226"/>
        <v>2015</v>
      </c>
      <c r="N3634" t="b">
        <v>0</v>
      </c>
      <c r="O3634">
        <v>1</v>
      </c>
      <c r="P3634" t="b">
        <v>0</v>
      </c>
      <c r="Q3634" t="s">
        <v>8265</v>
      </c>
      <c r="R3634" t="s">
        <v>8321</v>
      </c>
      <c r="S3634" t="s">
        <v>8337</v>
      </c>
      <c r="T3634" s="9">
        <f t="shared" si="227"/>
        <v>0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s="17" t="s">
        <v>8220</v>
      </c>
      <c r="G3635" t="s">
        <v>8223</v>
      </c>
      <c r="H3635" t="s">
        <v>8245</v>
      </c>
      <c r="I3635">
        <v>1470975614</v>
      </c>
      <c r="J3635" s="12">
        <v>1465791614</v>
      </c>
      <c r="K3635" s="10">
        <f t="shared" si="224"/>
        <v>42594.180717592593</v>
      </c>
      <c r="L3635" s="10">
        <f t="shared" si="225"/>
        <v>42534.180717592593</v>
      </c>
      <c r="M3635" s="15">
        <f t="shared" si="226"/>
        <v>2016</v>
      </c>
      <c r="N3635" t="b">
        <v>0</v>
      </c>
      <c r="O3635">
        <v>1</v>
      </c>
      <c r="P3635" t="b">
        <v>0</v>
      </c>
      <c r="Q3635" t="s">
        <v>8266</v>
      </c>
      <c r="R3635" t="s">
        <v>8321</v>
      </c>
      <c r="S3635" t="s">
        <v>8325</v>
      </c>
      <c r="T3635" s="9">
        <f t="shared" si="227"/>
        <v>0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s="17" t="s">
        <v>8220</v>
      </c>
      <c r="G3636" t="s">
        <v>8223</v>
      </c>
      <c r="H3636" t="s">
        <v>8245</v>
      </c>
      <c r="I3636">
        <v>1460837320</v>
      </c>
      <c r="J3636" s="12">
        <v>1455656920</v>
      </c>
      <c r="K3636" s="10">
        <f t="shared" si="224"/>
        <v>42476.839351851857</v>
      </c>
      <c r="L3636" s="10">
        <f t="shared" si="225"/>
        <v>42416.881018518514</v>
      </c>
      <c r="M3636" s="15">
        <f t="shared" si="226"/>
        <v>2016</v>
      </c>
      <c r="N3636" t="b">
        <v>0</v>
      </c>
      <c r="O3636">
        <v>1</v>
      </c>
      <c r="P3636" t="b">
        <v>0</v>
      </c>
      <c r="Q3636" t="s">
        <v>8266</v>
      </c>
      <c r="R3636" t="s">
        <v>8321</v>
      </c>
      <c r="S3636" t="s">
        <v>8325</v>
      </c>
      <c r="T3636" s="9">
        <f t="shared" si="227"/>
        <v>0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s="17" t="s">
        <v>8220</v>
      </c>
      <c r="G3637" t="s">
        <v>8223</v>
      </c>
      <c r="H3637" t="s">
        <v>8245</v>
      </c>
      <c r="I3637">
        <v>1425655349</v>
      </c>
      <c r="J3637" s="12">
        <v>1420471349</v>
      </c>
      <c r="K3637" s="10">
        <f t="shared" si="224"/>
        <v>42069.64061342593</v>
      </c>
      <c r="L3637" s="10">
        <f t="shared" si="225"/>
        <v>42009.64061342593</v>
      </c>
      <c r="M3637" s="15">
        <f t="shared" si="226"/>
        <v>2015</v>
      </c>
      <c r="N3637" t="b">
        <v>0</v>
      </c>
      <c r="O3637">
        <v>1</v>
      </c>
      <c r="P3637" t="b">
        <v>0</v>
      </c>
      <c r="Q3637" t="s">
        <v>8266</v>
      </c>
      <c r="R3637" t="s">
        <v>8321</v>
      </c>
      <c r="S3637" t="s">
        <v>8325</v>
      </c>
      <c r="T3637" s="9">
        <f t="shared" si="227"/>
        <v>0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s="17" t="s">
        <v>8220</v>
      </c>
      <c r="G3638" t="s">
        <v>8235</v>
      </c>
      <c r="H3638" t="s">
        <v>8248</v>
      </c>
      <c r="I3638">
        <v>1463602935</v>
      </c>
      <c r="J3638" s="12">
        <v>1461874935</v>
      </c>
      <c r="K3638" s="10">
        <f t="shared" si="224"/>
        <v>42508.84878472222</v>
      </c>
      <c r="L3638" s="10">
        <f t="shared" si="225"/>
        <v>42488.84878472222</v>
      </c>
      <c r="M3638" s="15">
        <f t="shared" si="226"/>
        <v>2016</v>
      </c>
      <c r="N3638" t="b">
        <v>0</v>
      </c>
      <c r="O3638">
        <v>1</v>
      </c>
      <c r="P3638" t="b">
        <v>0</v>
      </c>
      <c r="Q3638" t="s">
        <v>8268</v>
      </c>
      <c r="R3638" t="s">
        <v>8321</v>
      </c>
      <c r="S3638" t="s">
        <v>8339</v>
      </c>
      <c r="T3638" s="9">
        <f t="shared" si="227"/>
        <v>0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s="17" t="s">
        <v>8220</v>
      </c>
      <c r="G3639" t="s">
        <v>8223</v>
      </c>
      <c r="H3639" t="s">
        <v>8245</v>
      </c>
      <c r="I3639">
        <v>1487318029</v>
      </c>
      <c r="J3639" s="12">
        <v>1484726029</v>
      </c>
      <c r="K3639" s="10">
        <f t="shared" si="224"/>
        <v>42783.329039351855</v>
      </c>
      <c r="L3639" s="10">
        <f t="shared" si="225"/>
        <v>42753.329039351855</v>
      </c>
      <c r="M3639" s="15">
        <f t="shared" si="226"/>
        <v>2017</v>
      </c>
      <c r="N3639" t="b">
        <v>0</v>
      </c>
      <c r="O3639">
        <v>1</v>
      </c>
      <c r="P3639" t="b">
        <v>0</v>
      </c>
      <c r="Q3639" t="s">
        <v>8268</v>
      </c>
      <c r="R3639" t="s">
        <v>8321</v>
      </c>
      <c r="S3639" t="s">
        <v>8339</v>
      </c>
      <c r="T3639" s="9">
        <f t="shared" si="227"/>
        <v>0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s="17" t="s">
        <v>8220</v>
      </c>
      <c r="G3640" t="s">
        <v>8223</v>
      </c>
      <c r="H3640" t="s">
        <v>8245</v>
      </c>
      <c r="I3640">
        <v>1392070874</v>
      </c>
      <c r="J3640" s="12">
        <v>1386886874</v>
      </c>
      <c r="K3640" s="10">
        <f t="shared" si="224"/>
        <v>41680.93141203704</v>
      </c>
      <c r="L3640" s="10">
        <f t="shared" si="225"/>
        <v>41620.93141203704</v>
      </c>
      <c r="M3640" s="15">
        <f t="shared" si="226"/>
        <v>2014</v>
      </c>
      <c r="N3640" t="b">
        <v>0</v>
      </c>
      <c r="O3640">
        <v>1</v>
      </c>
      <c r="P3640" t="b">
        <v>0</v>
      </c>
      <c r="Q3640" t="s">
        <v>8268</v>
      </c>
      <c r="R3640" t="s">
        <v>8321</v>
      </c>
      <c r="S3640" t="s">
        <v>8339</v>
      </c>
      <c r="T3640" s="9">
        <f t="shared" si="227"/>
        <v>0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s="17" t="s">
        <v>8220</v>
      </c>
      <c r="G3641" t="s">
        <v>8223</v>
      </c>
      <c r="H3641" t="s">
        <v>8245</v>
      </c>
      <c r="I3641">
        <v>1423078606</v>
      </c>
      <c r="J3641" s="12">
        <v>1420486606</v>
      </c>
      <c r="K3641" s="10">
        <f t="shared" si="224"/>
        <v>42039.817199074074</v>
      </c>
      <c r="L3641" s="10">
        <f t="shared" si="225"/>
        <v>42009.817199074074</v>
      </c>
      <c r="M3641" s="15">
        <f t="shared" si="226"/>
        <v>2015</v>
      </c>
      <c r="N3641" t="b">
        <v>0</v>
      </c>
      <c r="O3641">
        <v>1</v>
      </c>
      <c r="P3641" t="b">
        <v>0</v>
      </c>
      <c r="Q3641" t="s">
        <v>8270</v>
      </c>
      <c r="R3641" t="s">
        <v>8308</v>
      </c>
      <c r="S3641" t="s">
        <v>8342</v>
      </c>
      <c r="T3641" s="9">
        <f t="shared" si="227"/>
        <v>0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s="17" t="s">
        <v>8220</v>
      </c>
      <c r="G3642" t="s">
        <v>8223</v>
      </c>
      <c r="H3642" t="s">
        <v>8245</v>
      </c>
      <c r="I3642">
        <v>1462293716</v>
      </c>
      <c r="J3642" s="12">
        <v>1457113316</v>
      </c>
      <c r="K3642" s="10">
        <f t="shared" si="224"/>
        <v>42493.695787037039</v>
      </c>
      <c r="L3642" s="10">
        <f t="shared" si="225"/>
        <v>42433.737453703703</v>
      </c>
      <c r="M3642" s="15">
        <f t="shared" si="226"/>
        <v>2016</v>
      </c>
      <c r="N3642" t="b">
        <v>0</v>
      </c>
      <c r="O3642">
        <v>1</v>
      </c>
      <c r="P3642" t="b">
        <v>0</v>
      </c>
      <c r="Q3642" t="s">
        <v>8270</v>
      </c>
      <c r="R3642" t="s">
        <v>8308</v>
      </c>
      <c r="S3642" t="s">
        <v>8342</v>
      </c>
      <c r="T3642" s="9">
        <f t="shared" si="227"/>
        <v>0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s="17" t="s">
        <v>8220</v>
      </c>
      <c r="G3643" t="s">
        <v>8229</v>
      </c>
      <c r="H3643" t="s">
        <v>8248</v>
      </c>
      <c r="I3643">
        <v>1457822275</v>
      </c>
      <c r="J3643" s="12">
        <v>1455230275</v>
      </c>
      <c r="K3643" s="10">
        <f t="shared" si="224"/>
        <v>42441.942997685182</v>
      </c>
      <c r="L3643" s="10">
        <f t="shared" si="225"/>
        <v>42411.942997685182</v>
      </c>
      <c r="M3643" s="15">
        <f t="shared" si="226"/>
        <v>2016</v>
      </c>
      <c r="N3643" t="b">
        <v>0</v>
      </c>
      <c r="O3643">
        <v>1</v>
      </c>
      <c r="P3643" t="b">
        <v>0</v>
      </c>
      <c r="Q3643" t="s">
        <v>8270</v>
      </c>
      <c r="R3643" t="s">
        <v>8308</v>
      </c>
      <c r="S3643" t="s">
        <v>8342</v>
      </c>
      <c r="T3643" s="9">
        <f t="shared" si="227"/>
        <v>0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s="17" t="s">
        <v>8220</v>
      </c>
      <c r="G3644" t="s">
        <v>8223</v>
      </c>
      <c r="H3644" t="s">
        <v>8245</v>
      </c>
      <c r="I3644">
        <v>1468513533</v>
      </c>
      <c r="J3644" s="12">
        <v>1465921533</v>
      </c>
      <c r="K3644" s="10">
        <f t="shared" si="224"/>
        <v>42565.68440972222</v>
      </c>
      <c r="L3644" s="10">
        <f t="shared" si="225"/>
        <v>42535.68440972222</v>
      </c>
      <c r="M3644" s="15">
        <f t="shared" si="226"/>
        <v>2016</v>
      </c>
      <c r="N3644" t="b">
        <v>0</v>
      </c>
      <c r="O3644">
        <v>1</v>
      </c>
      <c r="P3644" t="b">
        <v>0</v>
      </c>
      <c r="Q3644" t="s">
        <v>8270</v>
      </c>
      <c r="R3644" t="s">
        <v>8308</v>
      </c>
      <c r="S3644" t="s">
        <v>8342</v>
      </c>
      <c r="T3644" s="9">
        <f t="shared" si="227"/>
        <v>0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s="17" t="s">
        <v>8220</v>
      </c>
      <c r="G3645" t="s">
        <v>8223</v>
      </c>
      <c r="H3645" t="s">
        <v>8245</v>
      </c>
      <c r="I3645">
        <v>1427537952</v>
      </c>
      <c r="J3645" s="12">
        <v>1422357552</v>
      </c>
      <c r="K3645" s="10">
        <f t="shared" si="224"/>
        <v>42091.43</v>
      </c>
      <c r="L3645" s="10">
        <f t="shared" si="225"/>
        <v>42031.471666666665</v>
      </c>
      <c r="M3645" s="15">
        <f t="shared" si="226"/>
        <v>2015</v>
      </c>
      <c r="N3645" t="b">
        <v>0</v>
      </c>
      <c r="O3645">
        <v>1</v>
      </c>
      <c r="P3645" t="b">
        <v>0</v>
      </c>
      <c r="Q3645" t="s">
        <v>8270</v>
      </c>
      <c r="R3645" t="s">
        <v>8308</v>
      </c>
      <c r="S3645" t="s">
        <v>8342</v>
      </c>
      <c r="T3645" s="9">
        <f t="shared" si="227"/>
        <v>0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s="17" t="s">
        <v>8220</v>
      </c>
      <c r="G3646" t="s">
        <v>8223</v>
      </c>
      <c r="H3646" t="s">
        <v>8245</v>
      </c>
      <c r="I3646">
        <v>1474580867</v>
      </c>
      <c r="J3646" s="12">
        <v>1471988867</v>
      </c>
      <c r="K3646" s="10">
        <f t="shared" si="224"/>
        <v>42635.908182870371</v>
      </c>
      <c r="L3646" s="10">
        <f t="shared" si="225"/>
        <v>42605.908182870371</v>
      </c>
      <c r="M3646" s="15">
        <f t="shared" si="226"/>
        <v>2016</v>
      </c>
      <c r="N3646" t="b">
        <v>0</v>
      </c>
      <c r="O3646">
        <v>1</v>
      </c>
      <c r="P3646" t="b">
        <v>0</v>
      </c>
      <c r="Q3646" t="s">
        <v>8270</v>
      </c>
      <c r="R3646" t="s">
        <v>8308</v>
      </c>
      <c r="S3646" t="s">
        <v>8342</v>
      </c>
      <c r="T3646" s="9">
        <f t="shared" si="227"/>
        <v>0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s="17" t="s">
        <v>8220</v>
      </c>
      <c r="G3647" t="s">
        <v>8223</v>
      </c>
      <c r="H3647" t="s">
        <v>8245</v>
      </c>
      <c r="I3647">
        <v>1426800687</v>
      </c>
      <c r="J3647" s="12">
        <v>1424212287</v>
      </c>
      <c r="K3647" s="10">
        <f t="shared" si="224"/>
        <v>42082.896840277783</v>
      </c>
      <c r="L3647" s="10">
        <f t="shared" si="225"/>
        <v>42052.93850694444</v>
      </c>
      <c r="M3647" s="15">
        <f t="shared" si="226"/>
        <v>2015</v>
      </c>
      <c r="N3647" t="b">
        <v>0</v>
      </c>
      <c r="O3647">
        <v>1</v>
      </c>
      <c r="P3647" t="b">
        <v>0</v>
      </c>
      <c r="Q3647" t="s">
        <v>8270</v>
      </c>
      <c r="R3647" t="s">
        <v>8308</v>
      </c>
      <c r="S3647" t="s">
        <v>8342</v>
      </c>
      <c r="T3647" s="9">
        <f t="shared" si="227"/>
        <v>0</v>
      </c>
    </row>
    <row r="3648" spans="1:20" ht="15.75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s="17" t="s">
        <v>8220</v>
      </c>
      <c r="G3648" t="s">
        <v>8223</v>
      </c>
      <c r="H3648" t="s">
        <v>8245</v>
      </c>
      <c r="I3648">
        <v>1436366699</v>
      </c>
      <c r="J3648" s="12">
        <v>1435070699</v>
      </c>
      <c r="K3648" s="10">
        <f t="shared" si="224"/>
        <v>42193.614571759259</v>
      </c>
      <c r="L3648" s="10">
        <f t="shared" si="225"/>
        <v>42178.614571759259</v>
      </c>
      <c r="M3648" s="15">
        <f t="shared" si="226"/>
        <v>2015</v>
      </c>
      <c r="N3648" t="b">
        <v>0</v>
      </c>
      <c r="O3648">
        <v>1</v>
      </c>
      <c r="P3648" t="b">
        <v>0</v>
      </c>
      <c r="Q3648" t="s">
        <v>8270</v>
      </c>
      <c r="R3648" t="s">
        <v>8308</v>
      </c>
      <c r="S3648" t="s">
        <v>8342</v>
      </c>
      <c r="T3648" s="9">
        <f t="shared" si="227"/>
        <v>0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s="17" t="s">
        <v>8219</v>
      </c>
      <c r="G3649" t="s">
        <v>8223</v>
      </c>
      <c r="H3649" t="s">
        <v>8245</v>
      </c>
      <c r="I3649">
        <v>1416933390</v>
      </c>
      <c r="J3649" s="12">
        <v>1411745790</v>
      </c>
      <c r="K3649" s="10">
        <f t="shared" si="224"/>
        <v>41968.692013888889</v>
      </c>
      <c r="L3649" s="10">
        <f t="shared" si="225"/>
        <v>41908.650347222225</v>
      </c>
      <c r="M3649" s="15">
        <f t="shared" si="226"/>
        <v>2014</v>
      </c>
      <c r="N3649" t="b">
        <v>0</v>
      </c>
      <c r="O3649">
        <v>1</v>
      </c>
      <c r="P3649" t="b">
        <v>0</v>
      </c>
      <c r="Q3649" t="s">
        <v>8270</v>
      </c>
      <c r="R3649" t="s">
        <v>8308</v>
      </c>
      <c r="S3649" t="s">
        <v>8342</v>
      </c>
      <c r="T3649" s="9">
        <f t="shared" si="227"/>
        <v>0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s="17" t="s">
        <v>8219</v>
      </c>
      <c r="G3650" t="s">
        <v>8223</v>
      </c>
      <c r="H3650" t="s">
        <v>8245</v>
      </c>
      <c r="I3650">
        <v>1424989029</v>
      </c>
      <c r="J3650" s="12">
        <v>1422397029</v>
      </c>
      <c r="K3650" s="10">
        <f t="shared" si="224"/>
        <v>42061.928576388891</v>
      </c>
      <c r="L3650" s="10">
        <f t="shared" si="225"/>
        <v>42031.928576388891</v>
      </c>
      <c r="M3650" s="15">
        <f t="shared" si="226"/>
        <v>2015</v>
      </c>
      <c r="N3650" t="b">
        <v>0</v>
      </c>
      <c r="O3650">
        <v>1</v>
      </c>
      <c r="P3650" t="b">
        <v>0</v>
      </c>
      <c r="Q3650" t="s">
        <v>8270</v>
      </c>
      <c r="R3650" t="s">
        <v>8308</v>
      </c>
      <c r="S3650" t="s">
        <v>8342</v>
      </c>
      <c r="T3650" s="9">
        <f t="shared" si="227"/>
        <v>0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s="17" t="s">
        <v>8219</v>
      </c>
      <c r="G3651" t="s">
        <v>8223</v>
      </c>
      <c r="H3651" t="s">
        <v>8245</v>
      </c>
      <c r="I3651">
        <v>1413208795</v>
      </c>
      <c r="J3651" s="12">
        <v>1408024795</v>
      </c>
      <c r="K3651" s="10">
        <f t="shared" ref="K3651:K3714" si="228">(I3651/86400)+DATE(1970,1,1)</f>
        <v>41925.583275462966</v>
      </c>
      <c r="L3651" s="10">
        <f t="shared" ref="L3651:L3714" si="229">(J3651/86400)+DATE(1970,1,1)</f>
        <v>41865.583275462966</v>
      </c>
      <c r="M3651" s="15">
        <f t="shared" ref="M3651:M3714" si="230">+YEAR(K3651)</f>
        <v>2014</v>
      </c>
      <c r="N3651" t="b">
        <v>0</v>
      </c>
      <c r="O3651">
        <v>1</v>
      </c>
      <c r="P3651" t="b">
        <v>0</v>
      </c>
      <c r="Q3651" t="s">
        <v>8270</v>
      </c>
      <c r="R3651" t="s">
        <v>8308</v>
      </c>
      <c r="S3651" t="s">
        <v>8342</v>
      </c>
      <c r="T3651" s="9">
        <f t="shared" ref="T3651:T3714" si="231">ROUND(E3651/D3651*100,0)</f>
        <v>0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s="17" t="s">
        <v>8220</v>
      </c>
      <c r="G3652" t="s">
        <v>8223</v>
      </c>
      <c r="H3652" t="s">
        <v>8245</v>
      </c>
      <c r="I3652">
        <v>1477509604</v>
      </c>
      <c r="J3652" s="12">
        <v>1474917604</v>
      </c>
      <c r="K3652" s="10">
        <f t="shared" si="228"/>
        <v>42669.805601851855</v>
      </c>
      <c r="L3652" s="10">
        <f t="shared" si="229"/>
        <v>42639.805601851855</v>
      </c>
      <c r="M3652" s="15">
        <f t="shared" si="230"/>
        <v>2016</v>
      </c>
      <c r="N3652" t="b">
        <v>0</v>
      </c>
      <c r="O3652">
        <v>1</v>
      </c>
      <c r="P3652" t="b">
        <v>0</v>
      </c>
      <c r="Q3652" t="s">
        <v>8271</v>
      </c>
      <c r="R3652" t="s">
        <v>8308</v>
      </c>
      <c r="S3652" t="s">
        <v>8310</v>
      </c>
      <c r="T3652" s="9">
        <f t="shared" si="231"/>
        <v>0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s="17" t="s">
        <v>8220</v>
      </c>
      <c r="G3653" t="s">
        <v>8232</v>
      </c>
      <c r="H3653" t="s">
        <v>8248</v>
      </c>
      <c r="I3653">
        <v>1406326502</v>
      </c>
      <c r="J3653" s="12">
        <v>1403734502</v>
      </c>
      <c r="K3653" s="10">
        <f t="shared" si="228"/>
        <v>41845.927106481482</v>
      </c>
      <c r="L3653" s="10">
        <f t="shared" si="229"/>
        <v>41815.927106481482</v>
      </c>
      <c r="M3653" s="15">
        <f t="shared" si="230"/>
        <v>2014</v>
      </c>
      <c r="N3653" t="b">
        <v>0</v>
      </c>
      <c r="O3653">
        <v>1</v>
      </c>
      <c r="P3653" t="b">
        <v>0</v>
      </c>
      <c r="Q3653" t="s">
        <v>8271</v>
      </c>
      <c r="R3653" t="s">
        <v>8308</v>
      </c>
      <c r="S3653" t="s">
        <v>8310</v>
      </c>
      <c r="T3653" s="9">
        <f t="shared" si="231"/>
        <v>0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s="17" t="s">
        <v>8219</v>
      </c>
      <c r="G3654" t="s">
        <v>8223</v>
      </c>
      <c r="H3654" t="s">
        <v>8245</v>
      </c>
      <c r="I3654">
        <v>1415219915</v>
      </c>
      <c r="J3654" s="12">
        <v>1412624315</v>
      </c>
      <c r="K3654" s="10">
        <f t="shared" si="228"/>
        <v>41948.860127314816</v>
      </c>
      <c r="L3654" s="10">
        <f t="shared" si="229"/>
        <v>41918.818460648152</v>
      </c>
      <c r="M3654" s="15">
        <f t="shared" si="230"/>
        <v>2014</v>
      </c>
      <c r="N3654" t="b">
        <v>0</v>
      </c>
      <c r="O3654">
        <v>1</v>
      </c>
      <c r="P3654" t="b">
        <v>0</v>
      </c>
      <c r="Q3654" t="s">
        <v>8279</v>
      </c>
      <c r="R3654" t="s">
        <v>8346</v>
      </c>
      <c r="S3654" t="s">
        <v>8347</v>
      </c>
      <c r="T3654" s="9">
        <f t="shared" si="231"/>
        <v>0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s="17" t="s">
        <v>8220</v>
      </c>
      <c r="G3655" t="s">
        <v>8223</v>
      </c>
      <c r="H3655" t="s">
        <v>8245</v>
      </c>
      <c r="I3655">
        <v>1452228790</v>
      </c>
      <c r="J3655" s="12">
        <v>1449636790</v>
      </c>
      <c r="K3655" s="10">
        <f t="shared" si="228"/>
        <v>42377.203587962962</v>
      </c>
      <c r="L3655" s="10">
        <f t="shared" si="229"/>
        <v>42347.203587962962</v>
      </c>
      <c r="M3655" s="15">
        <f t="shared" si="230"/>
        <v>2016</v>
      </c>
      <c r="N3655" t="b">
        <v>0</v>
      </c>
      <c r="O3655">
        <v>1</v>
      </c>
      <c r="P3655" t="b">
        <v>0</v>
      </c>
      <c r="Q3655" t="s">
        <v>8280</v>
      </c>
      <c r="R3655" t="s">
        <v>8316</v>
      </c>
      <c r="S3655" t="s">
        <v>8334</v>
      </c>
      <c r="T3655" s="9">
        <f t="shared" si="231"/>
        <v>0</v>
      </c>
    </row>
    <row r="3656" spans="1:20" ht="15.7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s="17" t="s">
        <v>8220</v>
      </c>
      <c r="G3656" t="s">
        <v>8224</v>
      </c>
      <c r="H3656" t="s">
        <v>8246</v>
      </c>
      <c r="I3656">
        <v>1407425717</v>
      </c>
      <c r="J3656" s="12">
        <v>1404833717</v>
      </c>
      <c r="K3656" s="10">
        <f t="shared" si="228"/>
        <v>41858.649502314816</v>
      </c>
      <c r="L3656" s="10">
        <f t="shared" si="229"/>
        <v>41828.649502314816</v>
      </c>
      <c r="M3656" s="15">
        <f t="shared" si="230"/>
        <v>2014</v>
      </c>
      <c r="N3656" t="b">
        <v>0</v>
      </c>
      <c r="O3656">
        <v>1</v>
      </c>
      <c r="P3656" t="b">
        <v>0</v>
      </c>
      <c r="Q3656" t="s">
        <v>8281</v>
      </c>
      <c r="R3656" t="s">
        <v>8316</v>
      </c>
      <c r="S3656" t="s">
        <v>8344</v>
      </c>
      <c r="T3656" s="9">
        <f t="shared" si="231"/>
        <v>0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s="17" t="s">
        <v>8220</v>
      </c>
      <c r="G3657" t="s">
        <v>8225</v>
      </c>
      <c r="H3657" t="s">
        <v>8247</v>
      </c>
      <c r="I3657">
        <v>1417235580</v>
      </c>
      <c r="J3657" s="12">
        <v>1416034228</v>
      </c>
      <c r="K3657" s="10">
        <f t="shared" si="228"/>
        <v>41972.189583333333</v>
      </c>
      <c r="L3657" s="10">
        <f t="shared" si="229"/>
        <v>41958.285046296296</v>
      </c>
      <c r="M3657" s="15">
        <f t="shared" si="230"/>
        <v>2014</v>
      </c>
      <c r="N3657" t="b">
        <v>0</v>
      </c>
      <c r="O3657">
        <v>1</v>
      </c>
      <c r="P3657" t="b">
        <v>0</v>
      </c>
      <c r="Q3657" t="s">
        <v>8281</v>
      </c>
      <c r="R3657" t="s">
        <v>8316</v>
      </c>
      <c r="S3657" t="s">
        <v>8344</v>
      </c>
      <c r="T3657" s="9">
        <f t="shared" si="231"/>
        <v>0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s="17" t="s">
        <v>8219</v>
      </c>
      <c r="G3658" t="s">
        <v>8223</v>
      </c>
      <c r="H3658" t="s">
        <v>8245</v>
      </c>
      <c r="I3658">
        <v>1456700709</v>
      </c>
      <c r="J3658" s="12">
        <v>1453676709</v>
      </c>
      <c r="K3658" s="10">
        <f t="shared" si="228"/>
        <v>42428.961909722224</v>
      </c>
      <c r="L3658" s="10">
        <f t="shared" si="229"/>
        <v>42393.961909722224</v>
      </c>
      <c r="M3658" s="15">
        <f t="shared" si="230"/>
        <v>2016</v>
      </c>
      <c r="N3658" t="b">
        <v>0</v>
      </c>
      <c r="O3658">
        <v>1</v>
      </c>
      <c r="P3658" t="b">
        <v>0</v>
      </c>
      <c r="Q3658" t="s">
        <v>8271</v>
      </c>
      <c r="R3658" t="s">
        <v>8308</v>
      </c>
      <c r="S3658" t="s">
        <v>8310</v>
      </c>
      <c r="T3658" s="9">
        <f t="shared" si="231"/>
        <v>0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s="17" t="s">
        <v>8220</v>
      </c>
      <c r="G3659" t="s">
        <v>8236</v>
      </c>
      <c r="H3659" t="s">
        <v>8248</v>
      </c>
      <c r="I3659">
        <v>1464939520</v>
      </c>
      <c r="J3659" s="12">
        <v>1461051520</v>
      </c>
      <c r="K3659" s="10">
        <f t="shared" si="228"/>
        <v>42524.318518518514</v>
      </c>
      <c r="L3659" s="10">
        <f t="shared" si="229"/>
        <v>42479.318518518514</v>
      </c>
      <c r="M3659" s="15">
        <f t="shared" si="230"/>
        <v>2016</v>
      </c>
      <c r="N3659" t="b">
        <v>0</v>
      </c>
      <c r="O3659">
        <v>1</v>
      </c>
      <c r="P3659" t="b">
        <v>0</v>
      </c>
      <c r="Q3659" t="s">
        <v>8285</v>
      </c>
      <c r="R3659" t="s">
        <v>8311</v>
      </c>
      <c r="S3659" t="s">
        <v>8348</v>
      </c>
      <c r="T3659" s="9">
        <f t="shared" si="231"/>
        <v>0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s="17" t="s">
        <v>8220</v>
      </c>
      <c r="G3660" t="s">
        <v>8223</v>
      </c>
      <c r="H3660" t="s">
        <v>8245</v>
      </c>
      <c r="I3660">
        <v>1483423467</v>
      </c>
      <c r="J3660" s="12">
        <v>1480831467</v>
      </c>
      <c r="K3660" s="10">
        <f t="shared" si="228"/>
        <v>42738.25309027778</v>
      </c>
      <c r="L3660" s="10">
        <f t="shared" si="229"/>
        <v>42708.25309027778</v>
      </c>
      <c r="M3660" s="15">
        <f t="shared" si="230"/>
        <v>2017</v>
      </c>
      <c r="N3660" t="b">
        <v>0</v>
      </c>
      <c r="O3660">
        <v>1</v>
      </c>
      <c r="P3660" t="b">
        <v>0</v>
      </c>
      <c r="Q3660" t="s">
        <v>8285</v>
      </c>
      <c r="R3660" t="s">
        <v>8311</v>
      </c>
      <c r="S3660" t="s">
        <v>8348</v>
      </c>
      <c r="T3660" s="9">
        <f t="shared" si="231"/>
        <v>0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s="17" t="s">
        <v>8220</v>
      </c>
      <c r="G3661" t="s">
        <v>8236</v>
      </c>
      <c r="H3661" t="s">
        <v>8248</v>
      </c>
      <c r="I3661">
        <v>1464285463</v>
      </c>
      <c r="J3661" s="12">
        <v>1461693463</v>
      </c>
      <c r="K3661" s="10">
        <f t="shared" si="228"/>
        <v>42516.748414351852</v>
      </c>
      <c r="L3661" s="10">
        <f t="shared" si="229"/>
        <v>42486.748414351852</v>
      </c>
      <c r="M3661" s="15">
        <f t="shared" si="230"/>
        <v>2016</v>
      </c>
      <c r="N3661" t="b">
        <v>0</v>
      </c>
      <c r="O3661">
        <v>1</v>
      </c>
      <c r="P3661" t="b">
        <v>0</v>
      </c>
      <c r="Q3661" t="s">
        <v>8285</v>
      </c>
      <c r="R3661" t="s">
        <v>8311</v>
      </c>
      <c r="S3661" t="s">
        <v>8348</v>
      </c>
      <c r="T3661" s="9">
        <f t="shared" si="231"/>
        <v>0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s="17" t="s">
        <v>8220</v>
      </c>
      <c r="G3662" t="s">
        <v>8223</v>
      </c>
      <c r="H3662" t="s">
        <v>8245</v>
      </c>
      <c r="I3662">
        <v>1455941197</v>
      </c>
      <c r="J3662" s="12">
        <v>1453349197</v>
      </c>
      <c r="K3662" s="10">
        <f t="shared" si="228"/>
        <v>42420.171261574069</v>
      </c>
      <c r="L3662" s="10">
        <f t="shared" si="229"/>
        <v>42390.171261574069</v>
      </c>
      <c r="M3662" s="15">
        <f t="shared" si="230"/>
        <v>2016</v>
      </c>
      <c r="N3662" t="b">
        <v>0</v>
      </c>
      <c r="O3662">
        <v>1</v>
      </c>
      <c r="P3662" t="b">
        <v>0</v>
      </c>
      <c r="Q3662" t="s">
        <v>8285</v>
      </c>
      <c r="R3662" t="s">
        <v>8311</v>
      </c>
      <c r="S3662" t="s">
        <v>8348</v>
      </c>
      <c r="T3662" s="9">
        <f t="shared" si="231"/>
        <v>0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s="17" t="s">
        <v>8220</v>
      </c>
      <c r="G3663" t="s">
        <v>8223</v>
      </c>
      <c r="H3663" t="s">
        <v>8245</v>
      </c>
      <c r="I3663">
        <v>1375299780</v>
      </c>
      <c r="J3663" s="12">
        <v>1371655522</v>
      </c>
      <c r="K3663" s="10">
        <f t="shared" si="228"/>
        <v>41486.821527777778</v>
      </c>
      <c r="L3663" s="10">
        <f t="shared" si="229"/>
        <v>41444.64261574074</v>
      </c>
      <c r="M3663" s="15">
        <f t="shared" si="230"/>
        <v>2013</v>
      </c>
      <c r="N3663" t="b">
        <v>0</v>
      </c>
      <c r="O3663">
        <v>1</v>
      </c>
      <c r="P3663" t="b">
        <v>0</v>
      </c>
      <c r="Q3663" t="s">
        <v>8273</v>
      </c>
      <c r="R3663" t="s">
        <v>8311</v>
      </c>
      <c r="S3663" t="s">
        <v>8352</v>
      </c>
      <c r="T3663" s="9">
        <f t="shared" si="231"/>
        <v>0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s="17" t="s">
        <v>8220</v>
      </c>
      <c r="G3664" t="s">
        <v>8223</v>
      </c>
      <c r="H3664" t="s">
        <v>8245</v>
      </c>
      <c r="I3664">
        <v>1425330960</v>
      </c>
      <c r="J3664" s="12">
        <v>1422393234</v>
      </c>
      <c r="K3664" s="10">
        <f t="shared" si="228"/>
        <v>42065.886111111111</v>
      </c>
      <c r="L3664" s="10">
        <f t="shared" si="229"/>
        <v>42031.884652777779</v>
      </c>
      <c r="M3664" s="15">
        <f t="shared" si="230"/>
        <v>2015</v>
      </c>
      <c r="N3664" t="b">
        <v>0</v>
      </c>
      <c r="O3664">
        <v>1</v>
      </c>
      <c r="P3664" t="b">
        <v>0</v>
      </c>
      <c r="Q3664" t="s">
        <v>8287</v>
      </c>
      <c r="R3664" t="s">
        <v>8313</v>
      </c>
      <c r="S3664" t="s">
        <v>8355</v>
      </c>
      <c r="T3664" s="9">
        <f t="shared" si="231"/>
        <v>0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s="17" t="s">
        <v>8220</v>
      </c>
      <c r="G3665" t="s">
        <v>8223</v>
      </c>
      <c r="H3665" t="s">
        <v>8245</v>
      </c>
      <c r="I3665">
        <v>1418510965</v>
      </c>
      <c r="J3665" s="12">
        <v>1415918965</v>
      </c>
      <c r="K3665" s="10">
        <f t="shared" si="228"/>
        <v>41986.950983796298</v>
      </c>
      <c r="L3665" s="10">
        <f t="shared" si="229"/>
        <v>41956.950983796298</v>
      </c>
      <c r="M3665" s="15">
        <f t="shared" si="230"/>
        <v>2014</v>
      </c>
      <c r="N3665" t="b">
        <v>0</v>
      </c>
      <c r="O3665">
        <v>1</v>
      </c>
      <c r="P3665" t="b">
        <v>0</v>
      </c>
      <c r="Q3665" t="s">
        <v>8289</v>
      </c>
      <c r="R3665" t="s">
        <v>8313</v>
      </c>
      <c r="S3665" t="s">
        <v>8351</v>
      </c>
      <c r="T3665" s="9">
        <f t="shared" si="231"/>
        <v>0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s="17" t="s">
        <v>8220</v>
      </c>
      <c r="G3666" t="s">
        <v>8223</v>
      </c>
      <c r="H3666" t="s">
        <v>8245</v>
      </c>
      <c r="I3666">
        <v>1437926458</v>
      </c>
      <c r="J3666" s="12">
        <v>1432742458</v>
      </c>
      <c r="K3666" s="10">
        <f t="shared" si="228"/>
        <v>42211.667337962965</v>
      </c>
      <c r="L3666" s="10">
        <f t="shared" si="229"/>
        <v>42151.667337962965</v>
      </c>
      <c r="M3666" s="15">
        <f t="shared" si="230"/>
        <v>2015</v>
      </c>
      <c r="N3666" t="b">
        <v>0</v>
      </c>
      <c r="O3666">
        <v>1</v>
      </c>
      <c r="P3666" t="b">
        <v>0</v>
      </c>
      <c r="Q3666" t="s">
        <v>8289</v>
      </c>
      <c r="R3666" t="s">
        <v>8313</v>
      </c>
      <c r="S3666" t="s">
        <v>8351</v>
      </c>
      <c r="T3666" s="9">
        <f t="shared" si="231"/>
        <v>0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s="17" t="s">
        <v>8220</v>
      </c>
      <c r="G3667" t="s">
        <v>8223</v>
      </c>
      <c r="H3667" t="s">
        <v>8245</v>
      </c>
      <c r="I3667">
        <v>1427745150</v>
      </c>
      <c r="J3667" s="12">
        <v>1425156750</v>
      </c>
      <c r="K3667" s="10">
        <f t="shared" si="228"/>
        <v>42093.828125</v>
      </c>
      <c r="L3667" s="10">
        <f t="shared" si="229"/>
        <v>42063.869791666672</v>
      </c>
      <c r="M3667" s="15">
        <f t="shared" si="230"/>
        <v>2015</v>
      </c>
      <c r="N3667" t="b">
        <v>0</v>
      </c>
      <c r="O3667">
        <v>1</v>
      </c>
      <c r="P3667" t="b">
        <v>0</v>
      </c>
      <c r="Q3667" t="s">
        <v>8291</v>
      </c>
      <c r="R3667" t="s">
        <v>8327</v>
      </c>
      <c r="S3667" t="s">
        <v>8330</v>
      </c>
      <c r="T3667" s="9">
        <f t="shared" si="231"/>
        <v>0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s="17" t="s">
        <v>8220</v>
      </c>
      <c r="G3668" t="s">
        <v>8223</v>
      </c>
      <c r="H3668" t="s">
        <v>8245</v>
      </c>
      <c r="I3668">
        <v>1459642200</v>
      </c>
      <c r="J3668" s="12">
        <v>1456441429</v>
      </c>
      <c r="K3668" s="10">
        <f t="shared" si="228"/>
        <v>42463.006944444445</v>
      </c>
      <c r="L3668" s="10">
        <f t="shared" si="229"/>
        <v>42425.960983796293</v>
      </c>
      <c r="M3668" s="15">
        <f t="shared" si="230"/>
        <v>2016</v>
      </c>
      <c r="N3668" t="b">
        <v>0</v>
      </c>
      <c r="O3668">
        <v>1</v>
      </c>
      <c r="P3668" t="b">
        <v>0</v>
      </c>
      <c r="Q3668" t="s">
        <v>8291</v>
      </c>
      <c r="R3668" t="s">
        <v>8327</v>
      </c>
      <c r="S3668" t="s">
        <v>8330</v>
      </c>
      <c r="T3668" s="9">
        <f t="shared" si="231"/>
        <v>0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s="17" t="s">
        <v>8220</v>
      </c>
      <c r="G3669" t="s">
        <v>8224</v>
      </c>
      <c r="H3669" t="s">
        <v>8246</v>
      </c>
      <c r="I3669">
        <v>1428231600</v>
      </c>
      <c r="J3669" s="12">
        <v>1423520177</v>
      </c>
      <c r="K3669" s="10">
        <f t="shared" si="228"/>
        <v>42099.458333333328</v>
      </c>
      <c r="L3669" s="10">
        <f t="shared" si="229"/>
        <v>42044.927974537037</v>
      </c>
      <c r="M3669" s="15">
        <f t="shared" si="230"/>
        <v>2015</v>
      </c>
      <c r="N3669" t="b">
        <v>0</v>
      </c>
      <c r="O3669">
        <v>1</v>
      </c>
      <c r="P3669" t="b">
        <v>0</v>
      </c>
      <c r="Q3669" t="s">
        <v>8291</v>
      </c>
      <c r="R3669" t="s">
        <v>8327</v>
      </c>
      <c r="S3669" t="s">
        <v>8330</v>
      </c>
      <c r="T3669" s="9">
        <f t="shared" si="231"/>
        <v>0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s="17" t="s">
        <v>8220</v>
      </c>
      <c r="G3670" t="s">
        <v>8223</v>
      </c>
      <c r="H3670" t="s">
        <v>8245</v>
      </c>
      <c r="I3670">
        <v>1431046356</v>
      </c>
      <c r="J3670" s="12">
        <v>1428454356</v>
      </c>
      <c r="K3670" s="10">
        <f t="shared" si="228"/>
        <v>42132.036527777775</v>
      </c>
      <c r="L3670" s="10">
        <f t="shared" si="229"/>
        <v>42102.036527777775</v>
      </c>
      <c r="M3670" s="15">
        <f t="shared" si="230"/>
        <v>2015</v>
      </c>
      <c r="N3670" t="b">
        <v>0</v>
      </c>
      <c r="O3670">
        <v>1</v>
      </c>
      <c r="P3670" t="b">
        <v>0</v>
      </c>
      <c r="Q3670" t="s">
        <v>8291</v>
      </c>
      <c r="R3670" t="s">
        <v>8327</v>
      </c>
      <c r="S3670" t="s">
        <v>8330</v>
      </c>
      <c r="T3670" s="9">
        <f t="shared" si="231"/>
        <v>0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s="17" t="s">
        <v>8220</v>
      </c>
      <c r="G3671" t="s">
        <v>8223</v>
      </c>
      <c r="H3671" t="s">
        <v>8245</v>
      </c>
      <c r="I3671">
        <v>1462391932</v>
      </c>
      <c r="J3671" s="12">
        <v>1457297932</v>
      </c>
      <c r="K3671" s="10">
        <f t="shared" si="228"/>
        <v>42494.832546296297</v>
      </c>
      <c r="L3671" s="10">
        <f t="shared" si="229"/>
        <v>42435.874212962968</v>
      </c>
      <c r="M3671" s="15">
        <f t="shared" si="230"/>
        <v>2016</v>
      </c>
      <c r="N3671" t="b">
        <v>0</v>
      </c>
      <c r="O3671">
        <v>1</v>
      </c>
      <c r="P3671" t="b">
        <v>0</v>
      </c>
      <c r="Q3671" t="s">
        <v>8291</v>
      </c>
      <c r="R3671" t="s">
        <v>8327</v>
      </c>
      <c r="S3671" t="s">
        <v>8330</v>
      </c>
      <c r="T3671" s="9">
        <f t="shared" si="231"/>
        <v>0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s="17" t="s">
        <v>8220</v>
      </c>
      <c r="G3672" t="s">
        <v>8224</v>
      </c>
      <c r="H3672" t="s">
        <v>8246</v>
      </c>
      <c r="I3672">
        <v>1457947483</v>
      </c>
      <c r="J3672" s="12">
        <v>1455359083</v>
      </c>
      <c r="K3672" s="10">
        <f t="shared" si="228"/>
        <v>42443.392164351855</v>
      </c>
      <c r="L3672" s="10">
        <f t="shared" si="229"/>
        <v>42413.433831018519</v>
      </c>
      <c r="M3672" s="15">
        <f t="shared" si="230"/>
        <v>2016</v>
      </c>
      <c r="N3672" t="b">
        <v>0</v>
      </c>
      <c r="O3672">
        <v>1</v>
      </c>
      <c r="P3672" t="b">
        <v>0</v>
      </c>
      <c r="Q3672" t="s">
        <v>8294</v>
      </c>
      <c r="R3672" t="s">
        <v>8313</v>
      </c>
      <c r="S3672" t="s">
        <v>8353</v>
      </c>
      <c r="T3672" s="9">
        <f t="shared" si="231"/>
        <v>0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s="17" t="s">
        <v>8220</v>
      </c>
      <c r="G3673" t="s">
        <v>8223</v>
      </c>
      <c r="H3673" t="s">
        <v>8245</v>
      </c>
      <c r="I3673">
        <v>1455207510</v>
      </c>
      <c r="J3673" s="12">
        <v>1453997910</v>
      </c>
      <c r="K3673" s="10">
        <f t="shared" si="228"/>
        <v>42411.679513888885</v>
      </c>
      <c r="L3673" s="10">
        <f t="shared" si="229"/>
        <v>42397.679513888885</v>
      </c>
      <c r="M3673" s="15">
        <f t="shared" si="230"/>
        <v>2016</v>
      </c>
      <c r="N3673" t="b">
        <v>0</v>
      </c>
      <c r="O3673">
        <v>1</v>
      </c>
      <c r="P3673" t="b">
        <v>0</v>
      </c>
      <c r="Q3673" t="s">
        <v>8280</v>
      </c>
      <c r="R3673" t="s">
        <v>8316</v>
      </c>
      <c r="S3673" t="s">
        <v>8334</v>
      </c>
      <c r="T3673" s="9">
        <f t="shared" si="231"/>
        <v>0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s="17" t="s">
        <v>8219</v>
      </c>
      <c r="G3674" t="s">
        <v>8228</v>
      </c>
      <c r="H3674" t="s">
        <v>8250</v>
      </c>
      <c r="I3674">
        <v>1466789269</v>
      </c>
      <c r="J3674" s="12">
        <v>1464197269</v>
      </c>
      <c r="K3674" s="10">
        <f t="shared" si="228"/>
        <v>42545.727650462963</v>
      </c>
      <c r="L3674" s="10">
        <f t="shared" si="229"/>
        <v>42515.727650462963</v>
      </c>
      <c r="M3674" s="15">
        <f t="shared" si="230"/>
        <v>2016</v>
      </c>
      <c r="N3674" t="b">
        <v>0</v>
      </c>
      <c r="O3674">
        <v>1</v>
      </c>
      <c r="P3674" t="b">
        <v>0</v>
      </c>
      <c r="Q3674" t="s">
        <v>8270</v>
      </c>
      <c r="R3674" t="s">
        <v>8308</v>
      </c>
      <c r="S3674" t="s">
        <v>8342</v>
      </c>
      <c r="T3674" s="9">
        <f t="shared" si="231"/>
        <v>0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s="17" t="s">
        <v>8220</v>
      </c>
      <c r="G3675" t="s">
        <v>8223</v>
      </c>
      <c r="H3675" t="s">
        <v>8245</v>
      </c>
      <c r="I3675">
        <v>1424536196</v>
      </c>
      <c r="J3675" s="12">
        <v>1421944196</v>
      </c>
      <c r="K3675" s="10">
        <f t="shared" si="228"/>
        <v>42056.687453703707</v>
      </c>
      <c r="L3675" s="10">
        <f t="shared" si="229"/>
        <v>42026.687453703707</v>
      </c>
      <c r="M3675" s="15">
        <f t="shared" si="230"/>
        <v>2015</v>
      </c>
      <c r="N3675" t="b">
        <v>0</v>
      </c>
      <c r="O3675">
        <v>1</v>
      </c>
      <c r="P3675" t="b">
        <v>0</v>
      </c>
      <c r="Q3675" t="s">
        <v>8282</v>
      </c>
      <c r="R3675" t="s">
        <v>8319</v>
      </c>
      <c r="S3675" t="s">
        <v>8345</v>
      </c>
      <c r="T3675" s="9">
        <f t="shared" si="231"/>
        <v>0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s="17" t="s">
        <v>8220</v>
      </c>
      <c r="G3676" t="s">
        <v>8223</v>
      </c>
      <c r="H3676" t="s">
        <v>8245</v>
      </c>
      <c r="I3676">
        <v>1426091036</v>
      </c>
      <c r="J3676" s="12">
        <v>1423502636</v>
      </c>
      <c r="K3676" s="10">
        <f t="shared" si="228"/>
        <v>42074.683287037042</v>
      </c>
      <c r="L3676" s="10">
        <f t="shared" si="229"/>
        <v>42044.724953703699</v>
      </c>
      <c r="M3676" s="15">
        <f t="shared" si="230"/>
        <v>2015</v>
      </c>
      <c r="N3676" t="b">
        <v>0</v>
      </c>
      <c r="O3676">
        <v>1</v>
      </c>
      <c r="P3676" t="b">
        <v>0</v>
      </c>
      <c r="Q3676" t="s">
        <v>8282</v>
      </c>
      <c r="R3676" t="s">
        <v>8319</v>
      </c>
      <c r="S3676" t="s">
        <v>8345</v>
      </c>
      <c r="T3676" s="9">
        <f t="shared" si="231"/>
        <v>0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s="17" t="s">
        <v>8220</v>
      </c>
      <c r="G3677" t="s">
        <v>8223</v>
      </c>
      <c r="H3677" t="s">
        <v>8245</v>
      </c>
      <c r="I3677">
        <v>1464386640</v>
      </c>
      <c r="J3677" s="12">
        <v>1463090149</v>
      </c>
      <c r="K3677" s="10">
        <f t="shared" si="228"/>
        <v>42517.919444444444</v>
      </c>
      <c r="L3677" s="10">
        <f t="shared" si="229"/>
        <v>42502.913761574076</v>
      </c>
      <c r="M3677" s="15">
        <f t="shared" si="230"/>
        <v>2016</v>
      </c>
      <c r="N3677" t="b">
        <v>0</v>
      </c>
      <c r="O3677">
        <v>1</v>
      </c>
      <c r="P3677" t="b">
        <v>0</v>
      </c>
      <c r="Q3677" t="s">
        <v>8282</v>
      </c>
      <c r="R3677" t="s">
        <v>8319</v>
      </c>
      <c r="S3677" t="s">
        <v>8345</v>
      </c>
      <c r="T3677" s="9">
        <f t="shared" si="231"/>
        <v>0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s="17" t="s">
        <v>8220</v>
      </c>
      <c r="G3678" t="s">
        <v>8223</v>
      </c>
      <c r="H3678" t="s">
        <v>8245</v>
      </c>
      <c r="I3678">
        <v>1458715133</v>
      </c>
      <c r="J3678" s="12">
        <v>1455262733</v>
      </c>
      <c r="K3678" s="10">
        <f t="shared" si="228"/>
        <v>42452.277002314819</v>
      </c>
      <c r="L3678" s="10">
        <f t="shared" si="229"/>
        <v>42412.318668981483</v>
      </c>
      <c r="M3678" s="15">
        <f t="shared" si="230"/>
        <v>2016</v>
      </c>
      <c r="N3678" t="b">
        <v>0</v>
      </c>
      <c r="O3678">
        <v>1</v>
      </c>
      <c r="P3678" t="b">
        <v>0</v>
      </c>
      <c r="Q3678" t="s">
        <v>8282</v>
      </c>
      <c r="R3678" t="s">
        <v>8319</v>
      </c>
      <c r="S3678" t="s">
        <v>8345</v>
      </c>
      <c r="T3678" s="9">
        <f t="shared" si="231"/>
        <v>0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s="17" t="s">
        <v>8220</v>
      </c>
      <c r="G3679" t="s">
        <v>8223</v>
      </c>
      <c r="H3679" t="s">
        <v>8245</v>
      </c>
      <c r="I3679">
        <v>1426182551</v>
      </c>
      <c r="J3679" s="12">
        <v>1423594151</v>
      </c>
      <c r="K3679" s="10">
        <f t="shared" si="228"/>
        <v>42075.742488425924</v>
      </c>
      <c r="L3679" s="10">
        <f t="shared" si="229"/>
        <v>42045.784155092595</v>
      </c>
      <c r="M3679" s="15">
        <f t="shared" si="230"/>
        <v>2015</v>
      </c>
      <c r="N3679" t="b">
        <v>0</v>
      </c>
      <c r="O3679">
        <v>1</v>
      </c>
      <c r="P3679" t="b">
        <v>0</v>
      </c>
      <c r="Q3679" t="s">
        <v>8282</v>
      </c>
      <c r="R3679" t="s">
        <v>8319</v>
      </c>
      <c r="S3679" t="s">
        <v>8345</v>
      </c>
      <c r="T3679" s="9">
        <f t="shared" si="231"/>
        <v>0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s="17" t="s">
        <v>8220</v>
      </c>
      <c r="G3680" t="s">
        <v>8223</v>
      </c>
      <c r="H3680" t="s">
        <v>8245</v>
      </c>
      <c r="I3680">
        <v>1477784634</v>
      </c>
      <c r="J3680" s="12">
        <v>1475192634</v>
      </c>
      <c r="K3680" s="10">
        <f t="shared" si="228"/>
        <v>42672.988819444443</v>
      </c>
      <c r="L3680" s="10">
        <f t="shared" si="229"/>
        <v>42642.988819444443</v>
      </c>
      <c r="M3680" s="15">
        <f t="shared" si="230"/>
        <v>2016</v>
      </c>
      <c r="N3680" t="b">
        <v>0</v>
      </c>
      <c r="O3680">
        <v>1</v>
      </c>
      <c r="P3680" t="b">
        <v>0</v>
      </c>
      <c r="Q3680" t="s">
        <v>8282</v>
      </c>
      <c r="R3680" t="s">
        <v>8319</v>
      </c>
      <c r="S3680" t="s">
        <v>8345</v>
      </c>
      <c r="T3680" s="9">
        <f t="shared" si="231"/>
        <v>0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s="17" t="s">
        <v>8220</v>
      </c>
      <c r="G3681" t="s">
        <v>8223</v>
      </c>
      <c r="H3681" t="s">
        <v>8245</v>
      </c>
      <c r="I3681">
        <v>1407453228</v>
      </c>
      <c r="J3681" s="12">
        <v>1404861228</v>
      </c>
      <c r="K3681" s="10">
        <f t="shared" si="228"/>
        <v>41858.967916666668</v>
      </c>
      <c r="L3681" s="10">
        <f t="shared" si="229"/>
        <v>41828.967916666668</v>
      </c>
      <c r="M3681" s="15">
        <f t="shared" si="230"/>
        <v>2014</v>
      </c>
      <c r="N3681" t="b">
        <v>0</v>
      </c>
      <c r="O3681">
        <v>1</v>
      </c>
      <c r="P3681" t="b">
        <v>0</v>
      </c>
      <c r="Q3681" t="s">
        <v>8282</v>
      </c>
      <c r="R3681" t="s">
        <v>8319</v>
      </c>
      <c r="S3681" t="s">
        <v>8345</v>
      </c>
      <c r="T3681" s="9">
        <f t="shared" si="231"/>
        <v>0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s="17" t="s">
        <v>8220</v>
      </c>
      <c r="G3682" t="s">
        <v>8223</v>
      </c>
      <c r="H3682" t="s">
        <v>8245</v>
      </c>
      <c r="I3682">
        <v>1469919890</v>
      </c>
      <c r="J3682" s="12">
        <v>1467327890</v>
      </c>
      <c r="K3682" s="10">
        <f t="shared" si="228"/>
        <v>42581.961689814816</v>
      </c>
      <c r="L3682" s="10">
        <f t="shared" si="229"/>
        <v>42551.961689814816</v>
      </c>
      <c r="M3682" s="15">
        <f t="shared" si="230"/>
        <v>2016</v>
      </c>
      <c r="N3682" t="b">
        <v>0</v>
      </c>
      <c r="O3682">
        <v>1</v>
      </c>
      <c r="P3682" t="b">
        <v>0</v>
      </c>
      <c r="Q3682" t="s">
        <v>8282</v>
      </c>
      <c r="R3682" t="s">
        <v>8319</v>
      </c>
      <c r="S3682" t="s">
        <v>8345</v>
      </c>
      <c r="T3682" s="9">
        <f t="shared" si="231"/>
        <v>0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s="17" t="s">
        <v>8220</v>
      </c>
      <c r="G3683" t="s">
        <v>8223</v>
      </c>
      <c r="H3683" t="s">
        <v>8245</v>
      </c>
      <c r="I3683">
        <v>1411701739</v>
      </c>
      <c r="J3683" s="12">
        <v>1409109739</v>
      </c>
      <c r="K3683" s="10">
        <f t="shared" si="228"/>
        <v>41908.140497685185</v>
      </c>
      <c r="L3683" s="10">
        <f t="shared" si="229"/>
        <v>41878.140497685185</v>
      </c>
      <c r="M3683" s="15">
        <f t="shared" si="230"/>
        <v>2014</v>
      </c>
      <c r="N3683" t="b">
        <v>0</v>
      </c>
      <c r="O3683">
        <v>1</v>
      </c>
      <c r="P3683" t="b">
        <v>0</v>
      </c>
      <c r="Q3683" t="s">
        <v>8282</v>
      </c>
      <c r="R3683" t="s">
        <v>8319</v>
      </c>
      <c r="S3683" t="s">
        <v>8345</v>
      </c>
      <c r="T3683" s="9">
        <f t="shared" si="231"/>
        <v>0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s="17" t="s">
        <v>8220</v>
      </c>
      <c r="G3684" t="s">
        <v>8228</v>
      </c>
      <c r="H3684" t="s">
        <v>8250</v>
      </c>
      <c r="I3684">
        <v>1461530721</v>
      </c>
      <c r="J3684" s="12">
        <v>1460666721</v>
      </c>
      <c r="K3684" s="10">
        <f t="shared" si="228"/>
        <v>42484.86482638889</v>
      </c>
      <c r="L3684" s="10">
        <f t="shared" si="229"/>
        <v>42474.86482638889</v>
      </c>
      <c r="M3684" s="15">
        <f t="shared" si="230"/>
        <v>2016</v>
      </c>
      <c r="N3684" t="b">
        <v>0</v>
      </c>
      <c r="O3684">
        <v>1</v>
      </c>
      <c r="P3684" t="b">
        <v>0</v>
      </c>
      <c r="Q3684" t="s">
        <v>8302</v>
      </c>
      <c r="R3684" t="s">
        <v>8311</v>
      </c>
      <c r="S3684" t="s">
        <v>8356</v>
      </c>
      <c r="T3684" s="9">
        <f t="shared" si="231"/>
        <v>0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s="17" t="s">
        <v>8220</v>
      </c>
      <c r="G3685" t="s">
        <v>8224</v>
      </c>
      <c r="H3685" t="s">
        <v>8246</v>
      </c>
      <c r="I3685">
        <v>1434139887</v>
      </c>
      <c r="J3685" s="12">
        <v>1428955887</v>
      </c>
      <c r="K3685" s="10">
        <f t="shared" si="228"/>
        <v>42167.841284722221</v>
      </c>
      <c r="L3685" s="10">
        <f t="shared" si="229"/>
        <v>42107.841284722221</v>
      </c>
      <c r="M3685" s="15">
        <f t="shared" si="230"/>
        <v>2015</v>
      </c>
      <c r="N3685" t="b">
        <v>0</v>
      </c>
      <c r="O3685">
        <v>1</v>
      </c>
      <c r="P3685" t="b">
        <v>0</v>
      </c>
      <c r="Q3685" t="s">
        <v>8269</v>
      </c>
      <c r="R3685" t="s">
        <v>8323</v>
      </c>
      <c r="S3685" t="s">
        <v>8326</v>
      </c>
      <c r="T3685" s="9">
        <f t="shared" si="231"/>
        <v>0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s="17" t="s">
        <v>8220</v>
      </c>
      <c r="G3686" t="s">
        <v>8224</v>
      </c>
      <c r="H3686" t="s">
        <v>8246</v>
      </c>
      <c r="I3686">
        <v>1426365994</v>
      </c>
      <c r="J3686" s="12">
        <v>1421185594</v>
      </c>
      <c r="K3686" s="10">
        <f t="shared" si="228"/>
        <v>42077.865671296298</v>
      </c>
      <c r="L3686" s="10">
        <f t="shared" si="229"/>
        <v>42017.907337962963</v>
      </c>
      <c r="M3686" s="15">
        <f t="shared" si="230"/>
        <v>2015</v>
      </c>
      <c r="N3686" t="b">
        <v>0</v>
      </c>
      <c r="O3686">
        <v>1</v>
      </c>
      <c r="P3686" t="b">
        <v>0</v>
      </c>
      <c r="Q3686" t="s">
        <v>8269</v>
      </c>
      <c r="R3686" t="s">
        <v>8323</v>
      </c>
      <c r="S3686" t="s">
        <v>8326</v>
      </c>
      <c r="T3686" s="9">
        <f t="shared" si="231"/>
        <v>0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s="17" t="s">
        <v>8220</v>
      </c>
      <c r="G3687" t="s">
        <v>8223</v>
      </c>
      <c r="H3687" t="s">
        <v>8245</v>
      </c>
      <c r="I3687">
        <v>1425250955</v>
      </c>
      <c r="J3687" s="12">
        <v>1422658955</v>
      </c>
      <c r="K3687" s="10">
        <f t="shared" si="228"/>
        <v>42064.960127314815</v>
      </c>
      <c r="L3687" s="10">
        <f t="shared" si="229"/>
        <v>42034.960127314815</v>
      </c>
      <c r="M3687" s="15">
        <f t="shared" si="230"/>
        <v>2015</v>
      </c>
      <c r="N3687" t="b">
        <v>0</v>
      </c>
      <c r="O3687">
        <v>1</v>
      </c>
      <c r="P3687" t="b">
        <v>0</v>
      </c>
      <c r="Q3687" t="s">
        <v>8301</v>
      </c>
      <c r="R3687" t="s">
        <v>8323</v>
      </c>
      <c r="S3687" t="s">
        <v>8324</v>
      </c>
      <c r="T3687" s="9">
        <f t="shared" si="231"/>
        <v>0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s="17" t="s">
        <v>8220</v>
      </c>
      <c r="G3688" t="s">
        <v>8223</v>
      </c>
      <c r="H3688" t="s">
        <v>8245</v>
      </c>
      <c r="I3688">
        <v>1420844390</v>
      </c>
      <c r="J3688" s="12">
        <v>1415660390</v>
      </c>
      <c r="K3688" s="10">
        <f t="shared" si="228"/>
        <v>42013.95821759259</v>
      </c>
      <c r="L3688" s="10">
        <f t="shared" si="229"/>
        <v>41953.95821759259</v>
      </c>
      <c r="M3688" s="15">
        <f t="shared" si="230"/>
        <v>2015</v>
      </c>
      <c r="N3688" t="b">
        <v>0</v>
      </c>
      <c r="O3688">
        <v>1</v>
      </c>
      <c r="P3688" t="b">
        <v>0</v>
      </c>
      <c r="Q3688" t="s">
        <v>8301</v>
      </c>
      <c r="R3688" t="s">
        <v>8323</v>
      </c>
      <c r="S3688" t="s">
        <v>8324</v>
      </c>
      <c r="T3688" s="9">
        <f t="shared" si="231"/>
        <v>0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s="17" t="s">
        <v>8220</v>
      </c>
      <c r="G3689" t="s">
        <v>8224</v>
      </c>
      <c r="H3689" t="s">
        <v>8246</v>
      </c>
      <c r="I3689">
        <v>1464354720</v>
      </c>
      <c r="J3689" s="12">
        <v>1463648360</v>
      </c>
      <c r="K3689" s="10">
        <f t="shared" si="228"/>
        <v>42517.55</v>
      </c>
      <c r="L3689" s="10">
        <f t="shared" si="229"/>
        <v>42509.374537037038</v>
      </c>
      <c r="M3689" s="15">
        <f t="shared" si="230"/>
        <v>2016</v>
      </c>
      <c r="N3689" t="b">
        <v>0</v>
      </c>
      <c r="O3689">
        <v>1</v>
      </c>
      <c r="P3689" t="b">
        <v>0</v>
      </c>
      <c r="Q3689" t="s">
        <v>8301</v>
      </c>
      <c r="R3689" t="s">
        <v>8323</v>
      </c>
      <c r="S3689" t="s">
        <v>8324</v>
      </c>
      <c r="T3689" s="9">
        <f t="shared" si="231"/>
        <v>0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s="17" t="s">
        <v>8220</v>
      </c>
      <c r="G3690" t="s">
        <v>8223</v>
      </c>
      <c r="H3690" t="s">
        <v>8245</v>
      </c>
      <c r="I3690">
        <v>1461994440</v>
      </c>
      <c r="J3690" s="12">
        <v>1459410101</v>
      </c>
      <c r="K3690" s="10">
        <f t="shared" si="228"/>
        <v>42490.231944444444</v>
      </c>
      <c r="L3690" s="10">
        <f t="shared" si="229"/>
        <v>42460.320613425924</v>
      </c>
      <c r="M3690" s="15">
        <f t="shared" si="230"/>
        <v>2016</v>
      </c>
      <c r="N3690" t="b">
        <v>0</v>
      </c>
      <c r="O3690">
        <v>1</v>
      </c>
      <c r="P3690" t="b">
        <v>0</v>
      </c>
      <c r="Q3690" t="s">
        <v>8303</v>
      </c>
      <c r="R3690" t="s">
        <v>8323</v>
      </c>
      <c r="S3690" t="s">
        <v>8335</v>
      </c>
      <c r="T3690" s="9">
        <f t="shared" si="231"/>
        <v>0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s="17" t="s">
        <v>8220</v>
      </c>
      <c r="G3691" t="s">
        <v>8224</v>
      </c>
      <c r="H3691" t="s">
        <v>8246</v>
      </c>
      <c r="I3691">
        <v>1417295990</v>
      </c>
      <c r="J3691" s="12">
        <v>1414700390</v>
      </c>
      <c r="K3691" s="10">
        <f t="shared" si="228"/>
        <v>41972.888773148152</v>
      </c>
      <c r="L3691" s="10">
        <f t="shared" si="229"/>
        <v>41942.84710648148</v>
      </c>
      <c r="M3691" s="15">
        <f t="shared" si="230"/>
        <v>2014</v>
      </c>
      <c r="N3691" t="b">
        <v>0</v>
      </c>
      <c r="O3691">
        <v>1</v>
      </c>
      <c r="P3691" t="b">
        <v>0</v>
      </c>
      <c r="Q3691" t="s">
        <v>8303</v>
      </c>
      <c r="R3691" t="s">
        <v>8323</v>
      </c>
      <c r="S3691" t="s">
        <v>8335</v>
      </c>
      <c r="T3691" s="9">
        <f t="shared" si="231"/>
        <v>0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s="17" t="s">
        <v>8220</v>
      </c>
      <c r="G3692" t="s">
        <v>8223</v>
      </c>
      <c r="H3692" t="s">
        <v>8245</v>
      </c>
      <c r="I3692">
        <v>1475853060</v>
      </c>
      <c r="J3692" s="12">
        <v>1470672906</v>
      </c>
      <c r="K3692" s="10">
        <f t="shared" si="228"/>
        <v>42650.632638888885</v>
      </c>
      <c r="L3692" s="10">
        <f t="shared" si="229"/>
        <v>42590.677152777775</v>
      </c>
      <c r="M3692" s="15">
        <f t="shared" si="230"/>
        <v>2016</v>
      </c>
      <c r="N3692" t="b">
        <v>0</v>
      </c>
      <c r="O3692">
        <v>1</v>
      </c>
      <c r="P3692" t="b">
        <v>0</v>
      </c>
      <c r="Q3692" t="s">
        <v>8303</v>
      </c>
      <c r="R3692" t="s">
        <v>8323</v>
      </c>
      <c r="S3692" t="s">
        <v>8335</v>
      </c>
      <c r="T3692" s="9">
        <f t="shared" si="231"/>
        <v>0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s="17" t="s">
        <v>8220</v>
      </c>
      <c r="G3693" t="s">
        <v>8228</v>
      </c>
      <c r="H3693" t="s">
        <v>8250</v>
      </c>
      <c r="I3693">
        <v>1479773838</v>
      </c>
      <c r="J3693" s="12">
        <v>1477178238</v>
      </c>
      <c r="K3693" s="10">
        <f t="shared" si="228"/>
        <v>42696.012013888889</v>
      </c>
      <c r="L3693" s="10">
        <f t="shared" si="229"/>
        <v>42665.970347222217</v>
      </c>
      <c r="M3693" s="15">
        <f t="shared" si="230"/>
        <v>2016</v>
      </c>
      <c r="N3693" t="b">
        <v>0</v>
      </c>
      <c r="O3693">
        <v>1</v>
      </c>
      <c r="P3693" t="b">
        <v>0</v>
      </c>
      <c r="Q3693" t="s">
        <v>8303</v>
      </c>
      <c r="R3693" t="s">
        <v>8323</v>
      </c>
      <c r="S3693" t="s">
        <v>8335</v>
      </c>
      <c r="T3693" s="9">
        <f t="shared" si="231"/>
        <v>0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s="17" t="s">
        <v>8220</v>
      </c>
      <c r="G3694" t="s">
        <v>8223</v>
      </c>
      <c r="H3694" t="s">
        <v>8245</v>
      </c>
      <c r="I3694">
        <v>1484354556</v>
      </c>
      <c r="J3694" s="12">
        <v>1479170556</v>
      </c>
      <c r="K3694" s="10">
        <f t="shared" si="228"/>
        <v>42749.029583333337</v>
      </c>
      <c r="L3694" s="10">
        <f t="shared" si="229"/>
        <v>42689.029583333337</v>
      </c>
      <c r="M3694" s="15">
        <f t="shared" si="230"/>
        <v>2017</v>
      </c>
      <c r="N3694" t="b">
        <v>0</v>
      </c>
      <c r="O3694">
        <v>1</v>
      </c>
      <c r="P3694" t="b">
        <v>0</v>
      </c>
      <c r="Q3694" t="s">
        <v>8303</v>
      </c>
      <c r="R3694" t="s">
        <v>8323</v>
      </c>
      <c r="S3694" t="s">
        <v>8335</v>
      </c>
      <c r="T3694" s="9">
        <f t="shared" si="231"/>
        <v>0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s="17" t="s">
        <v>8220</v>
      </c>
      <c r="G3695" t="s">
        <v>8223</v>
      </c>
      <c r="H3695" t="s">
        <v>8245</v>
      </c>
      <c r="I3695">
        <v>1425833403</v>
      </c>
      <c r="J3695" s="12">
        <v>1423245003</v>
      </c>
      <c r="K3695" s="10">
        <f t="shared" si="228"/>
        <v>42071.701423611114</v>
      </c>
      <c r="L3695" s="10">
        <f t="shared" si="229"/>
        <v>42041.743090277778</v>
      </c>
      <c r="M3695" s="15">
        <f t="shared" si="230"/>
        <v>2015</v>
      </c>
      <c r="N3695" t="b">
        <v>0</v>
      </c>
      <c r="O3695">
        <v>1</v>
      </c>
      <c r="P3695" t="b">
        <v>0</v>
      </c>
      <c r="Q3695" t="s">
        <v>8269</v>
      </c>
      <c r="R3695" t="s">
        <v>8323</v>
      </c>
      <c r="S3695" t="s">
        <v>8326</v>
      </c>
      <c r="T3695" s="9">
        <f t="shared" si="231"/>
        <v>0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s="17" t="s">
        <v>8220</v>
      </c>
      <c r="G3696" t="s">
        <v>8223</v>
      </c>
      <c r="H3696" t="s">
        <v>8245</v>
      </c>
      <c r="I3696">
        <v>1403730000</v>
      </c>
      <c r="J3696" s="12">
        <v>1401485207</v>
      </c>
      <c r="K3696" s="10">
        <f t="shared" si="228"/>
        <v>41815.875</v>
      </c>
      <c r="L3696" s="10">
        <f t="shared" si="229"/>
        <v>41789.893599537041</v>
      </c>
      <c r="M3696" s="15">
        <f t="shared" si="230"/>
        <v>2014</v>
      </c>
      <c r="N3696" t="b">
        <v>0</v>
      </c>
      <c r="O3696">
        <v>1</v>
      </c>
      <c r="P3696" t="b">
        <v>0</v>
      </c>
      <c r="Q3696" t="s">
        <v>8269</v>
      </c>
      <c r="R3696" t="s">
        <v>8323</v>
      </c>
      <c r="S3696" t="s">
        <v>8326</v>
      </c>
      <c r="T3696" s="9">
        <f t="shared" si="231"/>
        <v>0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s="17" t="s">
        <v>8220</v>
      </c>
      <c r="G3697" t="s">
        <v>8223</v>
      </c>
      <c r="H3697" t="s">
        <v>8245</v>
      </c>
      <c r="I3697">
        <v>1473699540</v>
      </c>
      <c r="J3697" s="12">
        <v>1472451356</v>
      </c>
      <c r="K3697" s="10">
        <f t="shared" si="228"/>
        <v>42625.707638888889</v>
      </c>
      <c r="L3697" s="10">
        <f t="shared" si="229"/>
        <v>42611.261064814811</v>
      </c>
      <c r="M3697" s="15">
        <f t="shared" si="230"/>
        <v>2016</v>
      </c>
      <c r="N3697" t="b">
        <v>0</v>
      </c>
      <c r="O3697">
        <v>1</v>
      </c>
      <c r="P3697" t="b">
        <v>0</v>
      </c>
      <c r="Q3697" t="s">
        <v>8269</v>
      </c>
      <c r="R3697" t="s">
        <v>8323</v>
      </c>
      <c r="S3697" t="s">
        <v>8326</v>
      </c>
      <c r="T3697" s="9">
        <f t="shared" si="231"/>
        <v>0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s="17" t="s">
        <v>8220</v>
      </c>
      <c r="G3698" t="s">
        <v>8223</v>
      </c>
      <c r="H3698" t="s">
        <v>8245</v>
      </c>
      <c r="I3698">
        <v>1429936500</v>
      </c>
      <c r="J3698" s="12">
        <v>1424759330</v>
      </c>
      <c r="K3698" s="10">
        <f t="shared" si="228"/>
        <v>42119.190972222219</v>
      </c>
      <c r="L3698" s="10">
        <f t="shared" si="229"/>
        <v>42059.270023148143</v>
      </c>
      <c r="M3698" s="15">
        <f t="shared" si="230"/>
        <v>2015</v>
      </c>
      <c r="N3698" t="b">
        <v>0</v>
      </c>
      <c r="O3698">
        <v>1</v>
      </c>
      <c r="P3698" t="b">
        <v>0</v>
      </c>
      <c r="Q3698" t="s">
        <v>8269</v>
      </c>
      <c r="R3698" t="s">
        <v>8323</v>
      </c>
      <c r="S3698" t="s">
        <v>8326</v>
      </c>
      <c r="T3698" s="9">
        <f t="shared" si="231"/>
        <v>0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s="17" t="s">
        <v>8220</v>
      </c>
      <c r="G3699" t="s">
        <v>8223</v>
      </c>
      <c r="H3699" t="s">
        <v>8245</v>
      </c>
      <c r="I3699">
        <v>1458097364</v>
      </c>
      <c r="J3699" s="12">
        <v>1455508964</v>
      </c>
      <c r="K3699" s="10">
        <f t="shared" si="228"/>
        <v>42445.126898148148</v>
      </c>
      <c r="L3699" s="10">
        <f t="shared" si="229"/>
        <v>42415.168564814812</v>
      </c>
      <c r="M3699" s="15">
        <f t="shared" si="230"/>
        <v>2016</v>
      </c>
      <c r="N3699" t="b">
        <v>0</v>
      </c>
      <c r="O3699">
        <v>1</v>
      </c>
      <c r="P3699" t="b">
        <v>0</v>
      </c>
      <c r="Q3699" t="s">
        <v>8269</v>
      </c>
      <c r="R3699" t="s">
        <v>8323</v>
      </c>
      <c r="S3699" t="s">
        <v>8326</v>
      </c>
      <c r="T3699" s="9">
        <f t="shared" si="231"/>
        <v>0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s="17" t="s">
        <v>8220</v>
      </c>
      <c r="G3700" t="s">
        <v>8240</v>
      </c>
      <c r="H3700" t="s">
        <v>8248</v>
      </c>
      <c r="I3700">
        <v>1462301342</v>
      </c>
      <c r="J3700" s="12">
        <v>1457120942</v>
      </c>
      <c r="K3700" s="10">
        <f t="shared" si="228"/>
        <v>42493.784050925926</v>
      </c>
      <c r="L3700" s="10">
        <f t="shared" si="229"/>
        <v>42433.825717592597</v>
      </c>
      <c r="M3700" s="15">
        <f t="shared" si="230"/>
        <v>2016</v>
      </c>
      <c r="N3700" t="b">
        <v>0</v>
      </c>
      <c r="O3700">
        <v>1</v>
      </c>
      <c r="P3700" t="b">
        <v>0</v>
      </c>
      <c r="Q3700" t="s">
        <v>8269</v>
      </c>
      <c r="R3700" t="s">
        <v>8323</v>
      </c>
      <c r="S3700" t="s">
        <v>8326</v>
      </c>
      <c r="T3700" s="9">
        <f t="shared" si="231"/>
        <v>0</v>
      </c>
    </row>
    <row r="3701" spans="1:20" ht="15.75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s="17" t="s">
        <v>8220</v>
      </c>
      <c r="G3701" t="s">
        <v>8223</v>
      </c>
      <c r="H3701" t="s">
        <v>8245</v>
      </c>
      <c r="I3701">
        <v>1412740457</v>
      </c>
      <c r="J3701" s="12">
        <v>1410148457</v>
      </c>
      <c r="K3701" s="10">
        <f t="shared" si="228"/>
        <v>41920.16269675926</v>
      </c>
      <c r="L3701" s="10">
        <f t="shared" si="229"/>
        <v>41890.16269675926</v>
      </c>
      <c r="M3701" s="15">
        <f t="shared" si="230"/>
        <v>2014</v>
      </c>
      <c r="N3701" t="b">
        <v>0</v>
      </c>
      <c r="O3701">
        <v>1</v>
      </c>
      <c r="P3701" t="b">
        <v>0</v>
      </c>
      <c r="Q3701" t="s">
        <v>8269</v>
      </c>
      <c r="R3701" t="s">
        <v>8323</v>
      </c>
      <c r="S3701" t="s">
        <v>8326</v>
      </c>
      <c r="T3701" s="9">
        <f t="shared" si="231"/>
        <v>0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s="17" t="s">
        <v>8220</v>
      </c>
      <c r="G3702" t="s">
        <v>8223</v>
      </c>
      <c r="H3702" t="s">
        <v>8245</v>
      </c>
      <c r="I3702">
        <v>1437331463</v>
      </c>
      <c r="J3702" s="12">
        <v>1434739463</v>
      </c>
      <c r="K3702" s="10">
        <f t="shared" si="228"/>
        <v>42204.780821759261</v>
      </c>
      <c r="L3702" s="10">
        <f t="shared" si="229"/>
        <v>42174.780821759261</v>
      </c>
      <c r="M3702" s="15">
        <f t="shared" si="230"/>
        <v>2015</v>
      </c>
      <c r="N3702" t="b">
        <v>0</v>
      </c>
      <c r="O3702">
        <v>1</v>
      </c>
      <c r="P3702" t="b">
        <v>0</v>
      </c>
      <c r="Q3702" t="s">
        <v>8269</v>
      </c>
      <c r="R3702" t="s">
        <v>8323</v>
      </c>
      <c r="S3702" t="s">
        <v>8326</v>
      </c>
      <c r="T3702" s="9">
        <f t="shared" si="231"/>
        <v>0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s="17" t="s">
        <v>8220</v>
      </c>
      <c r="G3703" t="s">
        <v>8225</v>
      </c>
      <c r="H3703" t="s">
        <v>8247</v>
      </c>
      <c r="I3703">
        <v>1408596589</v>
      </c>
      <c r="J3703" s="12">
        <v>1406004589</v>
      </c>
      <c r="K3703" s="10">
        <f t="shared" si="228"/>
        <v>41872.201261574075</v>
      </c>
      <c r="L3703" s="10">
        <f t="shared" si="229"/>
        <v>41842.201261574075</v>
      </c>
      <c r="M3703" s="15">
        <f t="shared" si="230"/>
        <v>2014</v>
      </c>
      <c r="N3703" t="b">
        <v>0</v>
      </c>
      <c r="O3703">
        <v>1</v>
      </c>
      <c r="P3703" t="b">
        <v>0</v>
      </c>
      <c r="Q3703" t="s">
        <v>8269</v>
      </c>
      <c r="R3703" t="s">
        <v>8323</v>
      </c>
      <c r="S3703" t="s">
        <v>8326</v>
      </c>
      <c r="T3703" s="9">
        <f t="shared" si="231"/>
        <v>0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s="17" t="s">
        <v>8220</v>
      </c>
      <c r="G3704" t="s">
        <v>8223</v>
      </c>
      <c r="H3704" t="s">
        <v>8245</v>
      </c>
      <c r="I3704">
        <v>1414077391</v>
      </c>
      <c r="J3704" s="12">
        <v>1411485391</v>
      </c>
      <c r="K3704" s="10">
        <f t="shared" si="228"/>
        <v>41935.636469907404</v>
      </c>
      <c r="L3704" s="10">
        <f t="shared" si="229"/>
        <v>41905.636469907404</v>
      </c>
      <c r="M3704" s="15">
        <f t="shared" si="230"/>
        <v>2014</v>
      </c>
      <c r="N3704" t="b">
        <v>0</v>
      </c>
      <c r="O3704">
        <v>1</v>
      </c>
      <c r="P3704" t="b">
        <v>0</v>
      </c>
      <c r="Q3704" t="s">
        <v>8269</v>
      </c>
      <c r="R3704" t="s">
        <v>8323</v>
      </c>
      <c r="S3704" t="s">
        <v>8326</v>
      </c>
      <c r="T3704" s="9">
        <f t="shared" si="231"/>
        <v>0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s="17" t="s">
        <v>8220</v>
      </c>
      <c r="G3705" t="s">
        <v>8240</v>
      </c>
      <c r="H3705" t="s">
        <v>8248</v>
      </c>
      <c r="I3705">
        <v>1456617600</v>
      </c>
      <c r="J3705" s="12">
        <v>1454280186</v>
      </c>
      <c r="K3705" s="10">
        <f t="shared" si="228"/>
        <v>42428</v>
      </c>
      <c r="L3705" s="10">
        <f t="shared" si="229"/>
        <v>42400.946597222224</v>
      </c>
      <c r="M3705" s="15">
        <f t="shared" si="230"/>
        <v>2016</v>
      </c>
      <c r="N3705" t="b">
        <v>0</v>
      </c>
      <c r="O3705">
        <v>1</v>
      </c>
      <c r="P3705" t="b">
        <v>0</v>
      </c>
      <c r="Q3705" t="s">
        <v>8269</v>
      </c>
      <c r="R3705" t="s">
        <v>8323</v>
      </c>
      <c r="S3705" t="s">
        <v>8326</v>
      </c>
      <c r="T3705" s="9">
        <f t="shared" si="231"/>
        <v>0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s="17" t="s">
        <v>8219</v>
      </c>
      <c r="G3706" t="s">
        <v>8223</v>
      </c>
      <c r="H3706" t="s">
        <v>8245</v>
      </c>
      <c r="I3706">
        <v>1476094907</v>
      </c>
      <c r="J3706" s="12">
        <v>1470910907</v>
      </c>
      <c r="K3706" s="10">
        <f t="shared" si="228"/>
        <v>42653.431793981479</v>
      </c>
      <c r="L3706" s="10">
        <f t="shared" si="229"/>
        <v>42593.431793981479</v>
      </c>
      <c r="M3706" s="15">
        <f t="shared" si="230"/>
        <v>2016</v>
      </c>
      <c r="N3706" t="b">
        <v>0</v>
      </c>
      <c r="O3706">
        <v>0</v>
      </c>
      <c r="P3706" t="b">
        <v>0</v>
      </c>
      <c r="Q3706" t="s">
        <v>8265</v>
      </c>
      <c r="R3706" t="s">
        <v>8321</v>
      </c>
      <c r="S3706" t="s">
        <v>8337</v>
      </c>
      <c r="T3706" s="9">
        <f t="shared" si="231"/>
        <v>0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s="17" t="s">
        <v>8219</v>
      </c>
      <c r="G3707" t="s">
        <v>8223</v>
      </c>
      <c r="H3707" t="s">
        <v>8245</v>
      </c>
      <c r="I3707">
        <v>1431728242</v>
      </c>
      <c r="J3707" s="12">
        <v>1429568242</v>
      </c>
      <c r="K3707" s="10">
        <f t="shared" si="228"/>
        <v>42139.928726851853</v>
      </c>
      <c r="L3707" s="10">
        <f t="shared" si="229"/>
        <v>42114.928726851853</v>
      </c>
      <c r="M3707" s="15">
        <f t="shared" si="230"/>
        <v>2015</v>
      </c>
      <c r="N3707" t="b">
        <v>0</v>
      </c>
      <c r="O3707">
        <v>0</v>
      </c>
      <c r="P3707" t="b">
        <v>0</v>
      </c>
      <c r="Q3707" t="s">
        <v>8265</v>
      </c>
      <c r="R3707" t="s">
        <v>8321</v>
      </c>
      <c r="S3707" t="s">
        <v>8337</v>
      </c>
      <c r="T3707" s="9">
        <f t="shared" si="231"/>
        <v>0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s="17" t="s">
        <v>8219</v>
      </c>
      <c r="G3708" t="s">
        <v>8223</v>
      </c>
      <c r="H3708" t="s">
        <v>8245</v>
      </c>
      <c r="I3708">
        <v>1414708183</v>
      </c>
      <c r="J3708" s="12">
        <v>1409524183</v>
      </c>
      <c r="K3708" s="10">
        <f t="shared" si="228"/>
        <v>41942.937303240738</v>
      </c>
      <c r="L3708" s="10">
        <f t="shared" si="229"/>
        <v>41882.937303240738</v>
      </c>
      <c r="M3708" s="15">
        <f t="shared" si="230"/>
        <v>2014</v>
      </c>
      <c r="N3708" t="b">
        <v>0</v>
      </c>
      <c r="O3708">
        <v>0</v>
      </c>
      <c r="P3708" t="b">
        <v>0</v>
      </c>
      <c r="Q3708" t="s">
        <v>8265</v>
      </c>
      <c r="R3708" t="s">
        <v>8321</v>
      </c>
      <c r="S3708" t="s">
        <v>8337</v>
      </c>
      <c r="T3708" s="9">
        <f t="shared" si="231"/>
        <v>0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s="17" t="s">
        <v>8219</v>
      </c>
      <c r="G3709" t="s">
        <v>8224</v>
      </c>
      <c r="H3709" t="s">
        <v>8246</v>
      </c>
      <c r="I3709">
        <v>1402949760</v>
      </c>
      <c r="J3709" s="12">
        <v>1400536692</v>
      </c>
      <c r="K3709" s="10">
        <f t="shared" si="228"/>
        <v>41806.844444444447</v>
      </c>
      <c r="L3709" s="10">
        <f t="shared" si="229"/>
        <v>41778.91541666667</v>
      </c>
      <c r="M3709" s="15">
        <f t="shared" si="230"/>
        <v>2014</v>
      </c>
      <c r="N3709" t="b">
        <v>0</v>
      </c>
      <c r="O3709">
        <v>0</v>
      </c>
      <c r="P3709" t="b">
        <v>0</v>
      </c>
      <c r="Q3709" t="s">
        <v>8265</v>
      </c>
      <c r="R3709" t="s">
        <v>8321</v>
      </c>
      <c r="S3709" t="s">
        <v>8337</v>
      </c>
      <c r="T3709" s="9">
        <f t="shared" si="231"/>
        <v>0</v>
      </c>
    </row>
    <row r="3710" spans="1:20" ht="15.75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s="17" t="s">
        <v>8219</v>
      </c>
      <c r="G3710" t="s">
        <v>8223</v>
      </c>
      <c r="H3710" t="s">
        <v>8245</v>
      </c>
      <c r="I3710">
        <v>1467763200</v>
      </c>
      <c r="J3710" s="12">
        <v>1466453161</v>
      </c>
      <c r="K3710" s="10">
        <f t="shared" si="228"/>
        <v>42557</v>
      </c>
      <c r="L3710" s="10">
        <f t="shared" si="229"/>
        <v>42541.837511574078</v>
      </c>
      <c r="M3710" s="15">
        <f t="shared" si="230"/>
        <v>2016</v>
      </c>
      <c r="N3710" t="b">
        <v>0</v>
      </c>
      <c r="O3710">
        <v>0</v>
      </c>
      <c r="P3710" t="b">
        <v>0</v>
      </c>
      <c r="Q3710" t="s">
        <v>8265</v>
      </c>
      <c r="R3710" t="s">
        <v>8321</v>
      </c>
      <c r="S3710" t="s">
        <v>8337</v>
      </c>
      <c r="T3710" s="9">
        <f t="shared" si="231"/>
        <v>0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s="17" t="s">
        <v>8219</v>
      </c>
      <c r="G3711" t="s">
        <v>8223</v>
      </c>
      <c r="H3711" t="s">
        <v>8245</v>
      </c>
      <c r="I3711">
        <v>1464715860</v>
      </c>
      <c r="J3711" s="12">
        <v>1462130584</v>
      </c>
      <c r="K3711" s="10">
        <f t="shared" si="228"/>
        <v>42521.729861111111</v>
      </c>
      <c r="L3711" s="10">
        <f t="shared" si="229"/>
        <v>42491.80768518518</v>
      </c>
      <c r="M3711" s="15">
        <f t="shared" si="230"/>
        <v>2016</v>
      </c>
      <c r="N3711" t="b">
        <v>0</v>
      </c>
      <c r="O3711">
        <v>0</v>
      </c>
      <c r="P3711" t="b">
        <v>0</v>
      </c>
      <c r="Q3711" t="s">
        <v>8265</v>
      </c>
      <c r="R3711" t="s">
        <v>8321</v>
      </c>
      <c r="S3711" t="s">
        <v>8337</v>
      </c>
      <c r="T3711" s="9">
        <f t="shared" si="231"/>
        <v>0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s="17" t="s">
        <v>8219</v>
      </c>
      <c r="G3712" t="s">
        <v>8223</v>
      </c>
      <c r="H3712" t="s">
        <v>8245</v>
      </c>
      <c r="I3712">
        <v>1441386000</v>
      </c>
      <c r="J3712" s="12">
        <v>1438811418</v>
      </c>
      <c r="K3712" s="10">
        <f t="shared" si="228"/>
        <v>42251.708333333328</v>
      </c>
      <c r="L3712" s="10">
        <f t="shared" si="229"/>
        <v>42221.909930555557</v>
      </c>
      <c r="M3712" s="15">
        <f t="shared" si="230"/>
        <v>2015</v>
      </c>
      <c r="N3712" t="b">
        <v>0</v>
      </c>
      <c r="O3712">
        <v>0</v>
      </c>
      <c r="P3712" t="b">
        <v>0</v>
      </c>
      <c r="Q3712" t="s">
        <v>8265</v>
      </c>
      <c r="R3712" t="s">
        <v>8321</v>
      </c>
      <c r="S3712" t="s">
        <v>8337</v>
      </c>
      <c r="T3712" s="9">
        <f t="shared" si="231"/>
        <v>0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s="17" t="s">
        <v>8219</v>
      </c>
      <c r="G3713" t="s">
        <v>8223</v>
      </c>
      <c r="H3713" t="s">
        <v>8245</v>
      </c>
      <c r="I3713">
        <v>1431771360</v>
      </c>
      <c r="J3713" s="12">
        <v>1427968234</v>
      </c>
      <c r="K3713" s="10">
        <f t="shared" si="228"/>
        <v>42140.427777777775</v>
      </c>
      <c r="L3713" s="10">
        <f t="shared" si="229"/>
        <v>42096.410115740742</v>
      </c>
      <c r="M3713" s="15">
        <f t="shared" si="230"/>
        <v>2015</v>
      </c>
      <c r="N3713" t="b">
        <v>0</v>
      </c>
      <c r="O3713">
        <v>0</v>
      </c>
      <c r="P3713" t="b">
        <v>0</v>
      </c>
      <c r="Q3713" t="s">
        <v>8265</v>
      </c>
      <c r="R3713" t="s">
        <v>8321</v>
      </c>
      <c r="S3713" t="s">
        <v>8337</v>
      </c>
      <c r="T3713" s="9">
        <f t="shared" si="231"/>
        <v>0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s="17" t="s">
        <v>8219</v>
      </c>
      <c r="G3714" t="s">
        <v>8231</v>
      </c>
      <c r="H3714" t="s">
        <v>8252</v>
      </c>
      <c r="I3714">
        <v>1444657593</v>
      </c>
      <c r="J3714" s="12">
        <v>1440337593</v>
      </c>
      <c r="K3714" s="10">
        <f t="shared" si="228"/>
        <v>42289.573993055557</v>
      </c>
      <c r="L3714" s="10">
        <f t="shared" si="229"/>
        <v>42239.573993055557</v>
      </c>
      <c r="M3714" s="15">
        <f t="shared" si="230"/>
        <v>2015</v>
      </c>
      <c r="N3714" t="b">
        <v>0</v>
      </c>
      <c r="O3714">
        <v>0</v>
      </c>
      <c r="P3714" t="b">
        <v>0</v>
      </c>
      <c r="Q3714" t="s">
        <v>8265</v>
      </c>
      <c r="R3714" t="s">
        <v>8321</v>
      </c>
      <c r="S3714" t="s">
        <v>8337</v>
      </c>
      <c r="T3714" s="9">
        <f t="shared" si="231"/>
        <v>0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s="17" t="s">
        <v>8219</v>
      </c>
      <c r="G3715" t="s">
        <v>8223</v>
      </c>
      <c r="H3715" t="s">
        <v>8245</v>
      </c>
      <c r="I3715">
        <v>1426823132</v>
      </c>
      <c r="J3715" s="12">
        <v>1424234732</v>
      </c>
      <c r="K3715" s="10">
        <f t="shared" ref="K3715:K3778" si="232">(I3715/86400)+DATE(1970,1,1)</f>
        <v>42083.15662037037</v>
      </c>
      <c r="L3715" s="10">
        <f t="shared" ref="L3715:L3778" si="233">(J3715/86400)+DATE(1970,1,1)</f>
        <v>42053.198287037041</v>
      </c>
      <c r="M3715" s="15">
        <f t="shared" ref="M3715:M3778" si="234">+YEAR(K3715)</f>
        <v>2015</v>
      </c>
      <c r="N3715" t="b">
        <v>0</v>
      </c>
      <c r="O3715">
        <v>0</v>
      </c>
      <c r="P3715" t="b">
        <v>0</v>
      </c>
      <c r="Q3715" t="s">
        <v>8265</v>
      </c>
      <c r="R3715" t="s">
        <v>8321</v>
      </c>
      <c r="S3715" t="s">
        <v>8337</v>
      </c>
      <c r="T3715" s="9">
        <f t="shared" ref="T3715:T3778" si="235">ROUND(E3715/D3715*100,0)</f>
        <v>0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s="17" t="s">
        <v>8219</v>
      </c>
      <c r="G3716" t="s">
        <v>8225</v>
      </c>
      <c r="H3716" t="s">
        <v>8247</v>
      </c>
      <c r="I3716">
        <v>1472882100</v>
      </c>
      <c r="J3716" s="12">
        <v>1467941542</v>
      </c>
      <c r="K3716" s="10">
        <f t="shared" si="232"/>
        <v>42616.246527777781</v>
      </c>
      <c r="L3716" s="10">
        <f t="shared" si="233"/>
        <v>42559.064143518517</v>
      </c>
      <c r="M3716" s="15">
        <f t="shared" si="234"/>
        <v>2016</v>
      </c>
      <c r="N3716" t="b">
        <v>0</v>
      </c>
      <c r="O3716">
        <v>0</v>
      </c>
      <c r="P3716" t="b">
        <v>0</v>
      </c>
      <c r="Q3716" t="s">
        <v>8265</v>
      </c>
      <c r="R3716" t="s">
        <v>8321</v>
      </c>
      <c r="S3716" t="s">
        <v>8337</v>
      </c>
      <c r="T3716" s="9">
        <f t="shared" si="235"/>
        <v>0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s="17" t="s">
        <v>8219</v>
      </c>
      <c r="G3717" t="s">
        <v>8224</v>
      </c>
      <c r="H3717" t="s">
        <v>8246</v>
      </c>
      <c r="I3717">
        <v>1420741080</v>
      </c>
      <c r="J3717" s="12">
        <v>1417026340</v>
      </c>
      <c r="K3717" s="10">
        <f t="shared" si="232"/>
        <v>42012.762499999997</v>
      </c>
      <c r="L3717" s="10">
        <f t="shared" si="233"/>
        <v>41969.767824074079</v>
      </c>
      <c r="M3717" s="15">
        <f t="shared" si="234"/>
        <v>2015</v>
      </c>
      <c r="N3717" t="b">
        <v>0</v>
      </c>
      <c r="O3717">
        <v>0</v>
      </c>
      <c r="P3717" t="b">
        <v>0</v>
      </c>
      <c r="Q3717" t="s">
        <v>8265</v>
      </c>
      <c r="R3717" t="s">
        <v>8321</v>
      </c>
      <c r="S3717" t="s">
        <v>8337</v>
      </c>
      <c r="T3717" s="9">
        <f t="shared" si="235"/>
        <v>0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s="17" t="s">
        <v>8219</v>
      </c>
      <c r="G3718" t="s">
        <v>8223</v>
      </c>
      <c r="H3718" t="s">
        <v>8245</v>
      </c>
      <c r="I3718">
        <v>1413942628</v>
      </c>
      <c r="J3718" s="12">
        <v>1411350628</v>
      </c>
      <c r="K3718" s="10">
        <f t="shared" si="232"/>
        <v>41934.07671296296</v>
      </c>
      <c r="L3718" s="10">
        <f t="shared" si="233"/>
        <v>41904.07671296296</v>
      </c>
      <c r="M3718" s="15">
        <f t="shared" si="234"/>
        <v>2014</v>
      </c>
      <c r="N3718" t="b">
        <v>0</v>
      </c>
      <c r="O3718">
        <v>0</v>
      </c>
      <c r="P3718" t="b">
        <v>0</v>
      </c>
      <c r="Q3718" t="s">
        <v>8265</v>
      </c>
      <c r="R3718" t="s">
        <v>8321</v>
      </c>
      <c r="S3718" t="s">
        <v>8337</v>
      </c>
      <c r="T3718" s="9">
        <f t="shared" si="235"/>
        <v>0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s="17" t="s">
        <v>8220</v>
      </c>
      <c r="G3719" t="s">
        <v>8223</v>
      </c>
      <c r="H3719" t="s">
        <v>8245</v>
      </c>
      <c r="I3719">
        <v>1439675691</v>
      </c>
      <c r="J3719" s="12">
        <v>1434491691</v>
      </c>
      <c r="K3719" s="10">
        <f t="shared" si="232"/>
        <v>42231.913090277776</v>
      </c>
      <c r="L3719" s="10">
        <f t="shared" si="233"/>
        <v>42171.913090277776</v>
      </c>
      <c r="M3719" s="15">
        <f t="shared" si="234"/>
        <v>2015</v>
      </c>
      <c r="N3719" t="b">
        <v>0</v>
      </c>
      <c r="O3719">
        <v>0</v>
      </c>
      <c r="P3719" t="b">
        <v>0</v>
      </c>
      <c r="Q3719" t="s">
        <v>8266</v>
      </c>
      <c r="R3719" t="s">
        <v>8321</v>
      </c>
      <c r="S3719" t="s">
        <v>8325</v>
      </c>
      <c r="T3719" s="9">
        <f t="shared" si="235"/>
        <v>0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s="17" t="s">
        <v>8220</v>
      </c>
      <c r="G3720" t="s">
        <v>8223</v>
      </c>
      <c r="H3720" t="s">
        <v>8245</v>
      </c>
      <c r="I3720">
        <v>1443657600</v>
      </c>
      <c r="J3720" s="12">
        <v>1440716654</v>
      </c>
      <c r="K3720" s="10">
        <f t="shared" si="232"/>
        <v>42278</v>
      </c>
      <c r="L3720" s="10">
        <f t="shared" si="233"/>
        <v>42243.961273148147</v>
      </c>
      <c r="M3720" s="15">
        <f t="shared" si="234"/>
        <v>2015</v>
      </c>
      <c r="N3720" t="b">
        <v>0</v>
      </c>
      <c r="O3720">
        <v>0</v>
      </c>
      <c r="P3720" t="b">
        <v>0</v>
      </c>
      <c r="Q3720" t="s">
        <v>8266</v>
      </c>
      <c r="R3720" t="s">
        <v>8321</v>
      </c>
      <c r="S3720" t="s">
        <v>8325</v>
      </c>
      <c r="T3720" s="9">
        <f t="shared" si="235"/>
        <v>0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s="17" t="s">
        <v>8220</v>
      </c>
      <c r="G3721" t="s">
        <v>8224</v>
      </c>
      <c r="H3721" t="s">
        <v>8246</v>
      </c>
      <c r="I3721">
        <v>1452613724</v>
      </c>
      <c r="J3721" s="12">
        <v>1450021724</v>
      </c>
      <c r="K3721" s="10">
        <f t="shared" si="232"/>
        <v>42381.658842592587</v>
      </c>
      <c r="L3721" s="10">
        <f t="shared" si="233"/>
        <v>42351.658842592587</v>
      </c>
      <c r="M3721" s="15">
        <f t="shared" si="234"/>
        <v>2016</v>
      </c>
      <c r="N3721" t="b">
        <v>0</v>
      </c>
      <c r="O3721">
        <v>0</v>
      </c>
      <c r="P3721" t="b">
        <v>0</v>
      </c>
      <c r="Q3721" t="s">
        <v>8266</v>
      </c>
      <c r="R3721" t="s">
        <v>8321</v>
      </c>
      <c r="S3721" t="s">
        <v>8325</v>
      </c>
      <c r="T3721" s="9">
        <f t="shared" si="235"/>
        <v>0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s="17" t="s">
        <v>8220</v>
      </c>
      <c r="G3722" t="s">
        <v>8223</v>
      </c>
      <c r="H3722" t="s">
        <v>8245</v>
      </c>
      <c r="I3722">
        <v>1426753723</v>
      </c>
      <c r="J3722" s="12">
        <v>1423733323</v>
      </c>
      <c r="K3722" s="10">
        <f t="shared" si="232"/>
        <v>42082.353275462963</v>
      </c>
      <c r="L3722" s="10">
        <f t="shared" si="233"/>
        <v>42047.394942129627</v>
      </c>
      <c r="M3722" s="15">
        <f t="shared" si="234"/>
        <v>2015</v>
      </c>
      <c r="N3722" t="b">
        <v>0</v>
      </c>
      <c r="O3722">
        <v>0</v>
      </c>
      <c r="P3722" t="b">
        <v>0</v>
      </c>
      <c r="Q3722" t="s">
        <v>8266</v>
      </c>
      <c r="R3722" t="s">
        <v>8321</v>
      </c>
      <c r="S3722" t="s">
        <v>8325</v>
      </c>
      <c r="T3722" s="9">
        <f t="shared" si="235"/>
        <v>0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s="17" t="s">
        <v>8220</v>
      </c>
      <c r="G3723" t="s">
        <v>8224</v>
      </c>
      <c r="H3723" t="s">
        <v>8246</v>
      </c>
      <c r="I3723">
        <v>1425131108</v>
      </c>
      <c r="J3723" s="12">
        <v>1422539108</v>
      </c>
      <c r="K3723" s="10">
        <f t="shared" si="232"/>
        <v>42063.573009259257</v>
      </c>
      <c r="L3723" s="10">
        <f t="shared" si="233"/>
        <v>42033.573009259257</v>
      </c>
      <c r="M3723" s="15">
        <f t="shared" si="234"/>
        <v>2015</v>
      </c>
      <c r="N3723" t="b">
        <v>0</v>
      </c>
      <c r="O3723">
        <v>0</v>
      </c>
      <c r="P3723" t="b">
        <v>0</v>
      </c>
      <c r="Q3723" t="s">
        <v>8266</v>
      </c>
      <c r="R3723" t="s">
        <v>8321</v>
      </c>
      <c r="S3723" t="s">
        <v>8325</v>
      </c>
      <c r="T3723" s="9">
        <f t="shared" si="235"/>
        <v>0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s="17" t="s">
        <v>8220</v>
      </c>
      <c r="G3724" t="s">
        <v>8232</v>
      </c>
      <c r="H3724" t="s">
        <v>8248</v>
      </c>
      <c r="I3724">
        <v>1431108776</v>
      </c>
      <c r="J3724" s="12">
        <v>1425924776</v>
      </c>
      <c r="K3724" s="10">
        <f t="shared" si="232"/>
        <v>42132.758981481486</v>
      </c>
      <c r="L3724" s="10">
        <f t="shared" si="233"/>
        <v>42072.758981481486</v>
      </c>
      <c r="M3724" s="15">
        <f t="shared" si="234"/>
        <v>2015</v>
      </c>
      <c r="N3724" t="b">
        <v>0</v>
      </c>
      <c r="O3724">
        <v>0</v>
      </c>
      <c r="P3724" t="b">
        <v>0</v>
      </c>
      <c r="Q3724" t="s">
        <v>8266</v>
      </c>
      <c r="R3724" t="s">
        <v>8321</v>
      </c>
      <c r="S3724" t="s">
        <v>8325</v>
      </c>
      <c r="T3724" s="9">
        <f t="shared" si="235"/>
        <v>0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s="17" t="s">
        <v>8220</v>
      </c>
      <c r="G3725" t="s">
        <v>8223</v>
      </c>
      <c r="H3725" t="s">
        <v>8245</v>
      </c>
      <c r="I3725">
        <v>1438803999</v>
      </c>
      <c r="J3725" s="12">
        <v>1436211999</v>
      </c>
      <c r="K3725" s="10">
        <f t="shared" si="232"/>
        <v>42221.824062500003</v>
      </c>
      <c r="L3725" s="10">
        <f t="shared" si="233"/>
        <v>42191.824062500003</v>
      </c>
      <c r="M3725" s="15">
        <f t="shared" si="234"/>
        <v>2015</v>
      </c>
      <c r="N3725" t="b">
        <v>0</v>
      </c>
      <c r="O3725">
        <v>0</v>
      </c>
      <c r="P3725" t="b">
        <v>0</v>
      </c>
      <c r="Q3725" t="s">
        <v>8266</v>
      </c>
      <c r="R3725" t="s">
        <v>8321</v>
      </c>
      <c r="S3725" t="s">
        <v>8325</v>
      </c>
      <c r="T3725" s="9">
        <f t="shared" si="235"/>
        <v>0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s="17" t="s">
        <v>8220</v>
      </c>
      <c r="G3726" t="s">
        <v>8226</v>
      </c>
      <c r="H3726" t="s">
        <v>8248</v>
      </c>
      <c r="I3726">
        <v>1448582145</v>
      </c>
      <c r="J3726" s="12">
        <v>1445986545</v>
      </c>
      <c r="K3726" s="10">
        <f t="shared" si="232"/>
        <v>42334.997048611112</v>
      </c>
      <c r="L3726" s="10">
        <f t="shared" si="233"/>
        <v>42304.955381944441</v>
      </c>
      <c r="M3726" s="15">
        <f t="shared" si="234"/>
        <v>2015</v>
      </c>
      <c r="N3726" t="b">
        <v>0</v>
      </c>
      <c r="O3726">
        <v>0</v>
      </c>
      <c r="P3726" t="b">
        <v>0</v>
      </c>
      <c r="Q3726" t="s">
        <v>8266</v>
      </c>
      <c r="R3726" t="s">
        <v>8321</v>
      </c>
      <c r="S3726" t="s">
        <v>8325</v>
      </c>
      <c r="T3726" s="9">
        <f t="shared" si="235"/>
        <v>0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s="17" t="s">
        <v>8220</v>
      </c>
      <c r="G3727" t="s">
        <v>8223</v>
      </c>
      <c r="H3727" t="s">
        <v>8245</v>
      </c>
      <c r="I3727">
        <v>1483748232</v>
      </c>
      <c r="J3727" s="12">
        <v>1481156232</v>
      </c>
      <c r="K3727" s="10">
        <f t="shared" si="232"/>
        <v>42742.011944444443</v>
      </c>
      <c r="L3727" s="10">
        <f t="shared" si="233"/>
        <v>42712.011944444443</v>
      </c>
      <c r="M3727" s="15">
        <f t="shared" si="234"/>
        <v>2017</v>
      </c>
      <c r="N3727" t="b">
        <v>0</v>
      </c>
      <c r="O3727">
        <v>0</v>
      </c>
      <c r="P3727" t="b">
        <v>0</v>
      </c>
      <c r="Q3727" t="s">
        <v>8266</v>
      </c>
      <c r="R3727" t="s">
        <v>8321</v>
      </c>
      <c r="S3727" t="s">
        <v>8325</v>
      </c>
      <c r="T3727" s="9">
        <f t="shared" si="235"/>
        <v>0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s="17" t="s">
        <v>8220</v>
      </c>
      <c r="G3728" t="s">
        <v>8223</v>
      </c>
      <c r="H3728" t="s">
        <v>8245</v>
      </c>
      <c r="I3728">
        <v>1488571200</v>
      </c>
      <c r="J3728" s="12">
        <v>1485977434</v>
      </c>
      <c r="K3728" s="10">
        <f t="shared" si="232"/>
        <v>42797.833333333328</v>
      </c>
      <c r="L3728" s="10">
        <f t="shared" si="233"/>
        <v>42767.812893518523</v>
      </c>
      <c r="M3728" s="15">
        <f t="shared" si="234"/>
        <v>2017</v>
      </c>
      <c r="N3728" t="b">
        <v>0</v>
      </c>
      <c r="O3728">
        <v>0</v>
      </c>
      <c r="P3728" t="b">
        <v>0</v>
      </c>
      <c r="Q3728" t="s">
        <v>8266</v>
      </c>
      <c r="R3728" t="s">
        <v>8321</v>
      </c>
      <c r="S3728" t="s">
        <v>8325</v>
      </c>
      <c r="T3728" s="9">
        <f t="shared" si="235"/>
        <v>0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s="17" t="s">
        <v>8220</v>
      </c>
      <c r="G3729" t="s">
        <v>8223</v>
      </c>
      <c r="H3729" t="s">
        <v>8245</v>
      </c>
      <c r="I3729">
        <v>1409891015</v>
      </c>
      <c r="J3729" s="12">
        <v>1407299015</v>
      </c>
      <c r="K3729" s="10">
        <f t="shared" si="232"/>
        <v>41887.18304398148</v>
      </c>
      <c r="L3729" s="10">
        <f t="shared" si="233"/>
        <v>41857.18304398148</v>
      </c>
      <c r="M3729" s="15">
        <f t="shared" si="234"/>
        <v>2014</v>
      </c>
      <c r="N3729" t="b">
        <v>0</v>
      </c>
      <c r="O3729">
        <v>0</v>
      </c>
      <c r="P3729" t="b">
        <v>0</v>
      </c>
      <c r="Q3729" t="s">
        <v>8266</v>
      </c>
      <c r="R3729" t="s">
        <v>8321</v>
      </c>
      <c r="S3729" t="s">
        <v>8325</v>
      </c>
      <c r="T3729" s="9">
        <f t="shared" si="235"/>
        <v>0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s="17" t="s">
        <v>8220</v>
      </c>
      <c r="G3730" t="s">
        <v>8224</v>
      </c>
      <c r="H3730" t="s">
        <v>8246</v>
      </c>
      <c r="I3730">
        <v>1417217166</v>
      </c>
      <c r="J3730" s="12">
        <v>1412029566</v>
      </c>
      <c r="K3730" s="10">
        <f t="shared" si="232"/>
        <v>41971.976458333331</v>
      </c>
      <c r="L3730" s="10">
        <f t="shared" si="233"/>
        <v>41911.934791666667</v>
      </c>
      <c r="M3730" s="15">
        <f t="shared" si="234"/>
        <v>2014</v>
      </c>
      <c r="N3730" t="b">
        <v>0</v>
      </c>
      <c r="O3730">
        <v>0</v>
      </c>
      <c r="P3730" t="b">
        <v>0</v>
      </c>
      <c r="Q3730" t="s">
        <v>8266</v>
      </c>
      <c r="R3730" t="s">
        <v>8321</v>
      </c>
      <c r="S3730" t="s">
        <v>8325</v>
      </c>
      <c r="T3730" s="9">
        <f t="shared" si="235"/>
        <v>0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s="17" t="s">
        <v>8220</v>
      </c>
      <c r="G3731" t="s">
        <v>8223</v>
      </c>
      <c r="H3731" t="s">
        <v>8245</v>
      </c>
      <c r="I3731">
        <v>1436544332</v>
      </c>
      <c r="J3731" s="12">
        <v>1431360332</v>
      </c>
      <c r="K3731" s="10">
        <f t="shared" si="232"/>
        <v>42195.67050925926</v>
      </c>
      <c r="L3731" s="10">
        <f t="shared" si="233"/>
        <v>42135.67050925926</v>
      </c>
      <c r="M3731" s="15">
        <f t="shared" si="234"/>
        <v>2015</v>
      </c>
      <c r="N3731" t="b">
        <v>0</v>
      </c>
      <c r="O3731">
        <v>0</v>
      </c>
      <c r="P3731" t="b">
        <v>0</v>
      </c>
      <c r="Q3731" t="s">
        <v>8266</v>
      </c>
      <c r="R3731" t="s">
        <v>8321</v>
      </c>
      <c r="S3731" t="s">
        <v>8325</v>
      </c>
      <c r="T3731" s="9">
        <f t="shared" si="235"/>
        <v>0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s="17" t="s">
        <v>8220</v>
      </c>
      <c r="G3732" t="s">
        <v>8223</v>
      </c>
      <c r="H3732" t="s">
        <v>8245</v>
      </c>
      <c r="I3732">
        <v>1472698702</v>
      </c>
      <c r="J3732" s="12">
        <v>1470106702</v>
      </c>
      <c r="K3732" s="10">
        <f t="shared" si="232"/>
        <v>42614.123865740738</v>
      </c>
      <c r="L3732" s="10">
        <f t="shared" si="233"/>
        <v>42584.123865740738</v>
      </c>
      <c r="M3732" s="15">
        <f t="shared" si="234"/>
        <v>2016</v>
      </c>
      <c r="N3732" t="b">
        <v>0</v>
      </c>
      <c r="O3732">
        <v>0</v>
      </c>
      <c r="P3732" t="b">
        <v>0</v>
      </c>
      <c r="Q3732" t="s">
        <v>8266</v>
      </c>
      <c r="R3732" t="s">
        <v>8321</v>
      </c>
      <c r="S3732" t="s">
        <v>8325</v>
      </c>
      <c r="T3732" s="9">
        <f t="shared" si="235"/>
        <v>0</v>
      </c>
    </row>
    <row r="3733" spans="1:20" ht="15.75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s="17" t="s">
        <v>8220</v>
      </c>
      <c r="G3733" t="s">
        <v>8223</v>
      </c>
      <c r="H3733" t="s">
        <v>8245</v>
      </c>
      <c r="I3733">
        <v>1444337940</v>
      </c>
      <c r="J3733" s="12">
        <v>1441750564</v>
      </c>
      <c r="K3733" s="10">
        <f t="shared" si="232"/>
        <v>42285.874305555553</v>
      </c>
      <c r="L3733" s="10">
        <f t="shared" si="233"/>
        <v>42255.927824074075</v>
      </c>
      <c r="M3733" s="15">
        <f t="shared" si="234"/>
        <v>2015</v>
      </c>
      <c r="N3733" t="b">
        <v>0</v>
      </c>
      <c r="O3733">
        <v>0</v>
      </c>
      <c r="P3733" t="b">
        <v>0</v>
      </c>
      <c r="Q3733" t="s">
        <v>8266</v>
      </c>
      <c r="R3733" t="s">
        <v>8321</v>
      </c>
      <c r="S3733" t="s">
        <v>8325</v>
      </c>
      <c r="T3733" s="9">
        <f t="shared" si="235"/>
        <v>0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s="17" t="s">
        <v>8220</v>
      </c>
      <c r="G3734" t="s">
        <v>8223</v>
      </c>
      <c r="H3734" t="s">
        <v>8245</v>
      </c>
      <c r="I3734">
        <v>1470441983</v>
      </c>
      <c r="J3734" s="12">
        <v>1468627583</v>
      </c>
      <c r="K3734" s="10">
        <f t="shared" si="232"/>
        <v>42588.004432870366</v>
      </c>
      <c r="L3734" s="10">
        <f t="shared" si="233"/>
        <v>42567.004432870366</v>
      </c>
      <c r="M3734" s="15">
        <f t="shared" si="234"/>
        <v>2016</v>
      </c>
      <c r="N3734" t="b">
        <v>0</v>
      </c>
      <c r="O3734">
        <v>0</v>
      </c>
      <c r="P3734" t="b">
        <v>0</v>
      </c>
      <c r="Q3734" t="s">
        <v>8266</v>
      </c>
      <c r="R3734" t="s">
        <v>8321</v>
      </c>
      <c r="S3734" t="s">
        <v>8325</v>
      </c>
      <c r="T3734" s="9">
        <f t="shared" si="235"/>
        <v>0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s="17" t="s">
        <v>8220</v>
      </c>
      <c r="G3735" t="s">
        <v>8225</v>
      </c>
      <c r="H3735" t="s">
        <v>8247</v>
      </c>
      <c r="I3735">
        <v>1418719967</v>
      </c>
      <c r="J3735" s="12">
        <v>1416127967</v>
      </c>
      <c r="K3735" s="10">
        <f t="shared" si="232"/>
        <v>41989.369988425926</v>
      </c>
      <c r="L3735" s="10">
        <f t="shared" si="233"/>
        <v>41959.369988425926</v>
      </c>
      <c r="M3735" s="15">
        <f t="shared" si="234"/>
        <v>2014</v>
      </c>
      <c r="N3735" t="b">
        <v>0</v>
      </c>
      <c r="O3735">
        <v>0</v>
      </c>
      <c r="P3735" t="b">
        <v>0</v>
      </c>
      <c r="Q3735" t="s">
        <v>8266</v>
      </c>
      <c r="R3735" t="s">
        <v>8321</v>
      </c>
      <c r="S3735" t="s">
        <v>8325</v>
      </c>
      <c r="T3735" s="9">
        <f t="shared" si="235"/>
        <v>0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s="17" t="s">
        <v>8220</v>
      </c>
      <c r="G3736" t="s">
        <v>8223</v>
      </c>
      <c r="H3736" t="s">
        <v>8245</v>
      </c>
      <c r="I3736">
        <v>1436566135</v>
      </c>
      <c r="J3736" s="12">
        <v>1433974135</v>
      </c>
      <c r="K3736" s="10">
        <f t="shared" si="232"/>
        <v>42195.922858796301</v>
      </c>
      <c r="L3736" s="10">
        <f t="shared" si="233"/>
        <v>42165.922858796301</v>
      </c>
      <c r="M3736" s="15">
        <f t="shared" si="234"/>
        <v>2015</v>
      </c>
      <c r="N3736" t="b">
        <v>0</v>
      </c>
      <c r="O3736">
        <v>0</v>
      </c>
      <c r="P3736" t="b">
        <v>0</v>
      </c>
      <c r="Q3736" t="s">
        <v>8266</v>
      </c>
      <c r="R3736" t="s">
        <v>8321</v>
      </c>
      <c r="S3736" t="s">
        <v>8325</v>
      </c>
      <c r="T3736" s="9">
        <f t="shared" si="235"/>
        <v>0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s="17" t="s">
        <v>8220</v>
      </c>
      <c r="G3737" t="s">
        <v>8223</v>
      </c>
      <c r="H3737" t="s">
        <v>8245</v>
      </c>
      <c r="I3737">
        <v>1427569564</v>
      </c>
      <c r="J3737" s="12">
        <v>1422389164</v>
      </c>
      <c r="K3737" s="10">
        <f t="shared" si="232"/>
        <v>42091.79587962963</v>
      </c>
      <c r="L3737" s="10">
        <f t="shared" si="233"/>
        <v>42031.837546296301</v>
      </c>
      <c r="M3737" s="15">
        <f t="shared" si="234"/>
        <v>2015</v>
      </c>
      <c r="N3737" t="b">
        <v>0</v>
      </c>
      <c r="O3737">
        <v>0</v>
      </c>
      <c r="P3737" t="b">
        <v>0</v>
      </c>
      <c r="Q3737" t="s">
        <v>8266</v>
      </c>
      <c r="R3737" t="s">
        <v>8321</v>
      </c>
      <c r="S3737" t="s">
        <v>8325</v>
      </c>
      <c r="T3737" s="9">
        <f t="shared" si="235"/>
        <v>0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s="17" t="s">
        <v>8220</v>
      </c>
      <c r="G3738" t="s">
        <v>8223</v>
      </c>
      <c r="H3738" t="s">
        <v>8245</v>
      </c>
      <c r="I3738">
        <v>1463879100</v>
      </c>
      <c r="J3738" s="12">
        <v>1461287350</v>
      </c>
      <c r="K3738" s="10">
        <f t="shared" si="232"/>
        <v>42512.045138888891</v>
      </c>
      <c r="L3738" s="10">
        <f t="shared" si="233"/>
        <v>42482.048032407409</v>
      </c>
      <c r="M3738" s="15">
        <f t="shared" si="234"/>
        <v>2016</v>
      </c>
      <c r="N3738" t="b">
        <v>0</v>
      </c>
      <c r="O3738">
        <v>0</v>
      </c>
      <c r="P3738" t="b">
        <v>0</v>
      </c>
      <c r="Q3738" t="s">
        <v>8266</v>
      </c>
      <c r="R3738" t="s">
        <v>8321</v>
      </c>
      <c r="S3738" t="s">
        <v>8325</v>
      </c>
      <c r="T3738" s="9">
        <f t="shared" si="235"/>
        <v>0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s="17" t="s">
        <v>8220</v>
      </c>
      <c r="G3739" t="s">
        <v>8225</v>
      </c>
      <c r="H3739" t="s">
        <v>8247</v>
      </c>
      <c r="I3739">
        <v>1436506726</v>
      </c>
      <c r="J3739" s="12">
        <v>1431322726</v>
      </c>
      <c r="K3739" s="10">
        <f t="shared" si="232"/>
        <v>42195.235254629632</v>
      </c>
      <c r="L3739" s="10">
        <f t="shared" si="233"/>
        <v>42135.235254629632</v>
      </c>
      <c r="M3739" s="15">
        <f t="shared" si="234"/>
        <v>2015</v>
      </c>
      <c r="N3739" t="b">
        <v>0</v>
      </c>
      <c r="O3739">
        <v>0</v>
      </c>
      <c r="P3739" t="b">
        <v>0</v>
      </c>
      <c r="Q3739" t="s">
        <v>8266</v>
      </c>
      <c r="R3739" t="s">
        <v>8321</v>
      </c>
      <c r="S3739" t="s">
        <v>8325</v>
      </c>
      <c r="T3739" s="9">
        <f t="shared" si="235"/>
        <v>0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s="17" t="s">
        <v>8220</v>
      </c>
      <c r="G3740" t="s">
        <v>8223</v>
      </c>
      <c r="H3740" t="s">
        <v>8245</v>
      </c>
      <c r="I3740">
        <v>1460153054</v>
      </c>
      <c r="J3740" s="12">
        <v>1457564654</v>
      </c>
      <c r="K3740" s="10">
        <f t="shared" si="232"/>
        <v>42468.919606481482</v>
      </c>
      <c r="L3740" s="10">
        <f t="shared" si="233"/>
        <v>42438.961273148147</v>
      </c>
      <c r="M3740" s="15">
        <f t="shared" si="234"/>
        <v>2016</v>
      </c>
      <c r="N3740" t="b">
        <v>0</v>
      </c>
      <c r="O3740">
        <v>0</v>
      </c>
      <c r="P3740" t="b">
        <v>0</v>
      </c>
      <c r="Q3740" t="s">
        <v>8266</v>
      </c>
      <c r="R3740" t="s">
        <v>8321</v>
      </c>
      <c r="S3740" t="s">
        <v>8325</v>
      </c>
      <c r="T3740" s="9">
        <f t="shared" si="235"/>
        <v>0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s="17" t="s">
        <v>8220</v>
      </c>
      <c r="G3741" t="s">
        <v>8223</v>
      </c>
      <c r="H3741" t="s">
        <v>8245</v>
      </c>
      <c r="I3741">
        <v>1436477241</v>
      </c>
      <c r="J3741" s="12">
        <v>1433885241</v>
      </c>
      <c r="K3741" s="10">
        <f t="shared" si="232"/>
        <v>42194.893993055557</v>
      </c>
      <c r="L3741" s="10">
        <f t="shared" si="233"/>
        <v>42164.893993055557</v>
      </c>
      <c r="M3741" s="15">
        <f t="shared" si="234"/>
        <v>2015</v>
      </c>
      <c r="N3741" t="b">
        <v>0</v>
      </c>
      <c r="O3741">
        <v>0</v>
      </c>
      <c r="P3741" t="b">
        <v>0</v>
      </c>
      <c r="Q3741" t="s">
        <v>8266</v>
      </c>
      <c r="R3741" t="s">
        <v>8321</v>
      </c>
      <c r="S3741" t="s">
        <v>8325</v>
      </c>
      <c r="T3741" s="9">
        <f t="shared" si="235"/>
        <v>0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s="17" t="s">
        <v>8220</v>
      </c>
      <c r="G3742" t="s">
        <v>8224</v>
      </c>
      <c r="H3742" t="s">
        <v>8246</v>
      </c>
      <c r="I3742">
        <v>1433176105</v>
      </c>
      <c r="J3742" s="12">
        <v>1427992105</v>
      </c>
      <c r="K3742" s="10">
        <f t="shared" si="232"/>
        <v>42156.686400462961</v>
      </c>
      <c r="L3742" s="10">
        <f t="shared" si="233"/>
        <v>42096.686400462961</v>
      </c>
      <c r="M3742" s="15">
        <f t="shared" si="234"/>
        <v>2015</v>
      </c>
      <c r="N3742" t="b">
        <v>0</v>
      </c>
      <c r="O3742">
        <v>0</v>
      </c>
      <c r="P3742" t="b">
        <v>0</v>
      </c>
      <c r="Q3742" t="s">
        <v>8266</v>
      </c>
      <c r="R3742" t="s">
        <v>8321</v>
      </c>
      <c r="S3742" t="s">
        <v>8325</v>
      </c>
      <c r="T3742" s="9">
        <f t="shared" si="235"/>
        <v>0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s="17" t="s">
        <v>8220</v>
      </c>
      <c r="G3743" t="s">
        <v>8235</v>
      </c>
      <c r="H3743" t="s">
        <v>8248</v>
      </c>
      <c r="I3743">
        <v>1455402297</v>
      </c>
      <c r="J3743" s="12">
        <v>1452810297</v>
      </c>
      <c r="K3743" s="10">
        <f t="shared" si="232"/>
        <v>42413.933993055558</v>
      </c>
      <c r="L3743" s="10">
        <f t="shared" si="233"/>
        <v>42383.933993055558</v>
      </c>
      <c r="M3743" s="15">
        <f t="shared" si="234"/>
        <v>2016</v>
      </c>
      <c r="N3743" t="b">
        <v>0</v>
      </c>
      <c r="O3743">
        <v>0</v>
      </c>
      <c r="P3743" t="b">
        <v>0</v>
      </c>
      <c r="Q3743" t="s">
        <v>8266</v>
      </c>
      <c r="R3743" t="s">
        <v>8321</v>
      </c>
      <c r="S3743" t="s">
        <v>8325</v>
      </c>
      <c r="T3743" s="9">
        <f t="shared" si="235"/>
        <v>0</v>
      </c>
    </row>
    <row r="3744" spans="1:20" ht="45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s="17" t="s">
        <v>8220</v>
      </c>
      <c r="G3744" t="s">
        <v>8223</v>
      </c>
      <c r="H3744" t="s">
        <v>8245</v>
      </c>
      <c r="I3744">
        <v>1451775651</v>
      </c>
      <c r="J3744" s="12">
        <v>1449183651</v>
      </c>
      <c r="K3744" s="10">
        <f t="shared" si="232"/>
        <v>42371.958923611106</v>
      </c>
      <c r="L3744" s="10">
        <f t="shared" si="233"/>
        <v>42341.958923611106</v>
      </c>
      <c r="M3744" s="15">
        <f t="shared" si="234"/>
        <v>2016</v>
      </c>
      <c r="N3744" t="b">
        <v>0</v>
      </c>
      <c r="O3744">
        <v>0</v>
      </c>
      <c r="P3744" t="b">
        <v>0</v>
      </c>
      <c r="Q3744" t="s">
        <v>8266</v>
      </c>
      <c r="R3744" t="s">
        <v>8321</v>
      </c>
      <c r="S3744" t="s">
        <v>8325</v>
      </c>
      <c r="T3744" s="9">
        <f t="shared" si="235"/>
        <v>0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s="17" t="s">
        <v>8220</v>
      </c>
      <c r="G3745" t="s">
        <v>8223</v>
      </c>
      <c r="H3745" t="s">
        <v>8245</v>
      </c>
      <c r="I3745">
        <v>1475185972</v>
      </c>
      <c r="J3745" s="12">
        <v>1472593972</v>
      </c>
      <c r="K3745" s="10">
        <f t="shared" si="232"/>
        <v>42642.911712962959</v>
      </c>
      <c r="L3745" s="10">
        <f t="shared" si="233"/>
        <v>42612.911712962959</v>
      </c>
      <c r="M3745" s="15">
        <f t="shared" si="234"/>
        <v>2016</v>
      </c>
      <c r="N3745" t="b">
        <v>0</v>
      </c>
      <c r="O3745">
        <v>0</v>
      </c>
      <c r="P3745" t="b">
        <v>0</v>
      </c>
      <c r="Q3745" t="s">
        <v>8266</v>
      </c>
      <c r="R3745" t="s">
        <v>8321</v>
      </c>
      <c r="S3745" t="s">
        <v>8325</v>
      </c>
      <c r="T3745" s="9">
        <f t="shared" si="235"/>
        <v>0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s="17" t="s">
        <v>8220</v>
      </c>
      <c r="G3746" t="s">
        <v>8223</v>
      </c>
      <c r="H3746" t="s">
        <v>8245</v>
      </c>
      <c r="I3746">
        <v>1436478497</v>
      </c>
      <c r="J3746" s="12">
        <v>1433886497</v>
      </c>
      <c r="K3746" s="10">
        <f t="shared" si="232"/>
        <v>42194.908530092594</v>
      </c>
      <c r="L3746" s="10">
        <f t="shared" si="233"/>
        <v>42164.908530092594</v>
      </c>
      <c r="M3746" s="15">
        <f t="shared" si="234"/>
        <v>2015</v>
      </c>
      <c r="N3746" t="b">
        <v>0</v>
      </c>
      <c r="O3746">
        <v>0</v>
      </c>
      <c r="P3746" t="b">
        <v>0</v>
      </c>
      <c r="Q3746" t="s">
        <v>8266</v>
      </c>
      <c r="R3746" t="s">
        <v>8321</v>
      </c>
      <c r="S3746" t="s">
        <v>8325</v>
      </c>
      <c r="T3746" s="9">
        <f t="shared" si="235"/>
        <v>0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s="17" t="s">
        <v>8220</v>
      </c>
      <c r="G3747" t="s">
        <v>8223</v>
      </c>
      <c r="H3747" t="s">
        <v>8245</v>
      </c>
      <c r="I3747">
        <v>1451952000</v>
      </c>
      <c r="J3747" s="12">
        <v>1447380099</v>
      </c>
      <c r="K3747" s="10">
        <f t="shared" si="232"/>
        <v>42374</v>
      </c>
      <c r="L3747" s="10">
        <f t="shared" si="233"/>
        <v>42321.084479166668</v>
      </c>
      <c r="M3747" s="15">
        <f t="shared" si="234"/>
        <v>2016</v>
      </c>
      <c r="N3747" t="b">
        <v>0</v>
      </c>
      <c r="O3747">
        <v>0</v>
      </c>
      <c r="P3747" t="b">
        <v>0</v>
      </c>
      <c r="Q3747" t="s">
        <v>8266</v>
      </c>
      <c r="R3747" t="s">
        <v>8321</v>
      </c>
      <c r="S3747" t="s">
        <v>8325</v>
      </c>
      <c r="T3747" s="9">
        <f t="shared" si="235"/>
        <v>0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s="17" t="s">
        <v>8220</v>
      </c>
      <c r="G3748" t="s">
        <v>8223</v>
      </c>
      <c r="H3748" t="s">
        <v>8245</v>
      </c>
      <c r="I3748">
        <v>1483088400</v>
      </c>
      <c r="J3748" s="12">
        <v>1481324760</v>
      </c>
      <c r="K3748" s="10">
        <f t="shared" si="232"/>
        <v>42734.375</v>
      </c>
      <c r="L3748" s="10">
        <f t="shared" si="233"/>
        <v>42713.962500000001</v>
      </c>
      <c r="M3748" s="15">
        <f t="shared" si="234"/>
        <v>2016</v>
      </c>
      <c r="N3748" t="b">
        <v>0</v>
      </c>
      <c r="O3748">
        <v>0</v>
      </c>
      <c r="P3748" t="b">
        <v>0</v>
      </c>
      <c r="Q3748" t="s">
        <v>8266</v>
      </c>
      <c r="R3748" t="s">
        <v>8321</v>
      </c>
      <c r="S3748" t="s">
        <v>8325</v>
      </c>
      <c r="T3748" s="9">
        <f t="shared" si="235"/>
        <v>0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s="17" t="s">
        <v>8220</v>
      </c>
      <c r="G3749" t="s">
        <v>8223</v>
      </c>
      <c r="H3749" t="s">
        <v>8245</v>
      </c>
      <c r="I3749">
        <v>1445540340</v>
      </c>
      <c r="J3749" s="12">
        <v>1444340940</v>
      </c>
      <c r="K3749" s="10">
        <f t="shared" si="232"/>
        <v>42299.790972222225</v>
      </c>
      <c r="L3749" s="10">
        <f t="shared" si="233"/>
        <v>42285.90902777778</v>
      </c>
      <c r="M3749" s="15">
        <f t="shared" si="234"/>
        <v>2015</v>
      </c>
      <c r="N3749" t="b">
        <v>0</v>
      </c>
      <c r="O3749">
        <v>0</v>
      </c>
      <c r="P3749" t="b">
        <v>0</v>
      </c>
      <c r="Q3749" t="s">
        <v>8268</v>
      </c>
      <c r="R3749" t="s">
        <v>8321</v>
      </c>
      <c r="S3749" t="s">
        <v>8339</v>
      </c>
      <c r="T3749" s="9">
        <f t="shared" si="235"/>
        <v>0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s="17" t="s">
        <v>8220</v>
      </c>
      <c r="G3750" t="s">
        <v>8223</v>
      </c>
      <c r="H3750" t="s">
        <v>8245</v>
      </c>
      <c r="I3750">
        <v>1259297940</v>
      </c>
      <c r="J3750" s="12">
        <v>1252964282</v>
      </c>
      <c r="K3750" s="10">
        <f t="shared" si="232"/>
        <v>40144.207638888889</v>
      </c>
      <c r="L3750" s="10">
        <f t="shared" si="233"/>
        <v>40070.901412037041</v>
      </c>
      <c r="M3750" s="15">
        <f t="shared" si="234"/>
        <v>2009</v>
      </c>
      <c r="N3750" t="b">
        <v>0</v>
      </c>
      <c r="O3750">
        <v>0</v>
      </c>
      <c r="P3750" t="b">
        <v>0</v>
      </c>
      <c r="Q3750" t="s">
        <v>8268</v>
      </c>
      <c r="R3750" t="s">
        <v>8321</v>
      </c>
      <c r="S3750" t="s">
        <v>8339</v>
      </c>
      <c r="T3750" s="9">
        <f t="shared" si="235"/>
        <v>0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s="17" t="s">
        <v>8220</v>
      </c>
      <c r="G3751" t="s">
        <v>8223</v>
      </c>
      <c r="H3751" t="s">
        <v>8245</v>
      </c>
      <c r="I3751">
        <v>1444576022</v>
      </c>
      <c r="J3751" s="12">
        <v>1439392022</v>
      </c>
      <c r="K3751" s="10">
        <f t="shared" si="232"/>
        <v>42288.629884259259</v>
      </c>
      <c r="L3751" s="10">
        <f t="shared" si="233"/>
        <v>42228.629884259259</v>
      </c>
      <c r="M3751" s="15">
        <f t="shared" si="234"/>
        <v>2015</v>
      </c>
      <c r="N3751" t="b">
        <v>0</v>
      </c>
      <c r="O3751">
        <v>0</v>
      </c>
      <c r="P3751" t="b">
        <v>0</v>
      </c>
      <c r="Q3751" t="s">
        <v>8268</v>
      </c>
      <c r="R3751" t="s">
        <v>8321</v>
      </c>
      <c r="S3751" t="s">
        <v>8339</v>
      </c>
      <c r="T3751" s="9">
        <f t="shared" si="235"/>
        <v>0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s="17" t="s">
        <v>8220</v>
      </c>
      <c r="G3752" t="s">
        <v>8223</v>
      </c>
      <c r="H3752" t="s">
        <v>8245</v>
      </c>
      <c r="I3752">
        <v>1375260113</v>
      </c>
      <c r="J3752" s="12">
        <v>1372668113</v>
      </c>
      <c r="K3752" s="10">
        <f t="shared" si="232"/>
        <v>41486.36241898148</v>
      </c>
      <c r="L3752" s="10">
        <f t="shared" si="233"/>
        <v>41456.36241898148</v>
      </c>
      <c r="M3752" s="15">
        <f t="shared" si="234"/>
        <v>2013</v>
      </c>
      <c r="N3752" t="b">
        <v>0</v>
      </c>
      <c r="O3752">
        <v>0</v>
      </c>
      <c r="P3752" t="b">
        <v>0</v>
      </c>
      <c r="Q3752" t="s">
        <v>8268</v>
      </c>
      <c r="R3752" t="s">
        <v>8321</v>
      </c>
      <c r="S3752" t="s">
        <v>8339</v>
      </c>
      <c r="T3752" s="9">
        <f t="shared" si="235"/>
        <v>0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s="17" t="s">
        <v>8220</v>
      </c>
      <c r="G3753" t="s">
        <v>8228</v>
      </c>
      <c r="H3753" t="s">
        <v>8250</v>
      </c>
      <c r="I3753">
        <v>1475912326</v>
      </c>
      <c r="J3753" s="12">
        <v>1470728326</v>
      </c>
      <c r="K3753" s="10">
        <f t="shared" si="232"/>
        <v>42651.31858796296</v>
      </c>
      <c r="L3753" s="10">
        <f t="shared" si="233"/>
        <v>42591.31858796296</v>
      </c>
      <c r="M3753" s="15">
        <f t="shared" si="234"/>
        <v>2016</v>
      </c>
      <c r="N3753" t="b">
        <v>0</v>
      </c>
      <c r="O3753">
        <v>0</v>
      </c>
      <c r="P3753" t="b">
        <v>0</v>
      </c>
      <c r="Q3753" t="s">
        <v>8268</v>
      </c>
      <c r="R3753" t="s">
        <v>8321</v>
      </c>
      <c r="S3753" t="s">
        <v>8339</v>
      </c>
      <c r="T3753" s="9">
        <f t="shared" si="235"/>
        <v>0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s="17" t="s">
        <v>8220</v>
      </c>
      <c r="G3754" t="s">
        <v>8223</v>
      </c>
      <c r="H3754" t="s">
        <v>8245</v>
      </c>
      <c r="I3754">
        <v>1413569818</v>
      </c>
      <c r="J3754" s="12">
        <v>1412705818</v>
      </c>
      <c r="K3754" s="10">
        <f t="shared" si="232"/>
        <v>41929.761782407411</v>
      </c>
      <c r="L3754" s="10">
        <f t="shared" si="233"/>
        <v>41919.761782407411</v>
      </c>
      <c r="M3754" s="15">
        <f t="shared" si="234"/>
        <v>2014</v>
      </c>
      <c r="N3754" t="b">
        <v>0</v>
      </c>
      <c r="O3754">
        <v>0</v>
      </c>
      <c r="P3754" t="b">
        <v>0</v>
      </c>
      <c r="Q3754" t="s">
        <v>8268</v>
      </c>
      <c r="R3754" t="s">
        <v>8321</v>
      </c>
      <c r="S3754" t="s">
        <v>8339</v>
      </c>
      <c r="T3754" s="9">
        <f t="shared" si="235"/>
        <v>0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s="17" t="s">
        <v>8220</v>
      </c>
      <c r="G3755" t="s">
        <v>8224</v>
      </c>
      <c r="H3755" t="s">
        <v>8246</v>
      </c>
      <c r="I3755">
        <v>1383418996</v>
      </c>
      <c r="J3755" s="12">
        <v>1380826996</v>
      </c>
      <c r="K3755" s="10">
        <f t="shared" si="232"/>
        <v>41580.793935185182</v>
      </c>
      <c r="L3755" s="10">
        <f t="shared" si="233"/>
        <v>41550.793935185182</v>
      </c>
      <c r="M3755" s="15">
        <f t="shared" si="234"/>
        <v>2013</v>
      </c>
      <c r="N3755" t="b">
        <v>0</v>
      </c>
      <c r="O3755">
        <v>0</v>
      </c>
      <c r="P3755" t="b">
        <v>0</v>
      </c>
      <c r="Q3755" t="s">
        <v>8268</v>
      </c>
      <c r="R3755" t="s">
        <v>8321</v>
      </c>
      <c r="S3755" t="s">
        <v>8339</v>
      </c>
      <c r="T3755" s="9">
        <f t="shared" si="235"/>
        <v>0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s="17" t="s">
        <v>8220</v>
      </c>
      <c r="G3756" t="s">
        <v>8223</v>
      </c>
      <c r="H3756" t="s">
        <v>8245</v>
      </c>
      <c r="I3756">
        <v>1390669791</v>
      </c>
      <c r="J3756" s="12">
        <v>1388077791</v>
      </c>
      <c r="K3756" s="10">
        <f t="shared" si="232"/>
        <v>41664.715173611112</v>
      </c>
      <c r="L3756" s="10">
        <f t="shared" si="233"/>
        <v>41634.715173611112</v>
      </c>
      <c r="M3756" s="15">
        <f t="shared" si="234"/>
        <v>2014</v>
      </c>
      <c r="N3756" t="b">
        <v>0</v>
      </c>
      <c r="O3756">
        <v>0</v>
      </c>
      <c r="P3756" t="b">
        <v>0</v>
      </c>
      <c r="Q3756" t="s">
        <v>8268</v>
      </c>
      <c r="R3756" t="s">
        <v>8321</v>
      </c>
      <c r="S3756" t="s">
        <v>8339</v>
      </c>
      <c r="T3756" s="9">
        <f t="shared" si="235"/>
        <v>0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s="17" t="s">
        <v>8220</v>
      </c>
      <c r="G3757" t="s">
        <v>8228</v>
      </c>
      <c r="H3757" t="s">
        <v>8250</v>
      </c>
      <c r="I3757">
        <v>1408213512</v>
      </c>
      <c r="J3757" s="12">
        <v>1405621512</v>
      </c>
      <c r="K3757" s="10">
        <f t="shared" si="232"/>
        <v>41867.767500000002</v>
      </c>
      <c r="L3757" s="10">
        <f t="shared" si="233"/>
        <v>41837.767500000002</v>
      </c>
      <c r="M3757" s="15">
        <f t="shared" si="234"/>
        <v>2014</v>
      </c>
      <c r="N3757" t="b">
        <v>0</v>
      </c>
      <c r="O3757">
        <v>0</v>
      </c>
      <c r="P3757" t="b">
        <v>0</v>
      </c>
      <c r="Q3757" t="s">
        <v>8268</v>
      </c>
      <c r="R3757" t="s">
        <v>8321</v>
      </c>
      <c r="S3757" t="s">
        <v>8339</v>
      </c>
      <c r="T3757" s="9">
        <f t="shared" si="235"/>
        <v>0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s="17" t="s">
        <v>8220</v>
      </c>
      <c r="G3758" t="s">
        <v>8224</v>
      </c>
      <c r="H3758" t="s">
        <v>8246</v>
      </c>
      <c r="I3758">
        <v>1370204367</v>
      </c>
      <c r="J3758" s="12">
        <v>1368476367</v>
      </c>
      <c r="K3758" s="10">
        <f t="shared" si="232"/>
        <v>41427.84684027778</v>
      </c>
      <c r="L3758" s="10">
        <f t="shared" si="233"/>
        <v>41407.84684027778</v>
      </c>
      <c r="M3758" s="15">
        <f t="shared" si="234"/>
        <v>2013</v>
      </c>
      <c r="N3758" t="b">
        <v>0</v>
      </c>
      <c r="O3758">
        <v>0</v>
      </c>
      <c r="P3758" t="b">
        <v>0</v>
      </c>
      <c r="Q3758" t="s">
        <v>8268</v>
      </c>
      <c r="R3758" t="s">
        <v>8321</v>
      </c>
      <c r="S3758" t="s">
        <v>8339</v>
      </c>
      <c r="T3758" s="9">
        <f t="shared" si="235"/>
        <v>0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s="17" t="s">
        <v>8220</v>
      </c>
      <c r="G3759" t="s">
        <v>8223</v>
      </c>
      <c r="H3759" t="s">
        <v>8245</v>
      </c>
      <c r="I3759">
        <v>1312945341</v>
      </c>
      <c r="J3759" s="12">
        <v>1307761341</v>
      </c>
      <c r="K3759" s="10">
        <f t="shared" si="232"/>
        <v>40765.12663194444</v>
      </c>
      <c r="L3759" s="10">
        <f t="shared" si="233"/>
        <v>40705.12663194444</v>
      </c>
      <c r="M3759" s="15">
        <f t="shared" si="234"/>
        <v>2011</v>
      </c>
      <c r="N3759" t="b">
        <v>0</v>
      </c>
      <c r="O3759">
        <v>0</v>
      </c>
      <c r="P3759" t="b">
        <v>0</v>
      </c>
      <c r="Q3759" t="s">
        <v>8268</v>
      </c>
      <c r="R3759" t="s">
        <v>8321</v>
      </c>
      <c r="S3759" t="s">
        <v>8339</v>
      </c>
      <c r="T3759" s="9">
        <f t="shared" si="235"/>
        <v>0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s="17" t="s">
        <v>8220</v>
      </c>
      <c r="G3760" t="s">
        <v>8223</v>
      </c>
      <c r="H3760" t="s">
        <v>8245</v>
      </c>
      <c r="I3760">
        <v>1341978665</v>
      </c>
      <c r="J3760" s="12">
        <v>1336795283</v>
      </c>
      <c r="K3760" s="10">
        <f t="shared" si="232"/>
        <v>41101.160474537035</v>
      </c>
      <c r="L3760" s="10">
        <f t="shared" si="233"/>
        <v>41041.167627314819</v>
      </c>
      <c r="M3760" s="15">
        <f t="shared" si="234"/>
        <v>2012</v>
      </c>
      <c r="N3760" t="b">
        <v>0</v>
      </c>
      <c r="O3760">
        <v>0</v>
      </c>
      <c r="P3760" t="b">
        <v>0</v>
      </c>
      <c r="Q3760" t="s">
        <v>8268</v>
      </c>
      <c r="R3760" t="s">
        <v>8321</v>
      </c>
      <c r="S3760" t="s">
        <v>8339</v>
      </c>
      <c r="T3760" s="9">
        <f t="shared" si="235"/>
        <v>0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s="17" t="s">
        <v>8220</v>
      </c>
      <c r="G3761" t="s">
        <v>8224</v>
      </c>
      <c r="H3761" t="s">
        <v>8246</v>
      </c>
      <c r="I3761">
        <v>1409960724</v>
      </c>
      <c r="J3761" s="12">
        <v>1404776724</v>
      </c>
      <c r="K3761" s="10">
        <f t="shared" si="232"/>
        <v>41887.989861111113</v>
      </c>
      <c r="L3761" s="10">
        <f t="shared" si="233"/>
        <v>41827.989861111113</v>
      </c>
      <c r="M3761" s="15">
        <f t="shared" si="234"/>
        <v>2014</v>
      </c>
      <c r="N3761" t="b">
        <v>0</v>
      </c>
      <c r="O3761">
        <v>0</v>
      </c>
      <c r="P3761" t="b">
        <v>0</v>
      </c>
      <c r="Q3761" t="s">
        <v>8268</v>
      </c>
      <c r="R3761" t="s">
        <v>8321</v>
      </c>
      <c r="S3761" t="s">
        <v>8339</v>
      </c>
      <c r="T3761" s="9">
        <f t="shared" si="235"/>
        <v>0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s="17" t="s">
        <v>8220</v>
      </c>
      <c r="G3762" t="s">
        <v>8223</v>
      </c>
      <c r="H3762" t="s">
        <v>8245</v>
      </c>
      <c r="I3762">
        <v>1430877843</v>
      </c>
      <c r="J3762" s="12">
        <v>1428285843</v>
      </c>
      <c r="K3762" s="10">
        <f t="shared" si="232"/>
        <v>42130.086145833338</v>
      </c>
      <c r="L3762" s="10">
        <f t="shared" si="233"/>
        <v>42100.086145833338</v>
      </c>
      <c r="M3762" s="15">
        <f t="shared" si="234"/>
        <v>2015</v>
      </c>
      <c r="N3762" t="b">
        <v>0</v>
      </c>
      <c r="O3762">
        <v>0</v>
      </c>
      <c r="P3762" t="b">
        <v>0</v>
      </c>
      <c r="Q3762" t="s">
        <v>8268</v>
      </c>
      <c r="R3762" t="s">
        <v>8321</v>
      </c>
      <c r="S3762" t="s">
        <v>8339</v>
      </c>
      <c r="T3762" s="9">
        <f t="shared" si="235"/>
        <v>0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s="17" t="s">
        <v>8220</v>
      </c>
      <c r="G3763" t="s">
        <v>8223</v>
      </c>
      <c r="H3763" t="s">
        <v>8245</v>
      </c>
      <c r="I3763">
        <v>1337371334</v>
      </c>
      <c r="J3763" s="12">
        <v>1332187334</v>
      </c>
      <c r="K3763" s="10">
        <f t="shared" si="232"/>
        <v>41047.83488425926</v>
      </c>
      <c r="L3763" s="10">
        <f t="shared" si="233"/>
        <v>40987.83488425926</v>
      </c>
      <c r="M3763" s="15">
        <f t="shared" si="234"/>
        <v>2012</v>
      </c>
      <c r="N3763" t="b">
        <v>0</v>
      </c>
      <c r="O3763">
        <v>0</v>
      </c>
      <c r="P3763" t="b">
        <v>0</v>
      </c>
      <c r="Q3763" t="s">
        <v>8268</v>
      </c>
      <c r="R3763" t="s">
        <v>8321</v>
      </c>
      <c r="S3763" t="s">
        <v>8339</v>
      </c>
      <c r="T3763" s="9">
        <f t="shared" si="235"/>
        <v>0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s="17" t="s">
        <v>8220</v>
      </c>
      <c r="G3764" t="s">
        <v>8223</v>
      </c>
      <c r="H3764" t="s">
        <v>8245</v>
      </c>
      <c r="I3764">
        <v>1427921509</v>
      </c>
      <c r="J3764" s="12">
        <v>1425333109</v>
      </c>
      <c r="K3764" s="10">
        <f t="shared" si="232"/>
        <v>42095.869317129633</v>
      </c>
      <c r="L3764" s="10">
        <f t="shared" si="233"/>
        <v>42065.910983796297</v>
      </c>
      <c r="M3764" s="15">
        <f t="shared" si="234"/>
        <v>2015</v>
      </c>
      <c r="N3764" t="b">
        <v>0</v>
      </c>
      <c r="O3764">
        <v>0</v>
      </c>
      <c r="P3764" t="b">
        <v>0</v>
      </c>
      <c r="Q3764" t="s">
        <v>8268</v>
      </c>
      <c r="R3764" t="s">
        <v>8321</v>
      </c>
      <c r="S3764" t="s">
        <v>8339</v>
      </c>
      <c r="T3764" s="9">
        <f t="shared" si="235"/>
        <v>0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s="17" t="s">
        <v>8220</v>
      </c>
      <c r="G3765" t="s">
        <v>8228</v>
      </c>
      <c r="H3765" t="s">
        <v>8250</v>
      </c>
      <c r="I3765">
        <v>1482678994</v>
      </c>
      <c r="J3765" s="12">
        <v>1477491394</v>
      </c>
      <c r="K3765" s="10">
        <f t="shared" si="232"/>
        <v>42729.636504629627</v>
      </c>
      <c r="L3765" s="10">
        <f t="shared" si="233"/>
        <v>42669.594837962963</v>
      </c>
      <c r="M3765" s="15">
        <f t="shared" si="234"/>
        <v>2016</v>
      </c>
      <c r="N3765" t="b">
        <v>0</v>
      </c>
      <c r="O3765">
        <v>0</v>
      </c>
      <c r="P3765" t="b">
        <v>0</v>
      </c>
      <c r="Q3765" t="s">
        <v>8268</v>
      </c>
      <c r="R3765" t="s">
        <v>8321</v>
      </c>
      <c r="S3765" t="s">
        <v>8339</v>
      </c>
      <c r="T3765" s="9">
        <f t="shared" si="235"/>
        <v>0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s="17" t="s">
        <v>8220</v>
      </c>
      <c r="G3766" t="s">
        <v>8223</v>
      </c>
      <c r="H3766" t="s">
        <v>8245</v>
      </c>
      <c r="I3766">
        <v>1483924700</v>
      </c>
      <c r="J3766" s="12">
        <v>1481332700</v>
      </c>
      <c r="K3766" s="10">
        <f t="shared" si="232"/>
        <v>42744.054398148146</v>
      </c>
      <c r="L3766" s="10">
        <f t="shared" si="233"/>
        <v>42714.054398148146</v>
      </c>
      <c r="M3766" s="15">
        <f t="shared" si="234"/>
        <v>2017</v>
      </c>
      <c r="N3766" t="b">
        <v>0</v>
      </c>
      <c r="O3766">
        <v>0</v>
      </c>
      <c r="P3766" t="b">
        <v>0</v>
      </c>
      <c r="Q3766" t="s">
        <v>8268</v>
      </c>
      <c r="R3766" t="s">
        <v>8321</v>
      </c>
      <c r="S3766" t="s">
        <v>8339</v>
      </c>
      <c r="T3766" s="9">
        <f t="shared" si="235"/>
        <v>0</v>
      </c>
    </row>
    <row r="3767" spans="1:20" ht="15.75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s="17" t="s">
        <v>8220</v>
      </c>
      <c r="G3767" t="s">
        <v>8223</v>
      </c>
      <c r="H3767" t="s">
        <v>8245</v>
      </c>
      <c r="I3767">
        <v>1345677285</v>
      </c>
      <c r="J3767" s="12">
        <v>1343085285</v>
      </c>
      <c r="K3767" s="10">
        <f t="shared" si="232"/>
        <v>41143.968576388885</v>
      </c>
      <c r="L3767" s="10">
        <f t="shared" si="233"/>
        <v>41113.968576388885</v>
      </c>
      <c r="M3767" s="15">
        <f t="shared" si="234"/>
        <v>2012</v>
      </c>
      <c r="N3767" t="b">
        <v>0</v>
      </c>
      <c r="O3767">
        <v>0</v>
      </c>
      <c r="P3767" t="b">
        <v>0</v>
      </c>
      <c r="Q3767" t="s">
        <v>8268</v>
      </c>
      <c r="R3767" t="s">
        <v>8321</v>
      </c>
      <c r="S3767" t="s">
        <v>8339</v>
      </c>
      <c r="T3767" s="9">
        <f t="shared" si="235"/>
        <v>0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s="17" t="s">
        <v>8220</v>
      </c>
      <c r="G3768" t="s">
        <v>8223</v>
      </c>
      <c r="H3768" t="s">
        <v>8245</v>
      </c>
      <c r="I3768">
        <v>1453937699</v>
      </c>
      <c r="J3768" s="12">
        <v>1451345699</v>
      </c>
      <c r="K3768" s="10">
        <f t="shared" si="232"/>
        <v>42396.982627314814</v>
      </c>
      <c r="L3768" s="10">
        <f t="shared" si="233"/>
        <v>42366.982627314814</v>
      </c>
      <c r="M3768" s="15">
        <f t="shared" si="234"/>
        <v>2016</v>
      </c>
      <c r="N3768" t="b">
        <v>0</v>
      </c>
      <c r="O3768">
        <v>0</v>
      </c>
      <c r="P3768" t="b">
        <v>0</v>
      </c>
      <c r="Q3768" t="s">
        <v>8268</v>
      </c>
      <c r="R3768" t="s">
        <v>8321</v>
      </c>
      <c r="S3768" t="s">
        <v>8339</v>
      </c>
      <c r="T3768" s="9">
        <f t="shared" si="235"/>
        <v>0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s="17" t="s">
        <v>8220</v>
      </c>
      <c r="G3769" t="s">
        <v>8234</v>
      </c>
      <c r="H3769" t="s">
        <v>8254</v>
      </c>
      <c r="I3769">
        <v>1476319830</v>
      </c>
      <c r="J3769" s="12">
        <v>1471135830</v>
      </c>
      <c r="K3769" s="10">
        <f t="shared" si="232"/>
        <v>42656.03506944445</v>
      </c>
      <c r="L3769" s="10">
        <f t="shared" si="233"/>
        <v>42596.03506944445</v>
      </c>
      <c r="M3769" s="15">
        <f t="shared" si="234"/>
        <v>2016</v>
      </c>
      <c r="N3769" t="b">
        <v>0</v>
      </c>
      <c r="O3769">
        <v>0</v>
      </c>
      <c r="P3769" t="b">
        <v>0</v>
      </c>
      <c r="Q3769" t="s">
        <v>8268</v>
      </c>
      <c r="R3769" t="s">
        <v>8321</v>
      </c>
      <c r="S3769" t="s">
        <v>8339</v>
      </c>
      <c r="T3769" s="9">
        <f t="shared" si="235"/>
        <v>0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s="17" t="s">
        <v>8220</v>
      </c>
      <c r="G3770" t="s">
        <v>8224</v>
      </c>
      <c r="H3770" t="s">
        <v>8246</v>
      </c>
      <c r="I3770">
        <v>1432142738</v>
      </c>
      <c r="J3770" s="12">
        <v>1429550738</v>
      </c>
      <c r="K3770" s="10">
        <f t="shared" si="232"/>
        <v>42144.726134259261</v>
      </c>
      <c r="L3770" s="10">
        <f t="shared" si="233"/>
        <v>42114.726134259261</v>
      </c>
      <c r="M3770" s="15">
        <f t="shared" si="234"/>
        <v>2015</v>
      </c>
      <c r="N3770" t="b">
        <v>0</v>
      </c>
      <c r="O3770">
        <v>0</v>
      </c>
      <c r="P3770" t="b">
        <v>0</v>
      </c>
      <c r="Q3770" t="s">
        <v>8268</v>
      </c>
      <c r="R3770" t="s">
        <v>8321</v>
      </c>
      <c r="S3770" t="s">
        <v>8339</v>
      </c>
      <c r="T3770" s="9">
        <f t="shared" si="235"/>
        <v>0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s="17" t="s">
        <v>8220</v>
      </c>
      <c r="G3771" t="s">
        <v>8223</v>
      </c>
      <c r="H3771" t="s">
        <v>8245</v>
      </c>
      <c r="I3771">
        <v>1437076305</v>
      </c>
      <c r="J3771" s="12">
        <v>1434484305</v>
      </c>
      <c r="K3771" s="10">
        <f t="shared" si="232"/>
        <v>42201.827604166669</v>
      </c>
      <c r="L3771" s="10">
        <f t="shared" si="233"/>
        <v>42171.827604166669</v>
      </c>
      <c r="M3771" s="15">
        <f t="shared" si="234"/>
        <v>2015</v>
      </c>
      <c r="N3771" t="b">
        <v>0</v>
      </c>
      <c r="O3771">
        <v>0</v>
      </c>
      <c r="P3771" t="b">
        <v>0</v>
      </c>
      <c r="Q3771" t="s">
        <v>8268</v>
      </c>
      <c r="R3771" t="s">
        <v>8321</v>
      </c>
      <c r="S3771" t="s">
        <v>8339</v>
      </c>
      <c r="T3771" s="9">
        <f t="shared" si="235"/>
        <v>0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s="17" t="s">
        <v>8220</v>
      </c>
      <c r="G3772" t="s">
        <v>8223</v>
      </c>
      <c r="H3772" t="s">
        <v>8245</v>
      </c>
      <c r="I3772">
        <v>1310189851</v>
      </c>
      <c r="J3772" s="12">
        <v>1307597851</v>
      </c>
      <c r="K3772" s="10">
        <f t="shared" si="232"/>
        <v>40733.234386574077</v>
      </c>
      <c r="L3772" s="10">
        <f t="shared" si="233"/>
        <v>40703.234386574077</v>
      </c>
      <c r="M3772" s="15">
        <f t="shared" si="234"/>
        <v>2011</v>
      </c>
      <c r="N3772" t="b">
        <v>0</v>
      </c>
      <c r="O3772">
        <v>0</v>
      </c>
      <c r="P3772" t="b">
        <v>0</v>
      </c>
      <c r="Q3772" t="s">
        <v>8268</v>
      </c>
      <c r="R3772" t="s">
        <v>8321</v>
      </c>
      <c r="S3772" t="s">
        <v>8339</v>
      </c>
      <c r="T3772" s="9">
        <f t="shared" si="235"/>
        <v>0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s="17" t="s">
        <v>8220</v>
      </c>
      <c r="G3773" t="s">
        <v>8223</v>
      </c>
      <c r="H3773" t="s">
        <v>8245</v>
      </c>
      <c r="I3773">
        <v>1456805639</v>
      </c>
      <c r="J3773" s="12">
        <v>1454213639</v>
      </c>
      <c r="K3773" s="10">
        <f t="shared" si="232"/>
        <v>42430.176377314812</v>
      </c>
      <c r="L3773" s="10">
        <f t="shared" si="233"/>
        <v>42400.176377314812</v>
      </c>
      <c r="M3773" s="15">
        <f t="shared" si="234"/>
        <v>2016</v>
      </c>
      <c r="N3773" t="b">
        <v>0</v>
      </c>
      <c r="O3773">
        <v>0</v>
      </c>
      <c r="P3773" t="b">
        <v>0</v>
      </c>
      <c r="Q3773" t="s">
        <v>8268</v>
      </c>
      <c r="R3773" t="s">
        <v>8321</v>
      </c>
      <c r="S3773" t="s">
        <v>8339</v>
      </c>
      <c r="T3773" s="9">
        <f t="shared" si="235"/>
        <v>0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s="17" t="s">
        <v>8220</v>
      </c>
      <c r="G3774" t="s">
        <v>8224</v>
      </c>
      <c r="H3774" t="s">
        <v>8246</v>
      </c>
      <c r="I3774">
        <v>1432752080</v>
      </c>
      <c r="J3774" s="12">
        <v>1427568080</v>
      </c>
      <c r="K3774" s="10">
        <f t="shared" si="232"/>
        <v>42151.778703703705</v>
      </c>
      <c r="L3774" s="10">
        <f t="shared" si="233"/>
        <v>42091.778703703705</v>
      </c>
      <c r="M3774" s="15">
        <f t="shared" si="234"/>
        <v>2015</v>
      </c>
      <c r="N3774" t="b">
        <v>0</v>
      </c>
      <c r="O3774">
        <v>0</v>
      </c>
      <c r="P3774" t="b">
        <v>0</v>
      </c>
      <c r="Q3774" t="s">
        <v>8268</v>
      </c>
      <c r="R3774" t="s">
        <v>8321</v>
      </c>
      <c r="S3774" t="s">
        <v>8339</v>
      </c>
      <c r="T3774" s="9">
        <f t="shared" si="235"/>
        <v>0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s="17" t="s">
        <v>8220</v>
      </c>
      <c r="G3775" t="s">
        <v>8223</v>
      </c>
      <c r="H3775" t="s">
        <v>8245</v>
      </c>
      <c r="I3775">
        <v>1441550760</v>
      </c>
      <c r="J3775" s="12">
        <v>1438958824</v>
      </c>
      <c r="K3775" s="10">
        <f t="shared" si="232"/>
        <v>42253.615277777775</v>
      </c>
      <c r="L3775" s="10">
        <f t="shared" si="233"/>
        <v>42223.616018518514</v>
      </c>
      <c r="M3775" s="15">
        <f t="shared" si="234"/>
        <v>2015</v>
      </c>
      <c r="N3775" t="b">
        <v>0</v>
      </c>
      <c r="O3775">
        <v>0</v>
      </c>
      <c r="P3775" t="b">
        <v>0</v>
      </c>
      <c r="Q3775" t="s">
        <v>8268</v>
      </c>
      <c r="R3775" t="s">
        <v>8321</v>
      </c>
      <c r="S3775" t="s">
        <v>8339</v>
      </c>
      <c r="T3775" s="9">
        <f t="shared" si="235"/>
        <v>0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s="17" t="s">
        <v>8220</v>
      </c>
      <c r="G3776" t="s">
        <v>8224</v>
      </c>
      <c r="H3776" t="s">
        <v>8246</v>
      </c>
      <c r="I3776">
        <v>1455122564</v>
      </c>
      <c r="J3776" s="12">
        <v>1452530564</v>
      </c>
      <c r="K3776" s="10">
        <f t="shared" si="232"/>
        <v>42410.696342592593</v>
      </c>
      <c r="L3776" s="10">
        <f t="shared" si="233"/>
        <v>42380.696342592593</v>
      </c>
      <c r="M3776" s="15">
        <f t="shared" si="234"/>
        <v>2016</v>
      </c>
      <c r="N3776" t="b">
        <v>0</v>
      </c>
      <c r="O3776">
        <v>0</v>
      </c>
      <c r="P3776" t="b">
        <v>0</v>
      </c>
      <c r="Q3776" t="s">
        <v>8270</v>
      </c>
      <c r="R3776" t="s">
        <v>8308</v>
      </c>
      <c r="S3776" t="s">
        <v>8342</v>
      </c>
      <c r="T3776" s="9">
        <f t="shared" si="235"/>
        <v>0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s="17" t="s">
        <v>8220</v>
      </c>
      <c r="G3777" t="s">
        <v>8228</v>
      </c>
      <c r="H3777" t="s">
        <v>8250</v>
      </c>
      <c r="I3777">
        <v>1452350896</v>
      </c>
      <c r="J3777" s="12">
        <v>1447166896</v>
      </c>
      <c r="K3777" s="10">
        <f t="shared" si="232"/>
        <v>42378.616851851853</v>
      </c>
      <c r="L3777" s="10">
        <f t="shared" si="233"/>
        <v>42318.616851851853</v>
      </c>
      <c r="M3777" s="15">
        <f t="shared" si="234"/>
        <v>2016</v>
      </c>
      <c r="N3777" t="b">
        <v>0</v>
      </c>
      <c r="O3777">
        <v>0</v>
      </c>
      <c r="P3777" t="b">
        <v>0</v>
      </c>
      <c r="Q3777" t="s">
        <v>8270</v>
      </c>
      <c r="R3777" t="s">
        <v>8308</v>
      </c>
      <c r="S3777" t="s">
        <v>8342</v>
      </c>
      <c r="T3777" s="9">
        <f t="shared" si="235"/>
        <v>0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s="17" t="s">
        <v>8220</v>
      </c>
      <c r="G3778" t="s">
        <v>8224</v>
      </c>
      <c r="H3778" t="s">
        <v>8246</v>
      </c>
      <c r="I3778">
        <v>1465720143</v>
      </c>
      <c r="J3778" s="12">
        <v>1463128143</v>
      </c>
      <c r="K3778" s="10">
        <f t="shared" si="232"/>
        <v>42533.353506944448</v>
      </c>
      <c r="L3778" s="10">
        <f t="shared" si="233"/>
        <v>42503.353506944448</v>
      </c>
      <c r="M3778" s="15">
        <f t="shared" si="234"/>
        <v>2016</v>
      </c>
      <c r="N3778" t="b">
        <v>0</v>
      </c>
      <c r="O3778">
        <v>0</v>
      </c>
      <c r="P3778" t="b">
        <v>0</v>
      </c>
      <c r="Q3778" t="s">
        <v>8270</v>
      </c>
      <c r="R3778" t="s">
        <v>8308</v>
      </c>
      <c r="S3778" t="s">
        <v>8342</v>
      </c>
      <c r="T3778" s="9">
        <f t="shared" si="235"/>
        <v>0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s="17" t="s">
        <v>8220</v>
      </c>
      <c r="G3779" t="s">
        <v>8223</v>
      </c>
      <c r="H3779" t="s">
        <v>8245</v>
      </c>
      <c r="I3779">
        <v>1427227905</v>
      </c>
      <c r="J3779" s="12">
        <v>1424639505</v>
      </c>
      <c r="K3779" s="10">
        <f t="shared" ref="K3779:K3842" si="236">(I3779/86400)+DATE(1970,1,1)</f>
        <v>42087.841493055559</v>
      </c>
      <c r="L3779" s="10">
        <f t="shared" ref="L3779:L3842" si="237">(J3779/86400)+DATE(1970,1,1)</f>
        <v>42057.883159722223</v>
      </c>
      <c r="M3779" s="15">
        <f t="shared" ref="M3779:M3842" si="238">+YEAR(K3779)</f>
        <v>2015</v>
      </c>
      <c r="N3779" t="b">
        <v>0</v>
      </c>
      <c r="O3779">
        <v>0</v>
      </c>
      <c r="P3779" t="b">
        <v>0</v>
      </c>
      <c r="Q3779" t="s">
        <v>8270</v>
      </c>
      <c r="R3779" t="s">
        <v>8308</v>
      </c>
      <c r="S3779" t="s">
        <v>8342</v>
      </c>
      <c r="T3779" s="9">
        <f t="shared" ref="T3779:T3842" si="239">ROUND(E3779/D3779*100,0)</f>
        <v>0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s="17" t="s">
        <v>8220</v>
      </c>
      <c r="G3780" t="s">
        <v>8232</v>
      </c>
      <c r="H3780" t="s">
        <v>8248</v>
      </c>
      <c r="I3780">
        <v>1482052815</v>
      </c>
      <c r="J3780" s="12">
        <v>1479460815</v>
      </c>
      <c r="K3780" s="10">
        <f t="shared" si="236"/>
        <v>42722.389062499999</v>
      </c>
      <c r="L3780" s="10">
        <f t="shared" si="237"/>
        <v>42692.389062499999</v>
      </c>
      <c r="M3780" s="15">
        <f t="shared" si="238"/>
        <v>2016</v>
      </c>
      <c r="N3780" t="b">
        <v>0</v>
      </c>
      <c r="O3780">
        <v>0</v>
      </c>
      <c r="P3780" t="b">
        <v>0</v>
      </c>
      <c r="Q3780" t="s">
        <v>8270</v>
      </c>
      <c r="R3780" t="s">
        <v>8308</v>
      </c>
      <c r="S3780" t="s">
        <v>8342</v>
      </c>
      <c r="T3780" s="9">
        <f t="shared" si="239"/>
        <v>0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s="17" t="s">
        <v>8220</v>
      </c>
      <c r="G3781" t="s">
        <v>8224</v>
      </c>
      <c r="H3781" t="s">
        <v>8246</v>
      </c>
      <c r="I3781">
        <v>1436554249</v>
      </c>
      <c r="J3781" s="12">
        <v>1433962249</v>
      </c>
      <c r="K3781" s="10">
        <f t="shared" si="236"/>
        <v>42195.78528935185</v>
      </c>
      <c r="L3781" s="10">
        <f t="shared" si="237"/>
        <v>42165.78528935185</v>
      </c>
      <c r="M3781" s="15">
        <f t="shared" si="238"/>
        <v>2015</v>
      </c>
      <c r="N3781" t="b">
        <v>0</v>
      </c>
      <c r="O3781">
        <v>0</v>
      </c>
      <c r="P3781" t="b">
        <v>0</v>
      </c>
      <c r="Q3781" t="s">
        <v>8270</v>
      </c>
      <c r="R3781" t="s">
        <v>8308</v>
      </c>
      <c r="S3781" t="s">
        <v>8342</v>
      </c>
      <c r="T3781" s="9">
        <f t="shared" si="239"/>
        <v>0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s="17" t="s">
        <v>8220</v>
      </c>
      <c r="G3782" t="s">
        <v>8223</v>
      </c>
      <c r="H3782" t="s">
        <v>8245</v>
      </c>
      <c r="I3782">
        <v>1420143194</v>
      </c>
      <c r="J3782" s="12">
        <v>1417551194</v>
      </c>
      <c r="K3782" s="10">
        <f t="shared" si="236"/>
        <v>42005.842523148152</v>
      </c>
      <c r="L3782" s="10">
        <f t="shared" si="237"/>
        <v>41975.842523148152</v>
      </c>
      <c r="M3782" s="15">
        <f t="shared" si="238"/>
        <v>2015</v>
      </c>
      <c r="N3782" t="b">
        <v>0</v>
      </c>
      <c r="O3782">
        <v>0</v>
      </c>
      <c r="P3782" t="b">
        <v>0</v>
      </c>
      <c r="Q3782" t="s">
        <v>8270</v>
      </c>
      <c r="R3782" t="s">
        <v>8308</v>
      </c>
      <c r="S3782" t="s">
        <v>8342</v>
      </c>
      <c r="T3782" s="9">
        <f t="shared" si="239"/>
        <v>0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s="17" t="s">
        <v>8220</v>
      </c>
      <c r="G3783" t="s">
        <v>8223</v>
      </c>
      <c r="H3783" t="s">
        <v>8245</v>
      </c>
      <c r="I3783">
        <v>1446660688</v>
      </c>
      <c r="J3783" s="12">
        <v>1444065088</v>
      </c>
      <c r="K3783" s="10">
        <f t="shared" si="236"/>
        <v>42312.757962962962</v>
      </c>
      <c r="L3783" s="10">
        <f t="shared" si="237"/>
        <v>42282.716296296298</v>
      </c>
      <c r="M3783" s="15">
        <f t="shared" si="238"/>
        <v>2015</v>
      </c>
      <c r="N3783" t="b">
        <v>0</v>
      </c>
      <c r="O3783">
        <v>0</v>
      </c>
      <c r="P3783" t="b">
        <v>0</v>
      </c>
      <c r="Q3783" t="s">
        <v>8270</v>
      </c>
      <c r="R3783" t="s">
        <v>8308</v>
      </c>
      <c r="S3783" t="s">
        <v>8342</v>
      </c>
      <c r="T3783" s="9">
        <f t="shared" si="239"/>
        <v>0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s="17" t="s">
        <v>8220</v>
      </c>
      <c r="G3784" t="s">
        <v>8223</v>
      </c>
      <c r="H3784" t="s">
        <v>8245</v>
      </c>
      <c r="I3784">
        <v>1438474704</v>
      </c>
      <c r="J3784" s="12">
        <v>1435882704</v>
      </c>
      <c r="K3784" s="10">
        <f t="shared" si="236"/>
        <v>42218.012777777782</v>
      </c>
      <c r="L3784" s="10">
        <f t="shared" si="237"/>
        <v>42188.012777777782</v>
      </c>
      <c r="M3784" s="15">
        <f t="shared" si="238"/>
        <v>2015</v>
      </c>
      <c r="N3784" t="b">
        <v>0</v>
      </c>
      <c r="O3784">
        <v>0</v>
      </c>
      <c r="P3784" t="b">
        <v>0</v>
      </c>
      <c r="Q3784" t="s">
        <v>8270</v>
      </c>
      <c r="R3784" t="s">
        <v>8308</v>
      </c>
      <c r="S3784" t="s">
        <v>8342</v>
      </c>
      <c r="T3784" s="9">
        <f t="shared" si="239"/>
        <v>0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s="17" t="s">
        <v>8220</v>
      </c>
      <c r="G3785" t="s">
        <v>8223</v>
      </c>
      <c r="H3785" t="s">
        <v>8245</v>
      </c>
      <c r="I3785">
        <v>1426442400</v>
      </c>
      <c r="J3785" s="12">
        <v>1424454319</v>
      </c>
      <c r="K3785" s="10">
        <f t="shared" si="236"/>
        <v>42078.75</v>
      </c>
      <c r="L3785" s="10">
        <f t="shared" si="237"/>
        <v>42055.739803240736</v>
      </c>
      <c r="M3785" s="15">
        <f t="shared" si="238"/>
        <v>2015</v>
      </c>
      <c r="N3785" t="b">
        <v>0</v>
      </c>
      <c r="O3785">
        <v>0</v>
      </c>
      <c r="P3785" t="b">
        <v>0</v>
      </c>
      <c r="Q3785" t="s">
        <v>8270</v>
      </c>
      <c r="R3785" t="s">
        <v>8308</v>
      </c>
      <c r="S3785" t="s">
        <v>8342</v>
      </c>
      <c r="T3785" s="9">
        <f t="shared" si="239"/>
        <v>0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s="17" t="s">
        <v>8220</v>
      </c>
      <c r="G3786" t="s">
        <v>8224</v>
      </c>
      <c r="H3786" t="s">
        <v>8246</v>
      </c>
      <c r="I3786">
        <v>1448928000</v>
      </c>
      <c r="J3786" s="12">
        <v>1444123377</v>
      </c>
      <c r="K3786" s="10">
        <f t="shared" si="236"/>
        <v>42339</v>
      </c>
      <c r="L3786" s="10">
        <f t="shared" si="237"/>
        <v>42283.3909375</v>
      </c>
      <c r="M3786" s="15">
        <f t="shared" si="238"/>
        <v>2015</v>
      </c>
      <c r="N3786" t="b">
        <v>0</v>
      </c>
      <c r="O3786">
        <v>0</v>
      </c>
      <c r="P3786" t="b">
        <v>0</v>
      </c>
      <c r="Q3786" t="s">
        <v>8270</v>
      </c>
      <c r="R3786" t="s">
        <v>8308</v>
      </c>
      <c r="S3786" t="s">
        <v>8342</v>
      </c>
      <c r="T3786" s="9">
        <f t="shared" si="239"/>
        <v>0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s="17" t="s">
        <v>8219</v>
      </c>
      <c r="G3787" t="s">
        <v>8223</v>
      </c>
      <c r="H3787" t="s">
        <v>8245</v>
      </c>
      <c r="I3787">
        <v>1434654215</v>
      </c>
      <c r="J3787" s="12">
        <v>1432062215</v>
      </c>
      <c r="K3787" s="10">
        <f t="shared" si="236"/>
        <v>42173.79415509259</v>
      </c>
      <c r="L3787" s="10">
        <f t="shared" si="237"/>
        <v>42143.79415509259</v>
      </c>
      <c r="M3787" s="15">
        <f t="shared" si="238"/>
        <v>2015</v>
      </c>
      <c r="N3787" t="b">
        <v>0</v>
      </c>
      <c r="O3787">
        <v>0</v>
      </c>
      <c r="P3787" t="b">
        <v>0</v>
      </c>
      <c r="Q3787" t="s">
        <v>8270</v>
      </c>
      <c r="R3787" t="s">
        <v>8308</v>
      </c>
      <c r="S3787" t="s">
        <v>8342</v>
      </c>
      <c r="T3787" s="9">
        <f t="shared" si="239"/>
        <v>0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s="17" t="s">
        <v>8219</v>
      </c>
      <c r="G3788" t="s">
        <v>8223</v>
      </c>
      <c r="H3788" t="s">
        <v>8245</v>
      </c>
      <c r="I3788">
        <v>1409187056</v>
      </c>
      <c r="J3788" s="12">
        <v>1406595056</v>
      </c>
      <c r="K3788" s="10">
        <f t="shared" si="236"/>
        <v>41879.035370370373</v>
      </c>
      <c r="L3788" s="10">
        <f t="shared" si="237"/>
        <v>41849.035370370373</v>
      </c>
      <c r="M3788" s="15">
        <f t="shared" si="238"/>
        <v>2014</v>
      </c>
      <c r="N3788" t="b">
        <v>0</v>
      </c>
      <c r="O3788">
        <v>0</v>
      </c>
      <c r="P3788" t="b">
        <v>0</v>
      </c>
      <c r="Q3788" t="s">
        <v>8270</v>
      </c>
      <c r="R3788" t="s">
        <v>8308</v>
      </c>
      <c r="S3788" t="s">
        <v>8342</v>
      </c>
      <c r="T3788" s="9">
        <f t="shared" si="239"/>
        <v>0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s="17" t="s">
        <v>8219</v>
      </c>
      <c r="G3789" t="s">
        <v>8223</v>
      </c>
      <c r="H3789" t="s">
        <v>8245</v>
      </c>
      <c r="I3789">
        <v>1448225336</v>
      </c>
      <c r="J3789" s="12">
        <v>1445629736</v>
      </c>
      <c r="K3789" s="10">
        <f t="shared" si="236"/>
        <v>42330.867314814815</v>
      </c>
      <c r="L3789" s="10">
        <f t="shared" si="237"/>
        <v>42300.825648148151</v>
      </c>
      <c r="M3789" s="15">
        <f t="shared" si="238"/>
        <v>2015</v>
      </c>
      <c r="N3789" t="b">
        <v>0</v>
      </c>
      <c r="O3789">
        <v>0</v>
      </c>
      <c r="P3789" t="b">
        <v>0</v>
      </c>
      <c r="Q3789" t="s">
        <v>8270</v>
      </c>
      <c r="R3789" t="s">
        <v>8308</v>
      </c>
      <c r="S3789" t="s">
        <v>8342</v>
      </c>
      <c r="T3789" s="9">
        <f t="shared" si="239"/>
        <v>0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s="17" t="s">
        <v>8219</v>
      </c>
      <c r="G3790" t="s">
        <v>8223</v>
      </c>
      <c r="H3790" t="s">
        <v>8245</v>
      </c>
      <c r="I3790">
        <v>1429732586</v>
      </c>
      <c r="J3790" s="12">
        <v>1427140586</v>
      </c>
      <c r="K3790" s="10">
        <f t="shared" si="236"/>
        <v>42116.83085648148</v>
      </c>
      <c r="L3790" s="10">
        <f t="shared" si="237"/>
        <v>42086.83085648148</v>
      </c>
      <c r="M3790" s="15">
        <f t="shared" si="238"/>
        <v>2015</v>
      </c>
      <c r="N3790" t="b">
        <v>0</v>
      </c>
      <c r="O3790">
        <v>0</v>
      </c>
      <c r="P3790" t="b">
        <v>0</v>
      </c>
      <c r="Q3790" t="s">
        <v>8270</v>
      </c>
      <c r="R3790" t="s">
        <v>8308</v>
      </c>
      <c r="S3790" t="s">
        <v>8342</v>
      </c>
      <c r="T3790" s="9">
        <f t="shared" si="239"/>
        <v>0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s="17" t="s">
        <v>8219</v>
      </c>
      <c r="G3791" t="s">
        <v>8229</v>
      </c>
      <c r="H3791" t="s">
        <v>8248</v>
      </c>
      <c r="I3791">
        <v>1453210037</v>
      </c>
      <c r="J3791" s="12">
        <v>1448026037</v>
      </c>
      <c r="K3791" s="10">
        <f t="shared" si="236"/>
        <v>42388.560613425929</v>
      </c>
      <c r="L3791" s="10">
        <f t="shared" si="237"/>
        <v>42328.560613425929</v>
      </c>
      <c r="M3791" s="15">
        <f t="shared" si="238"/>
        <v>2016</v>
      </c>
      <c r="N3791" t="b">
        <v>0</v>
      </c>
      <c r="O3791">
        <v>0</v>
      </c>
      <c r="P3791" t="b">
        <v>0</v>
      </c>
      <c r="Q3791" t="s">
        <v>8270</v>
      </c>
      <c r="R3791" t="s">
        <v>8308</v>
      </c>
      <c r="S3791" t="s">
        <v>8342</v>
      </c>
      <c r="T3791" s="9">
        <f t="shared" si="239"/>
        <v>0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s="17" t="s">
        <v>8219</v>
      </c>
      <c r="G3792" t="s">
        <v>8236</v>
      </c>
      <c r="H3792" t="s">
        <v>8248</v>
      </c>
      <c r="I3792">
        <v>1472777146</v>
      </c>
      <c r="J3792" s="12">
        <v>1470185146</v>
      </c>
      <c r="K3792" s="10">
        <f t="shared" si="236"/>
        <v>42615.031782407408</v>
      </c>
      <c r="L3792" s="10">
        <f t="shared" si="237"/>
        <v>42585.031782407408</v>
      </c>
      <c r="M3792" s="15">
        <f t="shared" si="238"/>
        <v>2016</v>
      </c>
      <c r="N3792" t="b">
        <v>0</v>
      </c>
      <c r="O3792">
        <v>0</v>
      </c>
      <c r="P3792" t="b">
        <v>0</v>
      </c>
      <c r="Q3792" t="s">
        <v>8270</v>
      </c>
      <c r="R3792" t="s">
        <v>8308</v>
      </c>
      <c r="S3792" t="s">
        <v>8342</v>
      </c>
      <c r="T3792" s="9">
        <f t="shared" si="239"/>
        <v>0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s="17" t="s">
        <v>8219</v>
      </c>
      <c r="G3793" t="s">
        <v>8223</v>
      </c>
      <c r="H3793" t="s">
        <v>8245</v>
      </c>
      <c r="I3793">
        <v>1466731740</v>
      </c>
      <c r="J3793" s="12">
        <v>1464139740</v>
      </c>
      <c r="K3793" s="10">
        <f t="shared" si="236"/>
        <v>42545.061805555553</v>
      </c>
      <c r="L3793" s="10">
        <f t="shared" si="237"/>
        <v>42515.061805555553</v>
      </c>
      <c r="M3793" s="15">
        <f t="shared" si="238"/>
        <v>2016</v>
      </c>
      <c r="N3793" t="b">
        <v>0</v>
      </c>
      <c r="O3793">
        <v>0</v>
      </c>
      <c r="P3793" t="b">
        <v>0</v>
      </c>
      <c r="Q3793" t="s">
        <v>8270</v>
      </c>
      <c r="R3793" t="s">
        <v>8308</v>
      </c>
      <c r="S3793" t="s">
        <v>8342</v>
      </c>
      <c r="T3793" s="9">
        <f t="shared" si="239"/>
        <v>0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s="17" t="s">
        <v>8219</v>
      </c>
      <c r="G3794" t="s">
        <v>8227</v>
      </c>
      <c r="H3794" t="s">
        <v>8249</v>
      </c>
      <c r="I3794">
        <v>1443149759</v>
      </c>
      <c r="J3794" s="12">
        <v>1440557759</v>
      </c>
      <c r="K3794" s="10">
        <f t="shared" si="236"/>
        <v>42272.122210648144</v>
      </c>
      <c r="L3794" s="10">
        <f t="shared" si="237"/>
        <v>42242.122210648144</v>
      </c>
      <c r="M3794" s="15">
        <f t="shared" si="238"/>
        <v>2015</v>
      </c>
      <c r="N3794" t="b">
        <v>0</v>
      </c>
      <c r="O3794">
        <v>0</v>
      </c>
      <c r="P3794" t="b">
        <v>0</v>
      </c>
      <c r="Q3794" t="s">
        <v>8270</v>
      </c>
      <c r="R3794" t="s">
        <v>8308</v>
      </c>
      <c r="S3794" t="s">
        <v>8342</v>
      </c>
      <c r="T3794" s="9">
        <f t="shared" si="239"/>
        <v>0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s="17" t="s">
        <v>8219</v>
      </c>
      <c r="G3795" t="s">
        <v>8229</v>
      </c>
      <c r="H3795" t="s">
        <v>8248</v>
      </c>
      <c r="I3795">
        <v>1488013307</v>
      </c>
      <c r="J3795" s="12">
        <v>1485421307</v>
      </c>
      <c r="K3795" s="10">
        <f t="shared" si="236"/>
        <v>42791.376238425924</v>
      </c>
      <c r="L3795" s="10">
        <f t="shared" si="237"/>
        <v>42761.376238425924</v>
      </c>
      <c r="M3795" s="15">
        <f t="shared" si="238"/>
        <v>2017</v>
      </c>
      <c r="N3795" t="b">
        <v>0</v>
      </c>
      <c r="O3795">
        <v>0</v>
      </c>
      <c r="P3795" t="b">
        <v>0</v>
      </c>
      <c r="Q3795" t="s">
        <v>8270</v>
      </c>
      <c r="R3795" t="s">
        <v>8308</v>
      </c>
      <c r="S3795" t="s">
        <v>8342</v>
      </c>
      <c r="T3795" s="9">
        <f t="shared" si="239"/>
        <v>0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s="17" t="s">
        <v>8219</v>
      </c>
      <c r="G3796" t="s">
        <v>8223</v>
      </c>
      <c r="H3796" t="s">
        <v>8245</v>
      </c>
      <c r="I3796">
        <v>1449689203</v>
      </c>
      <c r="J3796" s="12">
        <v>1447097203</v>
      </c>
      <c r="K3796" s="10">
        <f t="shared" si="236"/>
        <v>42347.810219907406</v>
      </c>
      <c r="L3796" s="10">
        <f t="shared" si="237"/>
        <v>42317.810219907406</v>
      </c>
      <c r="M3796" s="15">
        <f t="shared" si="238"/>
        <v>2015</v>
      </c>
      <c r="N3796" t="b">
        <v>0</v>
      </c>
      <c r="O3796">
        <v>0</v>
      </c>
      <c r="P3796" t="b">
        <v>0</v>
      </c>
      <c r="Q3796" t="s">
        <v>8270</v>
      </c>
      <c r="R3796" t="s">
        <v>8308</v>
      </c>
      <c r="S3796" t="s">
        <v>8342</v>
      </c>
      <c r="T3796" s="9">
        <f t="shared" si="239"/>
        <v>0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s="17" t="s">
        <v>8219</v>
      </c>
      <c r="G3797" t="s">
        <v>8225</v>
      </c>
      <c r="H3797" t="s">
        <v>8247</v>
      </c>
      <c r="I3797">
        <v>1432771997</v>
      </c>
      <c r="J3797" s="12">
        <v>1430179997</v>
      </c>
      <c r="K3797" s="10">
        <f t="shared" si="236"/>
        <v>42152.009224537032</v>
      </c>
      <c r="L3797" s="10">
        <f t="shared" si="237"/>
        <v>42122.009224537032</v>
      </c>
      <c r="M3797" s="15">
        <f t="shared" si="238"/>
        <v>2015</v>
      </c>
      <c r="N3797" t="b">
        <v>0</v>
      </c>
      <c r="O3797">
        <v>0</v>
      </c>
      <c r="P3797" t="b">
        <v>0</v>
      </c>
      <c r="Q3797" t="s">
        <v>8270</v>
      </c>
      <c r="R3797" t="s">
        <v>8308</v>
      </c>
      <c r="S3797" t="s">
        <v>8342</v>
      </c>
      <c r="T3797" s="9">
        <f t="shared" si="239"/>
        <v>0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s="17" t="s">
        <v>8219</v>
      </c>
      <c r="G3798" t="s">
        <v>8223</v>
      </c>
      <c r="H3798" t="s">
        <v>8245</v>
      </c>
      <c r="I3798">
        <v>1431647041</v>
      </c>
      <c r="J3798" s="12">
        <v>1429055041</v>
      </c>
      <c r="K3798" s="10">
        <f t="shared" si="236"/>
        <v>42138.988900462966</v>
      </c>
      <c r="L3798" s="10">
        <f t="shared" si="237"/>
        <v>42108.988900462966</v>
      </c>
      <c r="M3798" s="15">
        <f t="shared" si="238"/>
        <v>2015</v>
      </c>
      <c r="N3798" t="b">
        <v>0</v>
      </c>
      <c r="O3798">
        <v>0</v>
      </c>
      <c r="P3798" t="b">
        <v>0</v>
      </c>
      <c r="Q3798" t="s">
        <v>8270</v>
      </c>
      <c r="R3798" t="s">
        <v>8308</v>
      </c>
      <c r="S3798" t="s">
        <v>8342</v>
      </c>
      <c r="T3798" s="9">
        <f t="shared" si="239"/>
        <v>0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s="17" t="s">
        <v>8219</v>
      </c>
      <c r="G3799" t="s">
        <v>8228</v>
      </c>
      <c r="H3799" t="s">
        <v>8250</v>
      </c>
      <c r="I3799">
        <v>1490560177</v>
      </c>
      <c r="J3799" s="12">
        <v>1487971777</v>
      </c>
      <c r="K3799" s="10">
        <f t="shared" si="236"/>
        <v>42820.853900462964</v>
      </c>
      <c r="L3799" s="10">
        <f t="shared" si="237"/>
        <v>42790.895567129628</v>
      </c>
      <c r="M3799" s="15">
        <f t="shared" si="238"/>
        <v>2017</v>
      </c>
      <c r="N3799" t="b">
        <v>0</v>
      </c>
      <c r="O3799">
        <v>0</v>
      </c>
      <c r="P3799" t="b">
        <v>0</v>
      </c>
      <c r="Q3799" t="s">
        <v>8270</v>
      </c>
      <c r="R3799" t="s">
        <v>8308</v>
      </c>
      <c r="S3799" t="s">
        <v>8342</v>
      </c>
      <c r="T3799" s="9">
        <f t="shared" si="239"/>
        <v>0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s="17" t="s">
        <v>8219</v>
      </c>
      <c r="G3800" t="s">
        <v>8223</v>
      </c>
      <c r="H3800" t="s">
        <v>8245</v>
      </c>
      <c r="I3800">
        <v>1405269457</v>
      </c>
      <c r="J3800" s="12">
        <v>1402677457</v>
      </c>
      <c r="K3800" s="10">
        <f t="shared" si="236"/>
        <v>41833.692789351851</v>
      </c>
      <c r="L3800" s="10">
        <f t="shared" si="237"/>
        <v>41803.692789351851</v>
      </c>
      <c r="M3800" s="15">
        <f t="shared" si="238"/>
        <v>2014</v>
      </c>
      <c r="N3800" t="b">
        <v>0</v>
      </c>
      <c r="O3800">
        <v>0</v>
      </c>
      <c r="P3800" t="b">
        <v>0</v>
      </c>
      <c r="Q3800" t="s">
        <v>8270</v>
      </c>
      <c r="R3800" t="s">
        <v>8308</v>
      </c>
      <c r="S3800" t="s">
        <v>8342</v>
      </c>
      <c r="T3800" s="9">
        <f t="shared" si="239"/>
        <v>0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s="17" t="s">
        <v>8219</v>
      </c>
      <c r="G3801" t="s">
        <v>8232</v>
      </c>
      <c r="H3801" t="s">
        <v>8248</v>
      </c>
      <c r="I3801">
        <v>1448470165</v>
      </c>
      <c r="J3801" s="12">
        <v>1445874565</v>
      </c>
      <c r="K3801" s="10">
        <f t="shared" si="236"/>
        <v>42333.700983796298</v>
      </c>
      <c r="L3801" s="10">
        <f t="shared" si="237"/>
        <v>42303.659317129626</v>
      </c>
      <c r="M3801" s="15">
        <f t="shared" si="238"/>
        <v>2015</v>
      </c>
      <c r="N3801" t="b">
        <v>0</v>
      </c>
      <c r="O3801">
        <v>0</v>
      </c>
      <c r="P3801" t="b">
        <v>0</v>
      </c>
      <c r="Q3801" t="s">
        <v>8270</v>
      </c>
      <c r="R3801" t="s">
        <v>8308</v>
      </c>
      <c r="S3801" t="s">
        <v>8342</v>
      </c>
      <c r="T3801" s="9">
        <f t="shared" si="239"/>
        <v>0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s="17" t="s">
        <v>8219</v>
      </c>
      <c r="G3802" t="s">
        <v>8224</v>
      </c>
      <c r="H3802" t="s">
        <v>8246</v>
      </c>
      <c r="I3802">
        <v>1488063840</v>
      </c>
      <c r="J3802" s="12">
        <v>1485558318</v>
      </c>
      <c r="K3802" s="10">
        <f t="shared" si="236"/>
        <v>42791.961111111115</v>
      </c>
      <c r="L3802" s="10">
        <f t="shared" si="237"/>
        <v>42762.962013888886</v>
      </c>
      <c r="M3802" s="15">
        <f t="shared" si="238"/>
        <v>2017</v>
      </c>
      <c r="N3802" t="b">
        <v>0</v>
      </c>
      <c r="O3802">
        <v>0</v>
      </c>
      <c r="P3802" t="b">
        <v>0</v>
      </c>
      <c r="Q3802" t="s">
        <v>8270</v>
      </c>
      <c r="R3802" t="s">
        <v>8308</v>
      </c>
      <c r="S3802" t="s">
        <v>8342</v>
      </c>
      <c r="T3802" s="9">
        <f t="shared" si="239"/>
        <v>0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s="17" t="s">
        <v>8220</v>
      </c>
      <c r="G3803" t="s">
        <v>8236</v>
      </c>
      <c r="H3803" t="s">
        <v>8248</v>
      </c>
      <c r="I3803">
        <v>1438618170</v>
      </c>
      <c r="J3803" s="12">
        <v>1436026170</v>
      </c>
      <c r="K3803" s="10">
        <f t="shared" si="236"/>
        <v>42219.673263888893</v>
      </c>
      <c r="L3803" s="10">
        <f t="shared" si="237"/>
        <v>42189.673263888893</v>
      </c>
      <c r="M3803" s="15">
        <f t="shared" si="238"/>
        <v>2015</v>
      </c>
      <c r="N3803" t="b">
        <v>0</v>
      </c>
      <c r="O3803">
        <v>0</v>
      </c>
      <c r="P3803" t="b">
        <v>0</v>
      </c>
      <c r="Q3803" t="s">
        <v>8271</v>
      </c>
      <c r="R3803" t="s">
        <v>8308</v>
      </c>
      <c r="S3803" t="s">
        <v>8310</v>
      </c>
      <c r="T3803" s="9">
        <f t="shared" si="239"/>
        <v>0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s="17" t="s">
        <v>8220</v>
      </c>
      <c r="G3804" t="s">
        <v>8226</v>
      </c>
      <c r="H3804" t="s">
        <v>8248</v>
      </c>
      <c r="I3804">
        <v>1481740740</v>
      </c>
      <c r="J3804" s="12">
        <v>1478130783</v>
      </c>
      <c r="K3804" s="10">
        <f t="shared" si="236"/>
        <v>42718.777083333334</v>
      </c>
      <c r="L3804" s="10">
        <f t="shared" si="237"/>
        <v>42676.995173611111</v>
      </c>
      <c r="M3804" s="15">
        <f t="shared" si="238"/>
        <v>2016</v>
      </c>
      <c r="N3804" t="b">
        <v>0</v>
      </c>
      <c r="O3804">
        <v>0</v>
      </c>
      <c r="P3804" t="b">
        <v>0</v>
      </c>
      <c r="Q3804" t="s">
        <v>8271</v>
      </c>
      <c r="R3804" t="s">
        <v>8308</v>
      </c>
      <c r="S3804" t="s">
        <v>8310</v>
      </c>
      <c r="T3804" s="9">
        <f t="shared" si="239"/>
        <v>0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s="17" t="s">
        <v>8220</v>
      </c>
      <c r="G3805" t="s">
        <v>8228</v>
      </c>
      <c r="H3805" t="s">
        <v>8250</v>
      </c>
      <c r="I3805">
        <v>1408495440</v>
      </c>
      <c r="J3805" s="12">
        <v>1405640302</v>
      </c>
      <c r="K3805" s="10">
        <f t="shared" si="236"/>
        <v>41871.030555555553</v>
      </c>
      <c r="L3805" s="10">
        <f t="shared" si="237"/>
        <v>41837.984976851854</v>
      </c>
      <c r="M3805" s="15">
        <f t="shared" si="238"/>
        <v>2014</v>
      </c>
      <c r="N3805" t="b">
        <v>0</v>
      </c>
      <c r="O3805">
        <v>0</v>
      </c>
      <c r="P3805" t="b">
        <v>0</v>
      </c>
      <c r="Q3805" t="s">
        <v>8271</v>
      </c>
      <c r="R3805" t="s">
        <v>8308</v>
      </c>
      <c r="S3805" t="s">
        <v>8310</v>
      </c>
      <c r="T3805" s="9">
        <f t="shared" si="239"/>
        <v>0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s="17" t="s">
        <v>8220</v>
      </c>
      <c r="G3806" t="s">
        <v>8223</v>
      </c>
      <c r="H3806" t="s">
        <v>8245</v>
      </c>
      <c r="I3806">
        <v>1480188013</v>
      </c>
      <c r="J3806" s="12">
        <v>1477592413</v>
      </c>
      <c r="K3806" s="10">
        <f t="shared" si="236"/>
        <v>42700.805706018524</v>
      </c>
      <c r="L3806" s="10">
        <f t="shared" si="237"/>
        <v>42670.764039351852</v>
      </c>
      <c r="M3806" s="15">
        <f t="shared" si="238"/>
        <v>2016</v>
      </c>
      <c r="N3806" t="b">
        <v>0</v>
      </c>
      <c r="O3806">
        <v>0</v>
      </c>
      <c r="P3806" t="b">
        <v>0</v>
      </c>
      <c r="Q3806" t="s">
        <v>8273</v>
      </c>
      <c r="R3806" t="s">
        <v>8311</v>
      </c>
      <c r="S3806" t="s">
        <v>8352</v>
      </c>
      <c r="T3806" s="9">
        <f t="shared" si="239"/>
        <v>0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s="17" t="s">
        <v>8220</v>
      </c>
      <c r="G3807" t="s">
        <v>8237</v>
      </c>
      <c r="H3807" t="s">
        <v>8255</v>
      </c>
      <c r="I3807">
        <v>1480831200</v>
      </c>
      <c r="J3807" s="12">
        <v>1479328570</v>
      </c>
      <c r="K3807" s="10">
        <f t="shared" si="236"/>
        <v>42708.25</v>
      </c>
      <c r="L3807" s="10">
        <f t="shared" si="237"/>
        <v>42690.858449074076</v>
      </c>
      <c r="M3807" s="15">
        <f t="shared" si="238"/>
        <v>2016</v>
      </c>
      <c r="N3807" t="b">
        <v>0</v>
      </c>
      <c r="O3807">
        <v>0</v>
      </c>
      <c r="P3807" t="b">
        <v>0</v>
      </c>
      <c r="Q3807" t="s">
        <v>8273</v>
      </c>
      <c r="R3807" t="s">
        <v>8311</v>
      </c>
      <c r="S3807" t="s">
        <v>8352</v>
      </c>
      <c r="T3807" s="9">
        <f t="shared" si="239"/>
        <v>0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s="17" t="s">
        <v>8220</v>
      </c>
      <c r="G3808" t="s">
        <v>8223</v>
      </c>
      <c r="H3808" t="s">
        <v>8245</v>
      </c>
      <c r="I3808">
        <v>1441858161</v>
      </c>
      <c r="J3808" s="12">
        <v>1439266161</v>
      </c>
      <c r="K3808" s="10">
        <f t="shared" si="236"/>
        <v>42257.173159722224</v>
      </c>
      <c r="L3808" s="10">
        <f t="shared" si="237"/>
        <v>42227.173159722224</v>
      </c>
      <c r="M3808" s="15">
        <f t="shared" si="238"/>
        <v>2015</v>
      </c>
      <c r="N3808" t="b">
        <v>0</v>
      </c>
      <c r="O3808">
        <v>0</v>
      </c>
      <c r="P3808" t="b">
        <v>0</v>
      </c>
      <c r="Q3808" t="s">
        <v>8273</v>
      </c>
      <c r="R3808" t="s">
        <v>8311</v>
      </c>
      <c r="S3808" t="s">
        <v>8352</v>
      </c>
      <c r="T3808" s="9">
        <f t="shared" si="239"/>
        <v>0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s="17" t="s">
        <v>8220</v>
      </c>
      <c r="G3809" t="s">
        <v>8228</v>
      </c>
      <c r="H3809" t="s">
        <v>8250</v>
      </c>
      <c r="I3809">
        <v>1424112483</v>
      </c>
      <c r="J3809" s="12">
        <v>1421520483</v>
      </c>
      <c r="K3809" s="10">
        <f t="shared" si="236"/>
        <v>42051.783368055556</v>
      </c>
      <c r="L3809" s="10">
        <f t="shared" si="237"/>
        <v>42021.783368055556</v>
      </c>
      <c r="M3809" s="15">
        <f t="shared" si="238"/>
        <v>2015</v>
      </c>
      <c r="N3809" t="b">
        <v>0</v>
      </c>
      <c r="O3809">
        <v>0</v>
      </c>
      <c r="P3809" t="b">
        <v>0</v>
      </c>
      <c r="Q3809" t="s">
        <v>8273</v>
      </c>
      <c r="R3809" t="s">
        <v>8311</v>
      </c>
      <c r="S3809" t="s">
        <v>8352</v>
      </c>
      <c r="T3809" s="9">
        <f t="shared" si="239"/>
        <v>0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s="17" t="s">
        <v>8220</v>
      </c>
      <c r="G3810" t="s">
        <v>8223</v>
      </c>
      <c r="H3810" t="s">
        <v>8245</v>
      </c>
      <c r="I3810">
        <v>1387169890</v>
      </c>
      <c r="J3810" s="12">
        <v>1384577890</v>
      </c>
      <c r="K3810" s="10">
        <f t="shared" si="236"/>
        <v>41624.207060185188</v>
      </c>
      <c r="L3810" s="10">
        <f t="shared" si="237"/>
        <v>41594.207060185188</v>
      </c>
      <c r="M3810" s="15">
        <f t="shared" si="238"/>
        <v>2013</v>
      </c>
      <c r="N3810" t="b">
        <v>0</v>
      </c>
      <c r="O3810">
        <v>0</v>
      </c>
      <c r="P3810" t="b">
        <v>0</v>
      </c>
      <c r="Q3810" t="s">
        <v>8273</v>
      </c>
      <c r="R3810" t="s">
        <v>8311</v>
      </c>
      <c r="S3810" t="s">
        <v>8352</v>
      </c>
      <c r="T3810" s="9">
        <f t="shared" si="239"/>
        <v>0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s="17" t="s">
        <v>8220</v>
      </c>
      <c r="G3811" t="s">
        <v>8223</v>
      </c>
      <c r="H3811" t="s">
        <v>8245</v>
      </c>
      <c r="I3811">
        <v>1361750369</v>
      </c>
      <c r="J3811" s="12">
        <v>1358294369</v>
      </c>
      <c r="K3811" s="10">
        <f t="shared" si="236"/>
        <v>41329.9996412037</v>
      </c>
      <c r="L3811" s="10">
        <f t="shared" si="237"/>
        <v>41289.9996412037</v>
      </c>
      <c r="M3811" s="15">
        <f t="shared" si="238"/>
        <v>2013</v>
      </c>
      <c r="N3811" t="b">
        <v>0</v>
      </c>
      <c r="O3811">
        <v>0</v>
      </c>
      <c r="P3811" t="b">
        <v>0</v>
      </c>
      <c r="Q3811" t="s">
        <v>8273</v>
      </c>
      <c r="R3811" t="s">
        <v>8311</v>
      </c>
      <c r="S3811" t="s">
        <v>8352</v>
      </c>
      <c r="T3811" s="9">
        <f t="shared" si="239"/>
        <v>0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s="17" t="s">
        <v>8220</v>
      </c>
      <c r="G3812" t="s">
        <v>8223</v>
      </c>
      <c r="H3812" t="s">
        <v>8245</v>
      </c>
      <c r="I3812">
        <v>1442856131</v>
      </c>
      <c r="J3812" s="12">
        <v>1441128131</v>
      </c>
      <c r="K3812" s="10">
        <f t="shared" si="236"/>
        <v>42268.723738425921</v>
      </c>
      <c r="L3812" s="10">
        <f t="shared" si="237"/>
        <v>42248.723738425921</v>
      </c>
      <c r="M3812" s="15">
        <f t="shared" si="238"/>
        <v>2015</v>
      </c>
      <c r="N3812" t="b">
        <v>0</v>
      </c>
      <c r="O3812">
        <v>0</v>
      </c>
      <c r="P3812" t="b">
        <v>0</v>
      </c>
      <c r="Q3812" t="s">
        <v>8276</v>
      </c>
      <c r="R3812" t="s">
        <v>8327</v>
      </c>
      <c r="S3812" t="s">
        <v>8350</v>
      </c>
      <c r="T3812" s="9">
        <f t="shared" si="239"/>
        <v>0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s="17" t="s">
        <v>8220</v>
      </c>
      <c r="G3813" t="s">
        <v>8223</v>
      </c>
      <c r="H3813" t="s">
        <v>8245</v>
      </c>
      <c r="I3813">
        <v>1338159655</v>
      </c>
      <c r="J3813" s="12">
        <v>1335567655</v>
      </c>
      <c r="K3813" s="10">
        <f t="shared" si="236"/>
        <v>41056.958969907406</v>
      </c>
      <c r="L3813" s="10">
        <f t="shared" si="237"/>
        <v>41026.958969907406</v>
      </c>
      <c r="M3813" s="15">
        <f t="shared" si="238"/>
        <v>2012</v>
      </c>
      <c r="N3813" t="b">
        <v>0</v>
      </c>
      <c r="O3813">
        <v>0</v>
      </c>
      <c r="P3813" t="b">
        <v>0</v>
      </c>
      <c r="Q3813" t="s">
        <v>8277</v>
      </c>
      <c r="R3813" t="s">
        <v>8327</v>
      </c>
      <c r="S3813" t="s">
        <v>8328</v>
      </c>
      <c r="T3813" s="9">
        <f t="shared" si="239"/>
        <v>0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s="17" t="s">
        <v>8220</v>
      </c>
      <c r="G3814" t="s">
        <v>8223</v>
      </c>
      <c r="H3814" t="s">
        <v>8245</v>
      </c>
      <c r="I3814">
        <v>1354123908</v>
      </c>
      <c r="J3814" s="12">
        <v>1351528308</v>
      </c>
      <c r="K3814" s="10">
        <f t="shared" si="236"/>
        <v>41241.730416666665</v>
      </c>
      <c r="L3814" s="10">
        <f t="shared" si="237"/>
        <v>41211.688750000001</v>
      </c>
      <c r="M3814" s="15">
        <f t="shared" si="238"/>
        <v>2012</v>
      </c>
      <c r="N3814" t="b">
        <v>0</v>
      </c>
      <c r="O3814">
        <v>0</v>
      </c>
      <c r="P3814" t="b">
        <v>0</v>
      </c>
      <c r="Q3814" t="s">
        <v>8277</v>
      </c>
      <c r="R3814" t="s">
        <v>8327</v>
      </c>
      <c r="S3814" t="s">
        <v>8328</v>
      </c>
      <c r="T3814" s="9">
        <f t="shared" si="239"/>
        <v>0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s="17" t="s">
        <v>8220</v>
      </c>
      <c r="G3815" t="s">
        <v>8223</v>
      </c>
      <c r="H3815" t="s">
        <v>8245</v>
      </c>
      <c r="I3815">
        <v>1276024260</v>
      </c>
      <c r="J3815" s="12">
        <v>1272050914</v>
      </c>
      <c r="K3815" s="10">
        <f t="shared" si="236"/>
        <v>40337.799305555556</v>
      </c>
      <c r="L3815" s="10">
        <f t="shared" si="237"/>
        <v>40291.81150462963</v>
      </c>
      <c r="M3815" s="15">
        <f t="shared" si="238"/>
        <v>2010</v>
      </c>
      <c r="N3815" t="b">
        <v>0</v>
      </c>
      <c r="O3815">
        <v>0</v>
      </c>
      <c r="P3815" t="b">
        <v>0</v>
      </c>
      <c r="Q3815" t="s">
        <v>8276</v>
      </c>
      <c r="R3815" t="s">
        <v>8327</v>
      </c>
      <c r="S3815" t="s">
        <v>8350</v>
      </c>
      <c r="T3815" s="9">
        <f t="shared" si="239"/>
        <v>0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s="17" t="s">
        <v>8220</v>
      </c>
      <c r="G3816" t="s">
        <v>8223</v>
      </c>
      <c r="H3816" t="s">
        <v>8245</v>
      </c>
      <c r="I3816">
        <v>1394681590</v>
      </c>
      <c r="J3816" s="12">
        <v>1392093190</v>
      </c>
      <c r="K3816" s="10">
        <f t="shared" si="236"/>
        <v>41711.148032407407</v>
      </c>
      <c r="L3816" s="10">
        <f t="shared" si="237"/>
        <v>41681.189699074072</v>
      </c>
      <c r="M3816" s="15">
        <f t="shared" si="238"/>
        <v>2014</v>
      </c>
      <c r="N3816" t="b">
        <v>0</v>
      </c>
      <c r="O3816">
        <v>0</v>
      </c>
      <c r="P3816" t="b">
        <v>0</v>
      </c>
      <c r="Q3816" t="s">
        <v>8276</v>
      </c>
      <c r="R3816" t="s">
        <v>8327</v>
      </c>
      <c r="S3816" t="s">
        <v>8350</v>
      </c>
      <c r="T3816" s="9">
        <f t="shared" si="239"/>
        <v>0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s="17" t="s">
        <v>8220</v>
      </c>
      <c r="G3817" t="s">
        <v>8223</v>
      </c>
      <c r="H3817" t="s">
        <v>8245</v>
      </c>
      <c r="I3817">
        <v>1315715823</v>
      </c>
      <c r="J3817" s="12">
        <v>1313123823</v>
      </c>
      <c r="K3817" s="10">
        <f t="shared" si="236"/>
        <v>40797.192395833335</v>
      </c>
      <c r="L3817" s="10">
        <f t="shared" si="237"/>
        <v>40767.192395833335</v>
      </c>
      <c r="M3817" s="15">
        <f t="shared" si="238"/>
        <v>2011</v>
      </c>
      <c r="N3817" t="b">
        <v>0</v>
      </c>
      <c r="O3817">
        <v>0</v>
      </c>
      <c r="P3817" t="b">
        <v>0</v>
      </c>
      <c r="Q3817" t="s">
        <v>8276</v>
      </c>
      <c r="R3817" t="s">
        <v>8327</v>
      </c>
      <c r="S3817" t="s">
        <v>8350</v>
      </c>
      <c r="T3817" s="9">
        <f t="shared" si="239"/>
        <v>0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s="17" t="s">
        <v>8220</v>
      </c>
      <c r="G3818" t="s">
        <v>8223</v>
      </c>
      <c r="H3818" t="s">
        <v>8245</v>
      </c>
      <c r="I3818">
        <v>1280206740</v>
      </c>
      <c r="J3818" s="12">
        <v>1276283655</v>
      </c>
      <c r="K3818" s="10">
        <f t="shared" si="236"/>
        <v>40386.207638888889</v>
      </c>
      <c r="L3818" s="10">
        <f t="shared" si="237"/>
        <v>40340.801562499997</v>
      </c>
      <c r="M3818" s="15">
        <f t="shared" si="238"/>
        <v>2010</v>
      </c>
      <c r="N3818" t="b">
        <v>0</v>
      </c>
      <c r="O3818">
        <v>0</v>
      </c>
      <c r="P3818" t="b">
        <v>0</v>
      </c>
      <c r="Q3818" t="s">
        <v>8276</v>
      </c>
      <c r="R3818" t="s">
        <v>8327</v>
      </c>
      <c r="S3818" t="s">
        <v>8350</v>
      </c>
      <c r="T3818" s="9">
        <f t="shared" si="239"/>
        <v>0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s="17" t="s">
        <v>8220</v>
      </c>
      <c r="G3819" t="s">
        <v>8223</v>
      </c>
      <c r="H3819" t="s">
        <v>8245</v>
      </c>
      <c r="I3819">
        <v>1390522045</v>
      </c>
      <c r="J3819" s="12">
        <v>1388707645</v>
      </c>
      <c r="K3819" s="10">
        <f t="shared" si="236"/>
        <v>41663.005150462966</v>
      </c>
      <c r="L3819" s="10">
        <f t="shared" si="237"/>
        <v>41642.005150462966</v>
      </c>
      <c r="M3819" s="15">
        <f t="shared" si="238"/>
        <v>2014</v>
      </c>
      <c r="N3819" t="b">
        <v>0</v>
      </c>
      <c r="O3819">
        <v>0</v>
      </c>
      <c r="P3819" t="b">
        <v>0</v>
      </c>
      <c r="Q3819" t="s">
        <v>8276</v>
      </c>
      <c r="R3819" t="s">
        <v>8327</v>
      </c>
      <c r="S3819" t="s">
        <v>8350</v>
      </c>
      <c r="T3819" s="9">
        <f t="shared" si="239"/>
        <v>0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s="17" t="s">
        <v>8220</v>
      </c>
      <c r="G3820" t="s">
        <v>8223</v>
      </c>
      <c r="H3820" t="s">
        <v>8245</v>
      </c>
      <c r="I3820">
        <v>1345918747</v>
      </c>
      <c r="J3820" s="12">
        <v>1343326747</v>
      </c>
      <c r="K3820" s="10">
        <f t="shared" si="236"/>
        <v>41146.763275462959</v>
      </c>
      <c r="L3820" s="10">
        <f t="shared" si="237"/>
        <v>41116.763275462959</v>
      </c>
      <c r="M3820" s="15">
        <f t="shared" si="238"/>
        <v>2012</v>
      </c>
      <c r="N3820" t="b">
        <v>0</v>
      </c>
      <c r="O3820">
        <v>0</v>
      </c>
      <c r="P3820" t="b">
        <v>0</v>
      </c>
      <c r="Q3820" t="s">
        <v>8276</v>
      </c>
      <c r="R3820" t="s">
        <v>8327</v>
      </c>
      <c r="S3820" t="s">
        <v>8350</v>
      </c>
      <c r="T3820" s="9">
        <f t="shared" si="239"/>
        <v>0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s="17" t="s">
        <v>8220</v>
      </c>
      <c r="G3821" t="s">
        <v>8223</v>
      </c>
      <c r="H3821" t="s">
        <v>8245</v>
      </c>
      <c r="I3821">
        <v>1287723600</v>
      </c>
      <c r="J3821" s="12">
        <v>1284409734</v>
      </c>
      <c r="K3821" s="10">
        <f t="shared" si="236"/>
        <v>40473.208333333336</v>
      </c>
      <c r="L3821" s="10">
        <f t="shared" si="237"/>
        <v>40434.853402777779</v>
      </c>
      <c r="M3821" s="15">
        <f t="shared" si="238"/>
        <v>2010</v>
      </c>
      <c r="N3821" t="b">
        <v>0</v>
      </c>
      <c r="O3821">
        <v>0</v>
      </c>
      <c r="P3821" t="b">
        <v>0</v>
      </c>
      <c r="Q3821" t="s">
        <v>8276</v>
      </c>
      <c r="R3821" t="s">
        <v>8327</v>
      </c>
      <c r="S3821" t="s">
        <v>8350</v>
      </c>
      <c r="T3821" s="9">
        <f t="shared" si="239"/>
        <v>0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s="17" t="s">
        <v>8220</v>
      </c>
      <c r="G3822" t="s">
        <v>8223</v>
      </c>
      <c r="H3822" t="s">
        <v>8245</v>
      </c>
      <c r="I3822">
        <v>1384448822</v>
      </c>
      <c r="J3822" s="12">
        <v>1381853222</v>
      </c>
      <c r="K3822" s="10">
        <f t="shared" si="236"/>
        <v>41592.713217592594</v>
      </c>
      <c r="L3822" s="10">
        <f t="shared" si="237"/>
        <v>41562.671550925923</v>
      </c>
      <c r="M3822" s="15">
        <f t="shared" si="238"/>
        <v>2013</v>
      </c>
      <c r="N3822" t="b">
        <v>0</v>
      </c>
      <c r="O3822">
        <v>0</v>
      </c>
      <c r="P3822" t="b">
        <v>0</v>
      </c>
      <c r="Q3822" t="s">
        <v>8276</v>
      </c>
      <c r="R3822" t="s">
        <v>8327</v>
      </c>
      <c r="S3822" t="s">
        <v>8350</v>
      </c>
      <c r="T3822" s="9">
        <f t="shared" si="239"/>
        <v>0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s="17" t="s">
        <v>8220</v>
      </c>
      <c r="G3823" t="s">
        <v>8223</v>
      </c>
      <c r="H3823" t="s">
        <v>8245</v>
      </c>
      <c r="I3823">
        <v>1278628800</v>
      </c>
      <c r="J3823" s="12">
        <v>1276043330</v>
      </c>
      <c r="K3823" s="10">
        <f t="shared" si="236"/>
        <v>40367.944444444445</v>
      </c>
      <c r="L3823" s="10">
        <f t="shared" si="237"/>
        <v>40338.02002314815</v>
      </c>
      <c r="M3823" s="15">
        <f t="shared" si="238"/>
        <v>2010</v>
      </c>
      <c r="N3823" t="b">
        <v>0</v>
      </c>
      <c r="O3823">
        <v>0</v>
      </c>
      <c r="P3823" t="b">
        <v>0</v>
      </c>
      <c r="Q3823" t="s">
        <v>8276</v>
      </c>
      <c r="R3823" t="s">
        <v>8327</v>
      </c>
      <c r="S3823" t="s">
        <v>8350</v>
      </c>
      <c r="T3823" s="9">
        <f t="shared" si="239"/>
        <v>0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s="17" t="s">
        <v>8220</v>
      </c>
      <c r="G3824" t="s">
        <v>8223</v>
      </c>
      <c r="H3824" t="s">
        <v>8245</v>
      </c>
      <c r="I3824">
        <v>1337024695</v>
      </c>
      <c r="J3824" s="12">
        <v>1334432695</v>
      </c>
      <c r="K3824" s="10">
        <f t="shared" si="236"/>
        <v>41043.822858796295</v>
      </c>
      <c r="L3824" s="10">
        <f t="shared" si="237"/>
        <v>41013.822858796295</v>
      </c>
      <c r="M3824" s="15">
        <f t="shared" si="238"/>
        <v>2012</v>
      </c>
      <c r="N3824" t="b">
        <v>0</v>
      </c>
      <c r="O3824">
        <v>0</v>
      </c>
      <c r="P3824" t="b">
        <v>0</v>
      </c>
      <c r="Q3824" t="s">
        <v>8276</v>
      </c>
      <c r="R3824" t="s">
        <v>8327</v>
      </c>
      <c r="S3824" t="s">
        <v>8350</v>
      </c>
      <c r="T3824" s="9">
        <f t="shared" si="239"/>
        <v>0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s="17" t="s">
        <v>8220</v>
      </c>
      <c r="G3825" t="s">
        <v>8223</v>
      </c>
      <c r="H3825" t="s">
        <v>8245</v>
      </c>
      <c r="I3825">
        <v>1333946569</v>
      </c>
      <c r="J3825" s="12">
        <v>1331358169</v>
      </c>
      <c r="K3825" s="10">
        <f t="shared" si="236"/>
        <v>41008.196400462963</v>
      </c>
      <c r="L3825" s="10">
        <f t="shared" si="237"/>
        <v>40978.238067129627</v>
      </c>
      <c r="M3825" s="15">
        <f t="shared" si="238"/>
        <v>2012</v>
      </c>
      <c r="N3825" t="b">
        <v>0</v>
      </c>
      <c r="O3825">
        <v>0</v>
      </c>
      <c r="P3825" t="b">
        <v>0</v>
      </c>
      <c r="Q3825" t="s">
        <v>8276</v>
      </c>
      <c r="R3825" t="s">
        <v>8327</v>
      </c>
      <c r="S3825" t="s">
        <v>8350</v>
      </c>
      <c r="T3825" s="9">
        <f t="shared" si="239"/>
        <v>0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s="17" t="s">
        <v>8220</v>
      </c>
      <c r="G3826" t="s">
        <v>8223</v>
      </c>
      <c r="H3826" t="s">
        <v>8245</v>
      </c>
      <c r="I3826">
        <v>1326916800</v>
      </c>
      <c r="J3826" s="12">
        <v>1323131689</v>
      </c>
      <c r="K3826" s="10">
        <f t="shared" si="236"/>
        <v>40926.833333333336</v>
      </c>
      <c r="L3826" s="10">
        <f t="shared" si="237"/>
        <v>40883.024178240739</v>
      </c>
      <c r="M3826" s="15">
        <f t="shared" si="238"/>
        <v>2012</v>
      </c>
      <c r="N3826" t="b">
        <v>0</v>
      </c>
      <c r="O3826">
        <v>0</v>
      </c>
      <c r="P3826" t="b">
        <v>0</v>
      </c>
      <c r="Q3826" t="s">
        <v>8276</v>
      </c>
      <c r="R3826" t="s">
        <v>8327</v>
      </c>
      <c r="S3826" t="s">
        <v>8350</v>
      </c>
      <c r="T3826" s="9">
        <f t="shared" si="239"/>
        <v>0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s="17" t="s">
        <v>8220</v>
      </c>
      <c r="G3827" t="s">
        <v>8223</v>
      </c>
      <c r="H3827" t="s">
        <v>8245</v>
      </c>
      <c r="I3827">
        <v>1467312306</v>
      </c>
      <c r="J3827" s="12">
        <v>1462128306</v>
      </c>
      <c r="K3827" s="10">
        <f t="shared" si="236"/>
        <v>42551.781319444446</v>
      </c>
      <c r="L3827" s="10">
        <f t="shared" si="237"/>
        <v>42491.781319444446</v>
      </c>
      <c r="M3827" s="15">
        <f t="shared" si="238"/>
        <v>2016</v>
      </c>
      <c r="N3827" t="b">
        <v>0</v>
      </c>
      <c r="O3827">
        <v>0</v>
      </c>
      <c r="P3827" t="b">
        <v>0</v>
      </c>
      <c r="Q3827" t="s">
        <v>8271</v>
      </c>
      <c r="R3827" t="s">
        <v>8308</v>
      </c>
      <c r="S3827" t="s">
        <v>8310</v>
      </c>
      <c r="T3827" s="9">
        <f t="shared" si="239"/>
        <v>0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s="17" t="s">
        <v>8220</v>
      </c>
      <c r="G3828" t="s">
        <v>8236</v>
      </c>
      <c r="H3828" t="s">
        <v>8248</v>
      </c>
      <c r="I3828">
        <v>1475310825</v>
      </c>
      <c r="J3828" s="12">
        <v>1472718825</v>
      </c>
      <c r="K3828" s="10">
        <f t="shared" si="236"/>
        <v>42644.356770833328</v>
      </c>
      <c r="L3828" s="10">
        <f t="shared" si="237"/>
        <v>42614.356770833328</v>
      </c>
      <c r="M3828" s="15">
        <f t="shared" si="238"/>
        <v>2016</v>
      </c>
      <c r="N3828" t="b">
        <v>0</v>
      </c>
      <c r="O3828">
        <v>0</v>
      </c>
      <c r="P3828" t="b">
        <v>0</v>
      </c>
      <c r="Q3828" t="s">
        <v>8271</v>
      </c>
      <c r="R3828" t="s">
        <v>8308</v>
      </c>
      <c r="S3828" t="s">
        <v>8310</v>
      </c>
      <c r="T3828" s="9">
        <f t="shared" si="239"/>
        <v>0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s="17" t="s">
        <v>8219</v>
      </c>
      <c r="G3829" t="s">
        <v>8223</v>
      </c>
      <c r="H3829" t="s">
        <v>8245</v>
      </c>
      <c r="I3829">
        <v>1406769992</v>
      </c>
      <c r="J3829" s="12">
        <v>1405041992</v>
      </c>
      <c r="K3829" s="10">
        <f t="shared" si="236"/>
        <v>41851.06009259259</v>
      </c>
      <c r="L3829" s="10">
        <f t="shared" si="237"/>
        <v>41831.06009259259</v>
      </c>
      <c r="M3829" s="15">
        <f t="shared" si="238"/>
        <v>2014</v>
      </c>
      <c r="N3829" t="b">
        <v>0</v>
      </c>
      <c r="O3829">
        <v>0</v>
      </c>
      <c r="P3829" t="b">
        <v>0</v>
      </c>
      <c r="Q3829" t="s">
        <v>8279</v>
      </c>
      <c r="R3829" t="s">
        <v>8346</v>
      </c>
      <c r="S3829" t="s">
        <v>8347</v>
      </c>
      <c r="T3829" s="9">
        <f t="shared" si="239"/>
        <v>0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s="17" t="s">
        <v>8219</v>
      </c>
      <c r="G3830" t="s">
        <v>8235</v>
      </c>
      <c r="H3830" t="s">
        <v>8248</v>
      </c>
      <c r="I3830">
        <v>1451161560</v>
      </c>
      <c r="J3830" s="12">
        <v>1447273560</v>
      </c>
      <c r="K3830" s="10">
        <f t="shared" si="236"/>
        <v>42364.851388888885</v>
      </c>
      <c r="L3830" s="10">
        <f t="shared" si="237"/>
        <v>42319.851388888885</v>
      </c>
      <c r="M3830" s="15">
        <f t="shared" si="238"/>
        <v>2015</v>
      </c>
      <c r="N3830" t="b">
        <v>0</v>
      </c>
      <c r="O3830">
        <v>0</v>
      </c>
      <c r="P3830" t="b">
        <v>0</v>
      </c>
      <c r="Q3830" t="s">
        <v>8279</v>
      </c>
      <c r="R3830" t="s">
        <v>8346</v>
      </c>
      <c r="S3830" t="s">
        <v>8347</v>
      </c>
      <c r="T3830" s="9">
        <f t="shared" si="239"/>
        <v>0</v>
      </c>
    </row>
    <row r="3831" spans="1:20" ht="15.75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s="17" t="s">
        <v>8219</v>
      </c>
      <c r="G3831" t="s">
        <v>8223</v>
      </c>
      <c r="H3831" t="s">
        <v>8245</v>
      </c>
      <c r="I3831">
        <v>1455272445</v>
      </c>
      <c r="J3831" s="12">
        <v>1452680445</v>
      </c>
      <c r="K3831" s="10">
        <f t="shared" si="236"/>
        <v>42412.431076388893</v>
      </c>
      <c r="L3831" s="10">
        <f t="shared" si="237"/>
        <v>42382.431076388893</v>
      </c>
      <c r="M3831" s="15">
        <f t="shared" si="238"/>
        <v>2016</v>
      </c>
      <c r="N3831" t="b">
        <v>0</v>
      </c>
      <c r="O3831">
        <v>0</v>
      </c>
      <c r="P3831" t="b">
        <v>0</v>
      </c>
      <c r="Q3831" t="s">
        <v>8279</v>
      </c>
      <c r="R3831" t="s">
        <v>8346</v>
      </c>
      <c r="S3831" t="s">
        <v>8347</v>
      </c>
      <c r="T3831" s="9">
        <f t="shared" si="239"/>
        <v>0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s="17" t="s">
        <v>8219</v>
      </c>
      <c r="G3832" t="s">
        <v>8223</v>
      </c>
      <c r="H3832" t="s">
        <v>8245</v>
      </c>
      <c r="I3832">
        <v>1442257677</v>
      </c>
      <c r="J3832" s="12">
        <v>1439665677</v>
      </c>
      <c r="K3832" s="10">
        <f t="shared" si="236"/>
        <v>42261.7971875</v>
      </c>
      <c r="L3832" s="10">
        <f t="shared" si="237"/>
        <v>42231.7971875</v>
      </c>
      <c r="M3832" s="15">
        <f t="shared" si="238"/>
        <v>2015</v>
      </c>
      <c r="N3832" t="b">
        <v>0</v>
      </c>
      <c r="O3832">
        <v>0</v>
      </c>
      <c r="P3832" t="b">
        <v>0</v>
      </c>
      <c r="Q3832" t="s">
        <v>8279</v>
      </c>
      <c r="R3832" t="s">
        <v>8346</v>
      </c>
      <c r="S3832" t="s">
        <v>8347</v>
      </c>
      <c r="T3832" s="9">
        <f t="shared" si="239"/>
        <v>0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s="17" t="s">
        <v>8219</v>
      </c>
      <c r="G3833" t="s">
        <v>8223</v>
      </c>
      <c r="H3833" t="s">
        <v>8245</v>
      </c>
      <c r="I3833">
        <v>1409098825</v>
      </c>
      <c r="J3833" s="12">
        <v>1406679625</v>
      </c>
      <c r="K3833" s="10">
        <f t="shared" si="236"/>
        <v>41878.014178240745</v>
      </c>
      <c r="L3833" s="10">
        <f t="shared" si="237"/>
        <v>41850.014178240745</v>
      </c>
      <c r="M3833" s="15">
        <f t="shared" si="238"/>
        <v>2014</v>
      </c>
      <c r="N3833" t="b">
        <v>0</v>
      </c>
      <c r="O3833">
        <v>0</v>
      </c>
      <c r="P3833" t="b">
        <v>0</v>
      </c>
      <c r="Q3833" t="s">
        <v>8279</v>
      </c>
      <c r="R3833" t="s">
        <v>8346</v>
      </c>
      <c r="S3833" t="s">
        <v>8347</v>
      </c>
      <c r="T3833" s="9">
        <f t="shared" si="239"/>
        <v>0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s="17" t="s">
        <v>8219</v>
      </c>
      <c r="G3834" t="s">
        <v>8223</v>
      </c>
      <c r="H3834" t="s">
        <v>8245</v>
      </c>
      <c r="I3834">
        <v>1465243740</v>
      </c>
      <c r="J3834" s="12">
        <v>1461438495</v>
      </c>
      <c r="K3834" s="10">
        <f t="shared" si="236"/>
        <v>42527.839583333334</v>
      </c>
      <c r="L3834" s="10">
        <f t="shared" si="237"/>
        <v>42483.797395833331</v>
      </c>
      <c r="M3834" s="15">
        <f t="shared" si="238"/>
        <v>2016</v>
      </c>
      <c r="N3834" t="b">
        <v>0</v>
      </c>
      <c r="O3834">
        <v>0</v>
      </c>
      <c r="P3834" t="b">
        <v>0</v>
      </c>
      <c r="Q3834" t="s">
        <v>8279</v>
      </c>
      <c r="R3834" t="s">
        <v>8346</v>
      </c>
      <c r="S3834" t="s">
        <v>8347</v>
      </c>
      <c r="T3834" s="9">
        <f t="shared" si="239"/>
        <v>0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s="17" t="s">
        <v>8219</v>
      </c>
      <c r="G3835" t="s">
        <v>8223</v>
      </c>
      <c r="H3835" t="s">
        <v>8245</v>
      </c>
      <c r="I3835">
        <v>1407708000</v>
      </c>
      <c r="J3835" s="12">
        <v>1405110399</v>
      </c>
      <c r="K3835" s="10">
        <f t="shared" si="236"/>
        <v>41861.916666666664</v>
      </c>
      <c r="L3835" s="10">
        <f t="shared" si="237"/>
        <v>41831.851840277777</v>
      </c>
      <c r="M3835" s="15">
        <f t="shared" si="238"/>
        <v>2014</v>
      </c>
      <c r="N3835" t="b">
        <v>0</v>
      </c>
      <c r="O3835">
        <v>0</v>
      </c>
      <c r="P3835" t="b">
        <v>0</v>
      </c>
      <c r="Q3835" t="s">
        <v>8279</v>
      </c>
      <c r="R3835" t="s">
        <v>8346</v>
      </c>
      <c r="S3835" t="s">
        <v>8347</v>
      </c>
      <c r="T3835" s="9">
        <f t="shared" si="239"/>
        <v>0</v>
      </c>
    </row>
    <row r="3836" spans="1:20" ht="45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s="17" t="s">
        <v>8219</v>
      </c>
      <c r="G3836" t="s">
        <v>8223</v>
      </c>
      <c r="H3836" t="s">
        <v>8245</v>
      </c>
      <c r="I3836">
        <v>1457394545</v>
      </c>
      <c r="J3836" s="12">
        <v>1454802545</v>
      </c>
      <c r="K3836" s="10">
        <f t="shared" si="236"/>
        <v>42436.992418981477</v>
      </c>
      <c r="L3836" s="10">
        <f t="shared" si="237"/>
        <v>42406.992418981477</v>
      </c>
      <c r="M3836" s="15">
        <f t="shared" si="238"/>
        <v>2016</v>
      </c>
      <c r="N3836" t="b">
        <v>0</v>
      </c>
      <c r="O3836">
        <v>0</v>
      </c>
      <c r="P3836" t="b">
        <v>0</v>
      </c>
      <c r="Q3836" t="s">
        <v>8279</v>
      </c>
      <c r="R3836" t="s">
        <v>8346</v>
      </c>
      <c r="S3836" t="s">
        <v>8347</v>
      </c>
      <c r="T3836" s="9">
        <f t="shared" si="239"/>
        <v>0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s="17" t="s">
        <v>8219</v>
      </c>
      <c r="G3837" t="s">
        <v>8223</v>
      </c>
      <c r="H3837" t="s">
        <v>8245</v>
      </c>
      <c r="I3837">
        <v>1429892177</v>
      </c>
      <c r="J3837" s="12">
        <v>1424711777</v>
      </c>
      <c r="K3837" s="10">
        <f t="shared" si="236"/>
        <v>42118.677974537037</v>
      </c>
      <c r="L3837" s="10">
        <f t="shared" si="237"/>
        <v>42058.719641203701</v>
      </c>
      <c r="M3837" s="15">
        <f t="shared" si="238"/>
        <v>2015</v>
      </c>
      <c r="N3837" t="b">
        <v>0</v>
      </c>
      <c r="O3837">
        <v>0</v>
      </c>
      <c r="P3837" t="b">
        <v>0</v>
      </c>
      <c r="Q3837" t="s">
        <v>8279</v>
      </c>
      <c r="R3837" t="s">
        <v>8346</v>
      </c>
      <c r="S3837" t="s">
        <v>8347</v>
      </c>
      <c r="T3837" s="9">
        <f t="shared" si="239"/>
        <v>0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s="17" t="s">
        <v>8219</v>
      </c>
      <c r="G3838" t="s">
        <v>8223</v>
      </c>
      <c r="H3838" t="s">
        <v>8245</v>
      </c>
      <c r="I3838">
        <v>1480888483</v>
      </c>
      <c r="J3838" s="12">
        <v>1478292883</v>
      </c>
      <c r="K3838" s="10">
        <f t="shared" si="236"/>
        <v>42708.912997685184</v>
      </c>
      <c r="L3838" s="10">
        <f t="shared" si="237"/>
        <v>42678.871331018519</v>
      </c>
      <c r="M3838" s="15">
        <f t="shared" si="238"/>
        <v>2016</v>
      </c>
      <c r="N3838" t="b">
        <v>0</v>
      </c>
      <c r="O3838">
        <v>0</v>
      </c>
      <c r="P3838" t="b">
        <v>0</v>
      </c>
      <c r="Q3838" t="s">
        <v>8279</v>
      </c>
      <c r="R3838" t="s">
        <v>8346</v>
      </c>
      <c r="S3838" t="s">
        <v>8347</v>
      </c>
      <c r="T3838" s="9">
        <f t="shared" si="239"/>
        <v>0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s="17" t="s">
        <v>8219</v>
      </c>
      <c r="G3839" t="s">
        <v>8223</v>
      </c>
      <c r="H3839" t="s">
        <v>8245</v>
      </c>
      <c r="I3839">
        <v>1427328000</v>
      </c>
      <c r="J3839" s="12">
        <v>1423777043</v>
      </c>
      <c r="K3839" s="10">
        <f t="shared" si="236"/>
        <v>42089</v>
      </c>
      <c r="L3839" s="10">
        <f t="shared" si="237"/>
        <v>42047.900960648149</v>
      </c>
      <c r="M3839" s="15">
        <f t="shared" si="238"/>
        <v>2015</v>
      </c>
      <c r="N3839" t="b">
        <v>0</v>
      </c>
      <c r="O3839">
        <v>0</v>
      </c>
      <c r="P3839" t="b">
        <v>0</v>
      </c>
      <c r="Q3839" t="s">
        <v>8279</v>
      </c>
      <c r="R3839" t="s">
        <v>8346</v>
      </c>
      <c r="S3839" t="s">
        <v>8347</v>
      </c>
      <c r="T3839" s="9">
        <f t="shared" si="239"/>
        <v>0</v>
      </c>
    </row>
    <row r="3840" spans="1:20" ht="15.75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s="17" t="s">
        <v>8219</v>
      </c>
      <c r="G3840" t="s">
        <v>8223</v>
      </c>
      <c r="H3840" t="s">
        <v>8245</v>
      </c>
      <c r="I3840">
        <v>1426269456</v>
      </c>
      <c r="J3840" s="12">
        <v>1423681056</v>
      </c>
      <c r="K3840" s="10">
        <f t="shared" si="236"/>
        <v>42076.748333333337</v>
      </c>
      <c r="L3840" s="10">
        <f t="shared" si="237"/>
        <v>42046.79</v>
      </c>
      <c r="M3840" s="15">
        <f t="shared" si="238"/>
        <v>2015</v>
      </c>
      <c r="N3840" t="b">
        <v>0</v>
      </c>
      <c r="O3840">
        <v>0</v>
      </c>
      <c r="P3840" t="b">
        <v>0</v>
      </c>
      <c r="Q3840" t="s">
        <v>8279</v>
      </c>
      <c r="R3840" t="s">
        <v>8346</v>
      </c>
      <c r="S3840" t="s">
        <v>8347</v>
      </c>
      <c r="T3840" s="9">
        <f t="shared" si="239"/>
        <v>0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s="17" t="s">
        <v>8219</v>
      </c>
      <c r="G3841" t="s">
        <v>8223</v>
      </c>
      <c r="H3841" t="s">
        <v>8245</v>
      </c>
      <c r="I3841">
        <v>1462150800</v>
      </c>
      <c r="J3841" s="12">
        <v>1456987108</v>
      </c>
      <c r="K3841" s="10">
        <f t="shared" si="236"/>
        <v>42492.041666666672</v>
      </c>
      <c r="L3841" s="10">
        <f t="shared" si="237"/>
        <v>42432.276712962965</v>
      </c>
      <c r="M3841" s="15">
        <f t="shared" si="238"/>
        <v>2016</v>
      </c>
      <c r="N3841" t="b">
        <v>0</v>
      </c>
      <c r="O3841">
        <v>0</v>
      </c>
      <c r="P3841" t="b">
        <v>0</v>
      </c>
      <c r="Q3841" t="s">
        <v>8279</v>
      </c>
      <c r="R3841" t="s">
        <v>8346</v>
      </c>
      <c r="S3841" t="s">
        <v>8347</v>
      </c>
      <c r="T3841" s="9">
        <f t="shared" si="239"/>
        <v>0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s="17" t="s">
        <v>8219</v>
      </c>
      <c r="G3842" t="s">
        <v>8223</v>
      </c>
      <c r="H3842" t="s">
        <v>8245</v>
      </c>
      <c r="I3842">
        <v>1472604262</v>
      </c>
      <c r="J3842" s="12">
        <v>1470012262</v>
      </c>
      <c r="K3842" s="10">
        <f t="shared" si="236"/>
        <v>42613.030810185184</v>
      </c>
      <c r="L3842" s="10">
        <f t="shared" si="237"/>
        <v>42583.030810185184</v>
      </c>
      <c r="M3842" s="15">
        <f t="shared" si="238"/>
        <v>2016</v>
      </c>
      <c r="N3842" t="b">
        <v>0</v>
      </c>
      <c r="O3842">
        <v>0</v>
      </c>
      <c r="P3842" t="b">
        <v>0</v>
      </c>
      <c r="Q3842" t="s">
        <v>8279</v>
      </c>
      <c r="R3842" t="s">
        <v>8346</v>
      </c>
      <c r="S3842" t="s">
        <v>8347</v>
      </c>
      <c r="T3842" s="9">
        <f t="shared" si="239"/>
        <v>0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s="17" t="s">
        <v>8220</v>
      </c>
      <c r="G3843" t="s">
        <v>8233</v>
      </c>
      <c r="H3843" t="s">
        <v>8253</v>
      </c>
      <c r="I3843">
        <v>1447787093</v>
      </c>
      <c r="J3843" s="12">
        <v>1445191493</v>
      </c>
      <c r="K3843" s="10">
        <f t="shared" ref="K3843:K3906" si="240">(I3843/86400)+DATE(1970,1,1)</f>
        <v>42325.795057870375</v>
      </c>
      <c r="L3843" s="10">
        <f t="shared" ref="L3843:L3906" si="241">(J3843/86400)+DATE(1970,1,1)</f>
        <v>42295.753391203703</v>
      </c>
      <c r="M3843" s="15">
        <f t="shared" ref="M3843:M3906" si="242">+YEAR(K3843)</f>
        <v>2015</v>
      </c>
      <c r="N3843" t="b">
        <v>0</v>
      </c>
      <c r="O3843">
        <v>0</v>
      </c>
      <c r="P3843" t="b">
        <v>0</v>
      </c>
      <c r="Q3843" t="s">
        <v>8280</v>
      </c>
      <c r="R3843" t="s">
        <v>8316</v>
      </c>
      <c r="S3843" t="s">
        <v>8334</v>
      </c>
      <c r="T3843" s="9">
        <f t="shared" ref="T3843:T3906" si="243">ROUND(E3843/D3843*100,0)</f>
        <v>0</v>
      </c>
    </row>
    <row r="3844" spans="1:20" ht="15.75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s="17" t="s">
        <v>8220</v>
      </c>
      <c r="G3844" t="s">
        <v>8223</v>
      </c>
      <c r="H3844" t="s">
        <v>8245</v>
      </c>
      <c r="I3844">
        <v>1407534804</v>
      </c>
      <c r="J3844" s="12">
        <v>1404942804</v>
      </c>
      <c r="K3844" s="10">
        <f t="shared" si="240"/>
        <v>41859.912083333329</v>
      </c>
      <c r="L3844" s="10">
        <f t="shared" si="241"/>
        <v>41829.912083333329</v>
      </c>
      <c r="M3844" s="15">
        <f t="shared" si="242"/>
        <v>2014</v>
      </c>
      <c r="N3844" t="b">
        <v>0</v>
      </c>
      <c r="O3844">
        <v>0</v>
      </c>
      <c r="P3844" t="b">
        <v>0</v>
      </c>
      <c r="Q3844" t="s">
        <v>8280</v>
      </c>
      <c r="R3844" t="s">
        <v>8316</v>
      </c>
      <c r="S3844" t="s">
        <v>8334</v>
      </c>
      <c r="T3844" s="9">
        <f t="shared" si="243"/>
        <v>0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s="17" t="s">
        <v>8220</v>
      </c>
      <c r="G3845" t="s">
        <v>8223</v>
      </c>
      <c r="H3845" t="s">
        <v>8245</v>
      </c>
      <c r="I3845">
        <v>1402852087</v>
      </c>
      <c r="J3845" s="12">
        <v>1400260087</v>
      </c>
      <c r="K3845" s="10">
        <f t="shared" si="240"/>
        <v>41805.713969907403</v>
      </c>
      <c r="L3845" s="10">
        <f t="shared" si="241"/>
        <v>41775.713969907403</v>
      </c>
      <c r="M3845" s="15">
        <f t="shared" si="242"/>
        <v>2014</v>
      </c>
      <c r="N3845" t="b">
        <v>0</v>
      </c>
      <c r="O3845">
        <v>0</v>
      </c>
      <c r="P3845" t="b">
        <v>0</v>
      </c>
      <c r="Q3845" t="s">
        <v>8280</v>
      </c>
      <c r="R3845" t="s">
        <v>8316</v>
      </c>
      <c r="S3845" t="s">
        <v>8334</v>
      </c>
      <c r="T3845" s="9">
        <f t="shared" si="243"/>
        <v>0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s="17" t="s">
        <v>8220</v>
      </c>
      <c r="G3846" t="s">
        <v>8223</v>
      </c>
      <c r="H3846" t="s">
        <v>8245</v>
      </c>
      <c r="I3846">
        <v>1406148024</v>
      </c>
      <c r="J3846" s="12">
        <v>1403556024</v>
      </c>
      <c r="K3846" s="10">
        <f t="shared" si="240"/>
        <v>41843.861388888887</v>
      </c>
      <c r="L3846" s="10">
        <f t="shared" si="241"/>
        <v>41813.861388888887</v>
      </c>
      <c r="M3846" s="15">
        <f t="shared" si="242"/>
        <v>2014</v>
      </c>
      <c r="N3846" t="b">
        <v>0</v>
      </c>
      <c r="O3846">
        <v>0</v>
      </c>
      <c r="P3846" t="b">
        <v>0</v>
      </c>
      <c r="Q3846" t="s">
        <v>8280</v>
      </c>
      <c r="R3846" t="s">
        <v>8316</v>
      </c>
      <c r="S3846" t="s">
        <v>8334</v>
      </c>
      <c r="T3846" s="9">
        <f t="shared" si="243"/>
        <v>0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s="17" t="s">
        <v>8220</v>
      </c>
      <c r="G3847" t="s">
        <v>8223</v>
      </c>
      <c r="H3847" t="s">
        <v>8245</v>
      </c>
      <c r="I3847">
        <v>1319835400</v>
      </c>
      <c r="J3847" s="12">
        <v>1315947400</v>
      </c>
      <c r="K3847" s="10">
        <f t="shared" si="240"/>
        <v>40844.872685185182</v>
      </c>
      <c r="L3847" s="10">
        <f t="shared" si="241"/>
        <v>40799.872685185182</v>
      </c>
      <c r="M3847" s="15">
        <f t="shared" si="242"/>
        <v>2011</v>
      </c>
      <c r="N3847" t="b">
        <v>0</v>
      </c>
      <c r="O3847">
        <v>0</v>
      </c>
      <c r="P3847" t="b">
        <v>0</v>
      </c>
      <c r="Q3847" t="s">
        <v>8280</v>
      </c>
      <c r="R3847" t="s">
        <v>8316</v>
      </c>
      <c r="S3847" t="s">
        <v>8334</v>
      </c>
      <c r="T3847" s="9">
        <f t="shared" si="243"/>
        <v>0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s="17" t="s">
        <v>8220</v>
      </c>
      <c r="G3848" t="s">
        <v>8224</v>
      </c>
      <c r="H3848" t="s">
        <v>8246</v>
      </c>
      <c r="I3848">
        <v>1369932825</v>
      </c>
      <c r="J3848" s="12">
        <v>1368723225</v>
      </c>
      <c r="K3848" s="10">
        <f t="shared" si="240"/>
        <v>41424.703993055555</v>
      </c>
      <c r="L3848" s="10">
        <f t="shared" si="241"/>
        <v>41410.703993055555</v>
      </c>
      <c r="M3848" s="15">
        <f t="shared" si="242"/>
        <v>2013</v>
      </c>
      <c r="N3848" t="b">
        <v>0</v>
      </c>
      <c r="O3848">
        <v>0</v>
      </c>
      <c r="P3848" t="b">
        <v>0</v>
      </c>
      <c r="Q3848" t="s">
        <v>8280</v>
      </c>
      <c r="R3848" t="s">
        <v>8316</v>
      </c>
      <c r="S3848" t="s">
        <v>8334</v>
      </c>
      <c r="T3848" s="9">
        <f t="shared" si="243"/>
        <v>0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s="17" t="s">
        <v>8220</v>
      </c>
      <c r="G3849" t="s">
        <v>8224</v>
      </c>
      <c r="H3849" t="s">
        <v>8246</v>
      </c>
      <c r="I3849">
        <v>1443193130</v>
      </c>
      <c r="J3849" s="12">
        <v>1438009130</v>
      </c>
      <c r="K3849" s="10">
        <f t="shared" si="240"/>
        <v>42272.624189814815</v>
      </c>
      <c r="L3849" s="10">
        <f t="shared" si="241"/>
        <v>42212.624189814815</v>
      </c>
      <c r="M3849" s="15">
        <f t="shared" si="242"/>
        <v>2015</v>
      </c>
      <c r="N3849" t="b">
        <v>0</v>
      </c>
      <c r="O3849">
        <v>0</v>
      </c>
      <c r="P3849" t="b">
        <v>0</v>
      </c>
      <c r="Q3849" t="s">
        <v>8281</v>
      </c>
      <c r="R3849" t="s">
        <v>8316</v>
      </c>
      <c r="S3849" t="s">
        <v>8344</v>
      </c>
      <c r="T3849" s="9">
        <f t="shared" si="243"/>
        <v>0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s="17" t="s">
        <v>8220</v>
      </c>
      <c r="G3850" t="s">
        <v>8225</v>
      </c>
      <c r="H3850" t="s">
        <v>8247</v>
      </c>
      <c r="I3850">
        <v>1450993668</v>
      </c>
      <c r="J3850" s="12">
        <v>1448401668</v>
      </c>
      <c r="K3850" s="10">
        <f t="shared" si="240"/>
        <v>42362.908194444448</v>
      </c>
      <c r="L3850" s="10">
        <f t="shared" si="241"/>
        <v>42332.908194444448</v>
      </c>
      <c r="M3850" s="15">
        <f t="shared" si="242"/>
        <v>2015</v>
      </c>
      <c r="N3850" t="b">
        <v>0</v>
      </c>
      <c r="O3850">
        <v>0</v>
      </c>
      <c r="P3850" t="b">
        <v>0</v>
      </c>
      <c r="Q3850" t="s">
        <v>8281</v>
      </c>
      <c r="R3850" t="s">
        <v>8316</v>
      </c>
      <c r="S3850" t="s">
        <v>8344</v>
      </c>
      <c r="T3850" s="9">
        <f t="shared" si="243"/>
        <v>0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s="17" t="s">
        <v>8220</v>
      </c>
      <c r="G3851" t="s">
        <v>8224</v>
      </c>
      <c r="H3851" t="s">
        <v>8246</v>
      </c>
      <c r="I3851">
        <v>1438859121</v>
      </c>
      <c r="J3851" s="12">
        <v>1436267121</v>
      </c>
      <c r="K3851" s="10">
        <f t="shared" si="240"/>
        <v>42222.462048611109</v>
      </c>
      <c r="L3851" s="10">
        <f t="shared" si="241"/>
        <v>42192.462048611109</v>
      </c>
      <c r="M3851" s="15">
        <f t="shared" si="242"/>
        <v>2015</v>
      </c>
      <c r="N3851" t="b">
        <v>0</v>
      </c>
      <c r="O3851">
        <v>0</v>
      </c>
      <c r="P3851" t="b">
        <v>0</v>
      </c>
      <c r="Q3851" t="s">
        <v>8281</v>
      </c>
      <c r="R3851" t="s">
        <v>8316</v>
      </c>
      <c r="S3851" t="s">
        <v>8344</v>
      </c>
      <c r="T3851" s="9">
        <f t="shared" si="243"/>
        <v>0</v>
      </c>
    </row>
    <row r="3852" spans="1:20" ht="15.75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s="17" t="s">
        <v>8220</v>
      </c>
      <c r="G3852" t="s">
        <v>8235</v>
      </c>
      <c r="H3852" t="s">
        <v>8248</v>
      </c>
      <c r="I3852">
        <v>1436460450</v>
      </c>
      <c r="J3852" s="12">
        <v>1433868450</v>
      </c>
      <c r="K3852" s="10">
        <f t="shared" si="240"/>
        <v>42194.699652777781</v>
      </c>
      <c r="L3852" s="10">
        <f t="shared" si="241"/>
        <v>42164.699652777781</v>
      </c>
      <c r="M3852" s="15">
        <f t="shared" si="242"/>
        <v>2015</v>
      </c>
      <c r="N3852" t="b">
        <v>0</v>
      </c>
      <c r="O3852">
        <v>0</v>
      </c>
      <c r="P3852" t="b">
        <v>0</v>
      </c>
      <c r="Q3852" t="s">
        <v>8281</v>
      </c>
      <c r="R3852" t="s">
        <v>8316</v>
      </c>
      <c r="S3852" t="s">
        <v>8344</v>
      </c>
      <c r="T3852" s="9">
        <f t="shared" si="243"/>
        <v>0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s="17" t="s">
        <v>8220</v>
      </c>
      <c r="G3853" t="s">
        <v>8223</v>
      </c>
      <c r="H3853" t="s">
        <v>8245</v>
      </c>
      <c r="I3853">
        <v>1424131727</v>
      </c>
      <c r="J3853" s="12">
        <v>1421539727</v>
      </c>
      <c r="K3853" s="10">
        <f t="shared" si="240"/>
        <v>42052.006099537037</v>
      </c>
      <c r="L3853" s="10">
        <f t="shared" si="241"/>
        <v>42022.006099537037</v>
      </c>
      <c r="M3853" s="15">
        <f t="shared" si="242"/>
        <v>2015</v>
      </c>
      <c r="N3853" t="b">
        <v>0</v>
      </c>
      <c r="O3853">
        <v>0</v>
      </c>
      <c r="P3853" t="b">
        <v>0</v>
      </c>
      <c r="Q3853" t="s">
        <v>8281</v>
      </c>
      <c r="R3853" t="s">
        <v>8316</v>
      </c>
      <c r="S3853" t="s">
        <v>8344</v>
      </c>
      <c r="T3853" s="9">
        <f t="shared" si="243"/>
        <v>0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s="17" t="s">
        <v>8220</v>
      </c>
      <c r="G3854" t="s">
        <v>8223</v>
      </c>
      <c r="H3854" t="s">
        <v>8245</v>
      </c>
      <c r="I3854">
        <v>1430281320</v>
      </c>
      <c r="J3854" s="12">
        <v>1427689320</v>
      </c>
      <c r="K3854" s="10">
        <f t="shared" si="240"/>
        <v>42123.181944444441</v>
      </c>
      <c r="L3854" s="10">
        <f t="shared" si="241"/>
        <v>42093.181944444441</v>
      </c>
      <c r="M3854" s="15">
        <f t="shared" si="242"/>
        <v>2015</v>
      </c>
      <c r="N3854" t="b">
        <v>0</v>
      </c>
      <c r="O3854">
        <v>0</v>
      </c>
      <c r="P3854" t="b">
        <v>0</v>
      </c>
      <c r="Q3854" t="s">
        <v>8282</v>
      </c>
      <c r="R3854" t="s">
        <v>8319</v>
      </c>
      <c r="S3854" t="s">
        <v>8345</v>
      </c>
      <c r="T3854" s="9">
        <f t="shared" si="243"/>
        <v>0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s="17" t="s">
        <v>8220</v>
      </c>
      <c r="G3855" t="s">
        <v>8228</v>
      </c>
      <c r="H3855" t="s">
        <v>8250</v>
      </c>
      <c r="I3855">
        <v>1413760783</v>
      </c>
      <c r="J3855" s="12">
        <v>1408576783</v>
      </c>
      <c r="K3855" s="10">
        <f t="shared" si="240"/>
        <v>41931.972025462965</v>
      </c>
      <c r="L3855" s="10">
        <f t="shared" si="241"/>
        <v>41871.972025462965</v>
      </c>
      <c r="M3855" s="15">
        <f t="shared" si="242"/>
        <v>2014</v>
      </c>
      <c r="N3855" t="b">
        <v>0</v>
      </c>
      <c r="O3855">
        <v>0</v>
      </c>
      <c r="P3855" t="b">
        <v>0</v>
      </c>
      <c r="Q3855" t="s">
        <v>8282</v>
      </c>
      <c r="R3855" t="s">
        <v>8319</v>
      </c>
      <c r="S3855" t="s">
        <v>8345</v>
      </c>
      <c r="T3855" s="9">
        <f t="shared" si="243"/>
        <v>0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s="17" t="s">
        <v>8220</v>
      </c>
      <c r="G3856" t="s">
        <v>8223</v>
      </c>
      <c r="H3856" t="s">
        <v>8245</v>
      </c>
      <c r="I3856">
        <v>1441592863</v>
      </c>
      <c r="J3856" s="12">
        <v>1439000863</v>
      </c>
      <c r="K3856" s="10">
        <f t="shared" si="240"/>
        <v>42254.102581018524</v>
      </c>
      <c r="L3856" s="10">
        <f t="shared" si="241"/>
        <v>42224.102581018524</v>
      </c>
      <c r="M3856" s="15">
        <f t="shared" si="242"/>
        <v>2015</v>
      </c>
      <c r="N3856" t="b">
        <v>0</v>
      </c>
      <c r="O3856">
        <v>0</v>
      </c>
      <c r="P3856" t="b">
        <v>0</v>
      </c>
      <c r="Q3856" t="s">
        <v>8282</v>
      </c>
      <c r="R3856" t="s">
        <v>8319</v>
      </c>
      <c r="S3856" t="s">
        <v>8345</v>
      </c>
      <c r="T3856" s="9">
        <f t="shared" si="243"/>
        <v>0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s="17" t="s">
        <v>8220</v>
      </c>
      <c r="G3857" t="s">
        <v>8223</v>
      </c>
      <c r="H3857" t="s">
        <v>8245</v>
      </c>
      <c r="I3857">
        <v>1424742162</v>
      </c>
      <c r="J3857" s="12">
        <v>1422150162</v>
      </c>
      <c r="K3857" s="10">
        <f t="shared" si="240"/>
        <v>42059.07131944444</v>
      </c>
      <c r="L3857" s="10">
        <f t="shared" si="241"/>
        <v>42029.07131944444</v>
      </c>
      <c r="M3857" s="15">
        <f t="shared" si="242"/>
        <v>2015</v>
      </c>
      <c r="N3857" t="b">
        <v>0</v>
      </c>
      <c r="O3857">
        <v>0</v>
      </c>
      <c r="P3857" t="b">
        <v>0</v>
      </c>
      <c r="Q3857" t="s">
        <v>8282</v>
      </c>
      <c r="R3857" t="s">
        <v>8319</v>
      </c>
      <c r="S3857" t="s">
        <v>8345</v>
      </c>
      <c r="T3857" s="9">
        <f t="shared" si="243"/>
        <v>0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s="17" t="s">
        <v>8220</v>
      </c>
      <c r="G3858" t="s">
        <v>8223</v>
      </c>
      <c r="H3858" t="s">
        <v>8245</v>
      </c>
      <c r="I3858">
        <v>1435679100</v>
      </c>
      <c r="J3858" s="12">
        <v>1433006765</v>
      </c>
      <c r="K3858" s="10">
        <f t="shared" si="240"/>
        <v>42185.65625</v>
      </c>
      <c r="L3858" s="10">
        <f t="shared" si="241"/>
        <v>42154.726446759261</v>
      </c>
      <c r="M3858" s="15">
        <f t="shared" si="242"/>
        <v>2015</v>
      </c>
      <c r="N3858" t="b">
        <v>0</v>
      </c>
      <c r="O3858">
        <v>0</v>
      </c>
      <c r="P3858" t="b">
        <v>0</v>
      </c>
      <c r="Q3858" t="s">
        <v>8282</v>
      </c>
      <c r="R3858" t="s">
        <v>8319</v>
      </c>
      <c r="S3858" t="s">
        <v>8345</v>
      </c>
      <c r="T3858" s="9">
        <f t="shared" si="243"/>
        <v>0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s="17" t="s">
        <v>8220</v>
      </c>
      <c r="G3859" t="s">
        <v>8223</v>
      </c>
      <c r="H3859" t="s">
        <v>8245</v>
      </c>
      <c r="I3859">
        <v>1432047989</v>
      </c>
      <c r="J3859" s="12">
        <v>1430233589</v>
      </c>
      <c r="K3859" s="10">
        <f t="shared" si="240"/>
        <v>42143.629502314812</v>
      </c>
      <c r="L3859" s="10">
        <f t="shared" si="241"/>
        <v>42122.629502314812</v>
      </c>
      <c r="M3859" s="15">
        <f t="shared" si="242"/>
        <v>2015</v>
      </c>
      <c r="N3859" t="b">
        <v>0</v>
      </c>
      <c r="O3859">
        <v>0</v>
      </c>
      <c r="P3859" t="b">
        <v>0</v>
      </c>
      <c r="Q3859" t="s">
        <v>8282</v>
      </c>
      <c r="R3859" t="s">
        <v>8319</v>
      </c>
      <c r="S3859" t="s">
        <v>8345</v>
      </c>
      <c r="T3859" s="9">
        <f t="shared" si="243"/>
        <v>0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s="17" t="s">
        <v>8220</v>
      </c>
      <c r="G3860" t="s">
        <v>8223</v>
      </c>
      <c r="H3860" t="s">
        <v>8245</v>
      </c>
      <c r="I3860">
        <v>1407604920</v>
      </c>
      <c r="J3860" s="12">
        <v>1405012920</v>
      </c>
      <c r="K3860" s="10">
        <f t="shared" si="240"/>
        <v>41860.723611111112</v>
      </c>
      <c r="L3860" s="10">
        <f t="shared" si="241"/>
        <v>41830.723611111112</v>
      </c>
      <c r="M3860" s="15">
        <f t="shared" si="242"/>
        <v>2014</v>
      </c>
      <c r="N3860" t="b">
        <v>0</v>
      </c>
      <c r="O3860">
        <v>0</v>
      </c>
      <c r="P3860" t="b">
        <v>0</v>
      </c>
      <c r="Q3860" t="s">
        <v>8282</v>
      </c>
      <c r="R3860" t="s">
        <v>8319</v>
      </c>
      <c r="S3860" t="s">
        <v>8345</v>
      </c>
      <c r="T3860" s="9">
        <f t="shared" si="243"/>
        <v>0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s="17" t="s">
        <v>8220</v>
      </c>
      <c r="G3861" t="s">
        <v>8223</v>
      </c>
      <c r="H3861" t="s">
        <v>8245</v>
      </c>
      <c r="I3861">
        <v>1466270582</v>
      </c>
      <c r="J3861" s="12">
        <v>1463678582</v>
      </c>
      <c r="K3861" s="10">
        <f t="shared" si="240"/>
        <v>42539.724328703705</v>
      </c>
      <c r="L3861" s="10">
        <f t="shared" si="241"/>
        <v>42509.724328703705</v>
      </c>
      <c r="M3861" s="15">
        <f t="shared" si="242"/>
        <v>2016</v>
      </c>
      <c r="N3861" t="b">
        <v>0</v>
      </c>
      <c r="O3861">
        <v>0</v>
      </c>
      <c r="P3861" t="b">
        <v>0</v>
      </c>
      <c r="Q3861" t="s">
        <v>8282</v>
      </c>
      <c r="R3861" t="s">
        <v>8319</v>
      </c>
      <c r="S3861" t="s">
        <v>8345</v>
      </c>
      <c r="T3861" s="9">
        <f t="shared" si="243"/>
        <v>0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s="17" t="s">
        <v>8220</v>
      </c>
      <c r="G3862" t="s">
        <v>8223</v>
      </c>
      <c r="H3862" t="s">
        <v>8245</v>
      </c>
      <c r="I3862">
        <v>1408551752</v>
      </c>
      <c r="J3862" s="12">
        <v>1405959752</v>
      </c>
      <c r="K3862" s="10">
        <f t="shared" si="240"/>
        <v>41871.682314814811</v>
      </c>
      <c r="L3862" s="10">
        <f t="shared" si="241"/>
        <v>41841.682314814811</v>
      </c>
      <c r="M3862" s="15">
        <f t="shared" si="242"/>
        <v>2014</v>
      </c>
      <c r="N3862" t="b">
        <v>0</v>
      </c>
      <c r="O3862">
        <v>0</v>
      </c>
      <c r="P3862" t="b">
        <v>0</v>
      </c>
      <c r="Q3862" t="s">
        <v>8282</v>
      </c>
      <c r="R3862" t="s">
        <v>8319</v>
      </c>
      <c r="S3862" t="s">
        <v>8345</v>
      </c>
      <c r="T3862" s="9">
        <f t="shared" si="243"/>
        <v>0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s="17" t="s">
        <v>8220</v>
      </c>
      <c r="G3863" t="s">
        <v>8224</v>
      </c>
      <c r="H3863" t="s">
        <v>8246</v>
      </c>
      <c r="I3863">
        <v>1413388296</v>
      </c>
      <c r="J3863" s="12">
        <v>1410796296</v>
      </c>
      <c r="K3863" s="10">
        <f t="shared" si="240"/>
        <v>41927.660833333335</v>
      </c>
      <c r="L3863" s="10">
        <f t="shared" si="241"/>
        <v>41897.660833333335</v>
      </c>
      <c r="M3863" s="15">
        <f t="shared" si="242"/>
        <v>2014</v>
      </c>
      <c r="N3863" t="b">
        <v>0</v>
      </c>
      <c r="O3863">
        <v>0</v>
      </c>
      <c r="P3863" t="b">
        <v>0</v>
      </c>
      <c r="Q3863" t="s">
        <v>8282</v>
      </c>
      <c r="R3863" t="s">
        <v>8319</v>
      </c>
      <c r="S3863" t="s">
        <v>8345</v>
      </c>
      <c r="T3863" s="9">
        <f t="shared" si="243"/>
        <v>0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s="17" t="s">
        <v>8219</v>
      </c>
      <c r="G3864" t="s">
        <v>8223</v>
      </c>
      <c r="H3864" t="s">
        <v>8245</v>
      </c>
      <c r="I3864">
        <v>1407394800</v>
      </c>
      <c r="J3864" s="12">
        <v>1404770616</v>
      </c>
      <c r="K3864" s="10">
        <f t="shared" si="240"/>
        <v>41858.291666666664</v>
      </c>
      <c r="L3864" s="10">
        <f t="shared" si="241"/>
        <v>41827.919166666667</v>
      </c>
      <c r="M3864" s="15">
        <f t="shared" si="242"/>
        <v>2014</v>
      </c>
      <c r="N3864" t="b">
        <v>0</v>
      </c>
      <c r="O3864">
        <v>0</v>
      </c>
      <c r="P3864" t="b">
        <v>0</v>
      </c>
      <c r="Q3864" t="s">
        <v>8284</v>
      </c>
      <c r="R3864" t="s">
        <v>8327</v>
      </c>
      <c r="S3864" t="s">
        <v>8354</v>
      </c>
      <c r="T3864" s="9">
        <f t="shared" si="243"/>
        <v>0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s="17" t="s">
        <v>8219</v>
      </c>
      <c r="G3865" t="s">
        <v>8223</v>
      </c>
      <c r="H3865" t="s">
        <v>8245</v>
      </c>
      <c r="I3865">
        <v>1298589630</v>
      </c>
      <c r="J3865" s="12">
        <v>1295997630</v>
      </c>
      <c r="K3865" s="10">
        <f t="shared" si="240"/>
        <v>40598.972569444442</v>
      </c>
      <c r="L3865" s="10">
        <f t="shared" si="241"/>
        <v>40568.972569444442</v>
      </c>
      <c r="M3865" s="15">
        <f t="shared" si="242"/>
        <v>2011</v>
      </c>
      <c r="N3865" t="b">
        <v>0</v>
      </c>
      <c r="O3865">
        <v>0</v>
      </c>
      <c r="P3865" t="b">
        <v>0</v>
      </c>
      <c r="Q3865" t="s">
        <v>8284</v>
      </c>
      <c r="R3865" t="s">
        <v>8327</v>
      </c>
      <c r="S3865" t="s">
        <v>8354</v>
      </c>
      <c r="T3865" s="9">
        <f t="shared" si="243"/>
        <v>0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s="17" t="s">
        <v>8219</v>
      </c>
      <c r="G3866" t="s">
        <v>8223</v>
      </c>
      <c r="H3866" t="s">
        <v>8245</v>
      </c>
      <c r="I3866">
        <v>1440723600</v>
      </c>
      <c r="J3866" s="12">
        <v>1436394968</v>
      </c>
      <c r="K3866" s="10">
        <f t="shared" si="240"/>
        <v>42244.041666666672</v>
      </c>
      <c r="L3866" s="10">
        <f t="shared" si="241"/>
        <v>42193.941759259258</v>
      </c>
      <c r="M3866" s="15">
        <f t="shared" si="242"/>
        <v>2015</v>
      </c>
      <c r="N3866" t="b">
        <v>0</v>
      </c>
      <c r="O3866">
        <v>0</v>
      </c>
      <c r="P3866" t="b">
        <v>0</v>
      </c>
      <c r="Q3866" t="s">
        <v>8284</v>
      </c>
      <c r="R3866" t="s">
        <v>8327</v>
      </c>
      <c r="S3866" t="s">
        <v>8354</v>
      </c>
      <c r="T3866" s="9">
        <f t="shared" si="243"/>
        <v>0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s="17" t="s">
        <v>8219</v>
      </c>
      <c r="G3867" t="s">
        <v>8224</v>
      </c>
      <c r="H3867" t="s">
        <v>8246</v>
      </c>
      <c r="I3867">
        <v>1422903342</v>
      </c>
      <c r="J3867" s="12">
        <v>1420311342</v>
      </c>
      <c r="K3867" s="10">
        <f t="shared" si="240"/>
        <v>42037.788680555561</v>
      </c>
      <c r="L3867" s="10">
        <f t="shared" si="241"/>
        <v>42007.788680555561</v>
      </c>
      <c r="M3867" s="15">
        <f t="shared" si="242"/>
        <v>2015</v>
      </c>
      <c r="N3867" t="b">
        <v>0</v>
      </c>
      <c r="O3867">
        <v>0</v>
      </c>
      <c r="P3867" t="b">
        <v>0</v>
      </c>
      <c r="Q3867" t="s">
        <v>8284</v>
      </c>
      <c r="R3867" t="s">
        <v>8327</v>
      </c>
      <c r="S3867" t="s">
        <v>8354</v>
      </c>
      <c r="T3867" s="9">
        <f t="shared" si="243"/>
        <v>0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s="17" t="s">
        <v>8219</v>
      </c>
      <c r="G3868" t="s">
        <v>8223</v>
      </c>
      <c r="H3868" t="s">
        <v>8245</v>
      </c>
      <c r="I3868">
        <v>1343491200</v>
      </c>
      <c r="J3868" s="12">
        <v>1342801164</v>
      </c>
      <c r="K3868" s="10">
        <f t="shared" si="240"/>
        <v>41118.666666666664</v>
      </c>
      <c r="L3868" s="10">
        <f t="shared" si="241"/>
        <v>41110.680138888885</v>
      </c>
      <c r="M3868" s="15">
        <f t="shared" si="242"/>
        <v>2012</v>
      </c>
      <c r="N3868" t="b">
        <v>0</v>
      </c>
      <c r="O3868">
        <v>0</v>
      </c>
      <c r="P3868" t="b">
        <v>0</v>
      </c>
      <c r="Q3868" t="s">
        <v>8284</v>
      </c>
      <c r="R3868" t="s">
        <v>8327</v>
      </c>
      <c r="S3868" t="s">
        <v>8354</v>
      </c>
      <c r="T3868" s="9">
        <f t="shared" si="243"/>
        <v>0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s="17" t="s">
        <v>8219</v>
      </c>
      <c r="G3869" t="s">
        <v>8223</v>
      </c>
      <c r="H3869" t="s">
        <v>8245</v>
      </c>
      <c r="I3869">
        <v>1345790865</v>
      </c>
      <c r="J3869" s="12">
        <v>1344062865</v>
      </c>
      <c r="K3869" s="10">
        <f t="shared" si="240"/>
        <v>41145.283159722225</v>
      </c>
      <c r="L3869" s="10">
        <f t="shared" si="241"/>
        <v>41125.283159722225</v>
      </c>
      <c r="M3869" s="15">
        <f t="shared" si="242"/>
        <v>2012</v>
      </c>
      <c r="N3869" t="b">
        <v>0</v>
      </c>
      <c r="O3869">
        <v>0</v>
      </c>
      <c r="P3869" t="b">
        <v>0</v>
      </c>
      <c r="Q3869" t="s">
        <v>8284</v>
      </c>
      <c r="R3869" t="s">
        <v>8327</v>
      </c>
      <c r="S3869" t="s">
        <v>8354</v>
      </c>
      <c r="T3869" s="9">
        <f t="shared" si="243"/>
        <v>0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s="17" t="s">
        <v>8219</v>
      </c>
      <c r="G3870" t="s">
        <v>8223</v>
      </c>
      <c r="H3870" t="s">
        <v>8245</v>
      </c>
      <c r="I3870">
        <v>1325804767</v>
      </c>
      <c r="J3870" s="12">
        <v>1323212767</v>
      </c>
      <c r="K3870" s="10">
        <f t="shared" si="240"/>
        <v>40913.962581018517</v>
      </c>
      <c r="L3870" s="10">
        <f t="shared" si="241"/>
        <v>40883.962581018517</v>
      </c>
      <c r="M3870" s="15">
        <f t="shared" si="242"/>
        <v>2012</v>
      </c>
      <c r="N3870" t="b">
        <v>0</v>
      </c>
      <c r="O3870">
        <v>0</v>
      </c>
      <c r="P3870" t="b">
        <v>0</v>
      </c>
      <c r="Q3870" t="s">
        <v>8284</v>
      </c>
      <c r="R3870" t="s">
        <v>8327</v>
      </c>
      <c r="S3870" t="s">
        <v>8354</v>
      </c>
      <c r="T3870" s="9">
        <f t="shared" si="243"/>
        <v>0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s="17" t="s">
        <v>8219</v>
      </c>
      <c r="G3871" t="s">
        <v>8239</v>
      </c>
      <c r="H3871" t="s">
        <v>8256</v>
      </c>
      <c r="I3871">
        <v>1485480408</v>
      </c>
      <c r="J3871" s="12">
        <v>1482888408</v>
      </c>
      <c r="K3871" s="10">
        <f t="shared" si="240"/>
        <v>42762.060277777782</v>
      </c>
      <c r="L3871" s="10">
        <f t="shared" si="241"/>
        <v>42732.060277777782</v>
      </c>
      <c r="M3871" s="15">
        <f t="shared" si="242"/>
        <v>2017</v>
      </c>
      <c r="N3871" t="b">
        <v>0</v>
      </c>
      <c r="O3871">
        <v>0</v>
      </c>
      <c r="P3871" t="b">
        <v>0</v>
      </c>
      <c r="Q3871" t="s">
        <v>8271</v>
      </c>
      <c r="R3871" t="s">
        <v>8308</v>
      </c>
      <c r="S3871" t="s">
        <v>8310</v>
      </c>
      <c r="T3871" s="9">
        <f t="shared" si="243"/>
        <v>0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s="17" t="s">
        <v>8219</v>
      </c>
      <c r="G3872" t="s">
        <v>8225</v>
      </c>
      <c r="H3872" t="s">
        <v>8247</v>
      </c>
      <c r="I3872">
        <v>1405478025</v>
      </c>
      <c r="J3872" s="12">
        <v>1402886025</v>
      </c>
      <c r="K3872" s="10">
        <f t="shared" si="240"/>
        <v>41836.106770833336</v>
      </c>
      <c r="L3872" s="10">
        <f t="shared" si="241"/>
        <v>41806.106770833336</v>
      </c>
      <c r="M3872" s="15">
        <f t="shared" si="242"/>
        <v>2014</v>
      </c>
      <c r="N3872" t="b">
        <v>0</v>
      </c>
      <c r="O3872">
        <v>0</v>
      </c>
      <c r="P3872" t="b">
        <v>0</v>
      </c>
      <c r="Q3872" t="s">
        <v>8271</v>
      </c>
      <c r="R3872" t="s">
        <v>8308</v>
      </c>
      <c r="S3872" t="s">
        <v>8310</v>
      </c>
      <c r="T3872" s="9">
        <f t="shared" si="243"/>
        <v>0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s="17" t="s">
        <v>8219</v>
      </c>
      <c r="G3873" t="s">
        <v>8223</v>
      </c>
      <c r="H3873" t="s">
        <v>8245</v>
      </c>
      <c r="I3873">
        <v>1408112253</v>
      </c>
      <c r="J3873" s="12">
        <v>1405520253</v>
      </c>
      <c r="K3873" s="10">
        <f t="shared" si="240"/>
        <v>41866.595520833333</v>
      </c>
      <c r="L3873" s="10">
        <f t="shared" si="241"/>
        <v>41836.595520833333</v>
      </c>
      <c r="M3873" s="15">
        <f t="shared" si="242"/>
        <v>2014</v>
      </c>
      <c r="N3873" t="b">
        <v>0</v>
      </c>
      <c r="O3873">
        <v>0</v>
      </c>
      <c r="P3873" t="b">
        <v>0</v>
      </c>
      <c r="Q3873" t="s">
        <v>8271</v>
      </c>
      <c r="R3873" t="s">
        <v>8308</v>
      </c>
      <c r="S3873" t="s">
        <v>8310</v>
      </c>
      <c r="T3873" s="9">
        <f t="shared" si="243"/>
        <v>0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s="17" t="s">
        <v>8220</v>
      </c>
      <c r="G3874" t="s">
        <v>8223</v>
      </c>
      <c r="H3874" t="s">
        <v>8245</v>
      </c>
      <c r="I3874">
        <v>1420085535</v>
      </c>
      <c r="J3874" s="12">
        <v>1414897935</v>
      </c>
      <c r="K3874" s="10">
        <f t="shared" si="240"/>
        <v>42005.175173611111</v>
      </c>
      <c r="L3874" s="10">
        <f t="shared" si="241"/>
        <v>41945.133506944447</v>
      </c>
      <c r="M3874" s="15">
        <f t="shared" si="242"/>
        <v>2015</v>
      </c>
      <c r="N3874" t="b">
        <v>0</v>
      </c>
      <c r="O3874">
        <v>0</v>
      </c>
      <c r="P3874" t="b">
        <v>0</v>
      </c>
      <c r="Q3874" t="s">
        <v>8285</v>
      </c>
      <c r="R3874" t="s">
        <v>8311</v>
      </c>
      <c r="S3874" t="s">
        <v>8348</v>
      </c>
      <c r="T3874" s="9">
        <f t="shared" si="243"/>
        <v>0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s="17" t="s">
        <v>8220</v>
      </c>
      <c r="G3875" t="s">
        <v>8223</v>
      </c>
      <c r="H3875" t="s">
        <v>8245</v>
      </c>
      <c r="I3875">
        <v>1448147619</v>
      </c>
      <c r="J3875" s="12">
        <v>1445552019</v>
      </c>
      <c r="K3875" s="10">
        <f t="shared" si="240"/>
        <v>42329.967812499999</v>
      </c>
      <c r="L3875" s="10">
        <f t="shared" si="241"/>
        <v>42299.926145833335</v>
      </c>
      <c r="M3875" s="15">
        <f t="shared" si="242"/>
        <v>2015</v>
      </c>
      <c r="N3875" t="b">
        <v>0</v>
      </c>
      <c r="O3875">
        <v>0</v>
      </c>
      <c r="P3875" t="b">
        <v>0</v>
      </c>
      <c r="Q3875" t="s">
        <v>8285</v>
      </c>
      <c r="R3875" t="s">
        <v>8311</v>
      </c>
      <c r="S3875" t="s">
        <v>8348</v>
      </c>
      <c r="T3875" s="9">
        <f t="shared" si="243"/>
        <v>0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s="17" t="s">
        <v>8220</v>
      </c>
      <c r="G3876" t="s">
        <v>8223</v>
      </c>
      <c r="H3876" t="s">
        <v>8245</v>
      </c>
      <c r="I3876">
        <v>1430276959</v>
      </c>
      <c r="J3876" s="12">
        <v>1427684959</v>
      </c>
      <c r="K3876" s="10">
        <f t="shared" si="240"/>
        <v>42123.131469907406</v>
      </c>
      <c r="L3876" s="10">
        <f t="shared" si="241"/>
        <v>42093.131469907406</v>
      </c>
      <c r="M3876" s="15">
        <f t="shared" si="242"/>
        <v>2015</v>
      </c>
      <c r="N3876" t="b">
        <v>0</v>
      </c>
      <c r="O3876">
        <v>0</v>
      </c>
      <c r="P3876" t="b">
        <v>0</v>
      </c>
      <c r="Q3876" t="s">
        <v>8285</v>
      </c>
      <c r="R3876" t="s">
        <v>8311</v>
      </c>
      <c r="S3876" t="s">
        <v>8348</v>
      </c>
      <c r="T3876" s="9">
        <f t="shared" si="243"/>
        <v>0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s="17" t="s">
        <v>8220</v>
      </c>
      <c r="G3877" t="s">
        <v>8235</v>
      </c>
      <c r="H3877" t="s">
        <v>8248</v>
      </c>
      <c r="I3877">
        <v>1440408120</v>
      </c>
      <c r="J3877" s="12">
        <v>1435224120</v>
      </c>
      <c r="K3877" s="10">
        <f t="shared" si="240"/>
        <v>42240.390277777777</v>
      </c>
      <c r="L3877" s="10">
        <f t="shared" si="241"/>
        <v>42180.390277777777</v>
      </c>
      <c r="M3877" s="15">
        <f t="shared" si="242"/>
        <v>2015</v>
      </c>
      <c r="N3877" t="b">
        <v>0</v>
      </c>
      <c r="O3877">
        <v>0</v>
      </c>
      <c r="P3877" t="b">
        <v>0</v>
      </c>
      <c r="Q3877" t="s">
        <v>8285</v>
      </c>
      <c r="R3877" t="s">
        <v>8311</v>
      </c>
      <c r="S3877" t="s">
        <v>8348</v>
      </c>
      <c r="T3877" s="9">
        <f t="shared" si="243"/>
        <v>0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s="17" t="s">
        <v>8220</v>
      </c>
      <c r="G3878" t="s">
        <v>8223</v>
      </c>
      <c r="H3878" t="s">
        <v>8245</v>
      </c>
      <c r="I3878">
        <v>1428629242</v>
      </c>
      <c r="J3878" s="12">
        <v>1426037242</v>
      </c>
      <c r="K3878" s="10">
        <f t="shared" si="240"/>
        <v>42104.060671296298</v>
      </c>
      <c r="L3878" s="10">
        <f t="shared" si="241"/>
        <v>42074.060671296298</v>
      </c>
      <c r="M3878" s="15">
        <f t="shared" si="242"/>
        <v>2015</v>
      </c>
      <c r="N3878" t="b">
        <v>0</v>
      </c>
      <c r="O3878">
        <v>0</v>
      </c>
      <c r="P3878" t="b">
        <v>0</v>
      </c>
      <c r="Q3878" t="s">
        <v>8285</v>
      </c>
      <c r="R3878" t="s">
        <v>8311</v>
      </c>
      <c r="S3878" t="s">
        <v>8348</v>
      </c>
      <c r="T3878" s="9">
        <f t="shared" si="243"/>
        <v>0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s="17" t="s">
        <v>8220</v>
      </c>
      <c r="G3879" t="s">
        <v>8223</v>
      </c>
      <c r="H3879" t="s">
        <v>8245</v>
      </c>
      <c r="I3879">
        <v>1437417828</v>
      </c>
      <c r="J3879" s="12">
        <v>1434825828</v>
      </c>
      <c r="K3879" s="10">
        <f t="shared" si="240"/>
        <v>42205.780416666668</v>
      </c>
      <c r="L3879" s="10">
        <f t="shared" si="241"/>
        <v>42175.780416666668</v>
      </c>
      <c r="M3879" s="15">
        <f t="shared" si="242"/>
        <v>2015</v>
      </c>
      <c r="N3879" t="b">
        <v>0</v>
      </c>
      <c r="O3879">
        <v>0</v>
      </c>
      <c r="P3879" t="b">
        <v>0</v>
      </c>
      <c r="Q3879" t="s">
        <v>8285</v>
      </c>
      <c r="R3879" t="s">
        <v>8311</v>
      </c>
      <c r="S3879" t="s">
        <v>8348</v>
      </c>
      <c r="T3879" s="9">
        <f t="shared" si="243"/>
        <v>0</v>
      </c>
    </row>
    <row r="3880" spans="1:20" ht="45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s="17" t="s">
        <v>8220</v>
      </c>
      <c r="G3880" t="s">
        <v>8223</v>
      </c>
      <c r="H3880" t="s">
        <v>8245</v>
      </c>
      <c r="I3880">
        <v>1464190158</v>
      </c>
      <c r="J3880" s="12">
        <v>1461598158</v>
      </c>
      <c r="K3880" s="10">
        <f t="shared" si="240"/>
        <v>42515.64534722222</v>
      </c>
      <c r="L3880" s="10">
        <f t="shared" si="241"/>
        <v>42485.64534722222</v>
      </c>
      <c r="M3880" s="15">
        <f t="shared" si="242"/>
        <v>2016</v>
      </c>
      <c r="N3880" t="b">
        <v>0</v>
      </c>
      <c r="O3880">
        <v>0</v>
      </c>
      <c r="P3880" t="b">
        <v>0</v>
      </c>
      <c r="Q3880" t="s">
        <v>8285</v>
      </c>
      <c r="R3880" t="s">
        <v>8311</v>
      </c>
      <c r="S3880" t="s">
        <v>8348</v>
      </c>
      <c r="T3880" s="9">
        <f t="shared" si="243"/>
        <v>0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s="17" t="s">
        <v>8220</v>
      </c>
      <c r="G3881" t="s">
        <v>8229</v>
      </c>
      <c r="H3881" t="s">
        <v>8248</v>
      </c>
      <c r="I3881">
        <v>1483395209</v>
      </c>
      <c r="J3881" s="12">
        <v>1480803209</v>
      </c>
      <c r="K3881" s="10">
        <f t="shared" si="240"/>
        <v>42737.926030092596</v>
      </c>
      <c r="L3881" s="10">
        <f t="shared" si="241"/>
        <v>42707.926030092596</v>
      </c>
      <c r="M3881" s="15">
        <f t="shared" si="242"/>
        <v>2017</v>
      </c>
      <c r="N3881" t="b">
        <v>0</v>
      </c>
      <c r="O3881">
        <v>0</v>
      </c>
      <c r="P3881" t="b">
        <v>0</v>
      </c>
      <c r="Q3881" t="s">
        <v>8285</v>
      </c>
      <c r="R3881" t="s">
        <v>8311</v>
      </c>
      <c r="S3881" t="s">
        <v>8348</v>
      </c>
      <c r="T3881" s="9">
        <f t="shared" si="243"/>
        <v>0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s="17" t="s">
        <v>8220</v>
      </c>
      <c r="G3882" t="s">
        <v>8235</v>
      </c>
      <c r="H3882" t="s">
        <v>8248</v>
      </c>
      <c r="I3882">
        <v>1442091462</v>
      </c>
      <c r="J3882" s="12">
        <v>1436907462</v>
      </c>
      <c r="K3882" s="10">
        <f t="shared" si="240"/>
        <v>42259.873402777783</v>
      </c>
      <c r="L3882" s="10">
        <f t="shared" si="241"/>
        <v>42199.873402777783</v>
      </c>
      <c r="M3882" s="15">
        <f t="shared" si="242"/>
        <v>2015</v>
      </c>
      <c r="N3882" t="b">
        <v>0</v>
      </c>
      <c r="O3882">
        <v>0</v>
      </c>
      <c r="P3882" t="b">
        <v>0</v>
      </c>
      <c r="Q3882" t="s">
        <v>8285</v>
      </c>
      <c r="R3882" t="s">
        <v>8311</v>
      </c>
      <c r="S3882" t="s">
        <v>8348</v>
      </c>
      <c r="T3882" s="9">
        <f t="shared" si="243"/>
        <v>0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s="17" t="s">
        <v>8220</v>
      </c>
      <c r="G3883" t="s">
        <v>8235</v>
      </c>
      <c r="H3883" t="s">
        <v>8248</v>
      </c>
      <c r="I3883">
        <v>1434286855</v>
      </c>
      <c r="J3883" s="12">
        <v>1431694855</v>
      </c>
      <c r="K3883" s="10">
        <f t="shared" si="240"/>
        <v>42169.542303240742</v>
      </c>
      <c r="L3883" s="10">
        <f t="shared" si="241"/>
        <v>42139.542303240742</v>
      </c>
      <c r="M3883" s="15">
        <f t="shared" si="242"/>
        <v>2015</v>
      </c>
      <c r="N3883" t="b">
        <v>0</v>
      </c>
      <c r="O3883">
        <v>0</v>
      </c>
      <c r="P3883" t="b">
        <v>0</v>
      </c>
      <c r="Q3883" t="s">
        <v>8285</v>
      </c>
      <c r="R3883" t="s">
        <v>8311</v>
      </c>
      <c r="S3883" t="s">
        <v>8348</v>
      </c>
      <c r="T3883" s="9">
        <f t="shared" si="243"/>
        <v>0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s="17" t="s">
        <v>8220</v>
      </c>
      <c r="G3884" t="s">
        <v>8236</v>
      </c>
      <c r="H3884" t="s">
        <v>8248</v>
      </c>
      <c r="I3884">
        <v>1461235478</v>
      </c>
      <c r="J3884" s="12">
        <v>1459507478</v>
      </c>
      <c r="K3884" s="10">
        <f t="shared" si="240"/>
        <v>42481.447662037041</v>
      </c>
      <c r="L3884" s="10">
        <f t="shared" si="241"/>
        <v>42461.447662037041</v>
      </c>
      <c r="M3884" s="15">
        <f t="shared" si="242"/>
        <v>2016</v>
      </c>
      <c r="N3884" t="b">
        <v>0</v>
      </c>
      <c r="O3884">
        <v>0</v>
      </c>
      <c r="P3884" t="b">
        <v>0</v>
      </c>
      <c r="Q3884" t="s">
        <v>8285</v>
      </c>
      <c r="R3884" t="s">
        <v>8311</v>
      </c>
      <c r="S3884" t="s">
        <v>8348</v>
      </c>
      <c r="T3884" s="9">
        <f t="shared" si="243"/>
        <v>0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s="17" t="s">
        <v>8220</v>
      </c>
      <c r="G3885" t="s">
        <v>8225</v>
      </c>
      <c r="H3885" t="s">
        <v>8247</v>
      </c>
      <c r="I3885">
        <v>1432272300</v>
      </c>
      <c r="J3885" s="12">
        <v>1429655318</v>
      </c>
      <c r="K3885" s="10">
        <f t="shared" si="240"/>
        <v>42146.225694444445</v>
      </c>
      <c r="L3885" s="10">
        <f t="shared" si="241"/>
        <v>42115.936550925922</v>
      </c>
      <c r="M3885" s="15">
        <f t="shared" si="242"/>
        <v>2015</v>
      </c>
      <c r="N3885" t="b">
        <v>0</v>
      </c>
      <c r="O3885">
        <v>0</v>
      </c>
      <c r="P3885" t="b">
        <v>0</v>
      </c>
      <c r="Q3885" t="s">
        <v>8285</v>
      </c>
      <c r="R3885" t="s">
        <v>8311</v>
      </c>
      <c r="S3885" t="s">
        <v>8348</v>
      </c>
      <c r="T3885" s="9">
        <f t="shared" si="243"/>
        <v>0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s="17" t="s">
        <v>8220</v>
      </c>
      <c r="G3886" t="s">
        <v>8223</v>
      </c>
      <c r="H3886" t="s">
        <v>8245</v>
      </c>
      <c r="I3886">
        <v>1431286105</v>
      </c>
      <c r="J3886" s="12">
        <v>1427138905</v>
      </c>
      <c r="K3886" s="10">
        <f t="shared" si="240"/>
        <v>42134.811400462961</v>
      </c>
      <c r="L3886" s="10">
        <f t="shared" si="241"/>
        <v>42086.811400462961</v>
      </c>
      <c r="M3886" s="15">
        <f t="shared" si="242"/>
        <v>2015</v>
      </c>
      <c r="N3886" t="b">
        <v>0</v>
      </c>
      <c r="O3886">
        <v>0</v>
      </c>
      <c r="P3886" t="b">
        <v>0</v>
      </c>
      <c r="Q3886" t="s">
        <v>8285</v>
      </c>
      <c r="R3886" t="s">
        <v>8311</v>
      </c>
      <c r="S3886" t="s">
        <v>8348</v>
      </c>
      <c r="T3886" s="9">
        <f t="shared" si="243"/>
        <v>0</v>
      </c>
    </row>
    <row r="3887" spans="1:20" ht="30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s="17" t="s">
        <v>8219</v>
      </c>
      <c r="G3887" t="s">
        <v>8223</v>
      </c>
      <c r="H3887" t="s">
        <v>8245</v>
      </c>
      <c r="I3887">
        <v>1406566363</v>
      </c>
      <c r="J3887" s="12">
        <v>1403974363</v>
      </c>
      <c r="K3887" s="10">
        <f t="shared" si="240"/>
        <v>41848.703275462962</v>
      </c>
      <c r="L3887" s="10">
        <f t="shared" si="241"/>
        <v>41818.703275462962</v>
      </c>
      <c r="M3887" s="15">
        <f t="shared" si="242"/>
        <v>2014</v>
      </c>
      <c r="N3887" t="b">
        <v>0</v>
      </c>
      <c r="O3887">
        <v>0</v>
      </c>
      <c r="P3887" t="b">
        <v>0</v>
      </c>
      <c r="Q3887" t="s">
        <v>8285</v>
      </c>
      <c r="R3887" t="s">
        <v>8311</v>
      </c>
      <c r="S3887" t="s">
        <v>8348</v>
      </c>
      <c r="T3887" s="9">
        <f t="shared" si="243"/>
        <v>0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s="17" t="s">
        <v>8219</v>
      </c>
      <c r="G3888" t="s">
        <v>8229</v>
      </c>
      <c r="H3888" t="s">
        <v>8248</v>
      </c>
      <c r="I3888">
        <v>1492270947</v>
      </c>
      <c r="J3888" s="12">
        <v>1488386547</v>
      </c>
      <c r="K3888" s="10">
        <f t="shared" si="240"/>
        <v>42840.654479166667</v>
      </c>
      <c r="L3888" s="10">
        <f t="shared" si="241"/>
        <v>42795.696145833332</v>
      </c>
      <c r="M3888" s="15">
        <f t="shared" si="242"/>
        <v>2017</v>
      </c>
      <c r="N3888" t="b">
        <v>0</v>
      </c>
      <c r="O3888">
        <v>0</v>
      </c>
      <c r="P3888" t="b">
        <v>0</v>
      </c>
      <c r="Q3888" t="s">
        <v>8285</v>
      </c>
      <c r="R3888" t="s">
        <v>8311</v>
      </c>
      <c r="S3888" t="s">
        <v>8348</v>
      </c>
      <c r="T3888" s="9">
        <f t="shared" si="243"/>
        <v>0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s="17" t="s">
        <v>8219</v>
      </c>
      <c r="G3889" t="s">
        <v>8223</v>
      </c>
      <c r="H3889" t="s">
        <v>8245</v>
      </c>
      <c r="I3889">
        <v>1447281044</v>
      </c>
      <c r="J3889" s="12">
        <v>1444685444</v>
      </c>
      <c r="K3889" s="10">
        <f t="shared" si="240"/>
        <v>42319.938009259262</v>
      </c>
      <c r="L3889" s="10">
        <f t="shared" si="241"/>
        <v>42289.89634259259</v>
      </c>
      <c r="M3889" s="15">
        <f t="shared" si="242"/>
        <v>2015</v>
      </c>
      <c r="N3889" t="b">
        <v>0</v>
      </c>
      <c r="O3889">
        <v>0</v>
      </c>
      <c r="P3889" t="b">
        <v>0</v>
      </c>
      <c r="Q3889" t="s">
        <v>8285</v>
      </c>
      <c r="R3889" t="s">
        <v>8311</v>
      </c>
      <c r="S3889" t="s">
        <v>8348</v>
      </c>
      <c r="T3889" s="9">
        <f t="shared" si="243"/>
        <v>0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s="17" t="s">
        <v>8219</v>
      </c>
      <c r="G3890" t="s">
        <v>8223</v>
      </c>
      <c r="H3890" t="s">
        <v>8245</v>
      </c>
      <c r="I3890">
        <v>1407729600</v>
      </c>
      <c r="J3890" s="12">
        <v>1405097760</v>
      </c>
      <c r="K3890" s="10">
        <f t="shared" si="240"/>
        <v>41862.166666666664</v>
      </c>
      <c r="L3890" s="10">
        <f t="shared" si="241"/>
        <v>41831.705555555556</v>
      </c>
      <c r="M3890" s="15">
        <f t="shared" si="242"/>
        <v>2014</v>
      </c>
      <c r="N3890" t="b">
        <v>0</v>
      </c>
      <c r="O3890">
        <v>0</v>
      </c>
      <c r="P3890" t="b">
        <v>0</v>
      </c>
      <c r="Q3890" t="s">
        <v>8285</v>
      </c>
      <c r="R3890" t="s">
        <v>8311</v>
      </c>
      <c r="S3890" t="s">
        <v>8348</v>
      </c>
      <c r="T3890" s="9">
        <f t="shared" si="243"/>
        <v>0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s="17" t="s">
        <v>8219</v>
      </c>
      <c r="G3891" t="s">
        <v>8231</v>
      </c>
      <c r="H3891" t="s">
        <v>8252</v>
      </c>
      <c r="I3891">
        <v>1449077100</v>
      </c>
      <c r="J3891" s="12">
        <v>1446612896</v>
      </c>
      <c r="K3891" s="10">
        <f t="shared" si="240"/>
        <v>42340.725694444445</v>
      </c>
      <c r="L3891" s="10">
        <f t="shared" si="241"/>
        <v>42312.204814814817</v>
      </c>
      <c r="M3891" s="15">
        <f t="shared" si="242"/>
        <v>2015</v>
      </c>
      <c r="N3891" t="b">
        <v>0</v>
      </c>
      <c r="O3891">
        <v>0</v>
      </c>
      <c r="P3891" t="b">
        <v>0</v>
      </c>
      <c r="Q3891" t="s">
        <v>8285</v>
      </c>
      <c r="R3891" t="s">
        <v>8311</v>
      </c>
      <c r="S3891" t="s">
        <v>8348</v>
      </c>
      <c r="T3891" s="9">
        <f t="shared" si="243"/>
        <v>0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s="17" t="s">
        <v>8219</v>
      </c>
      <c r="G3892" t="s">
        <v>8223</v>
      </c>
      <c r="H3892" t="s">
        <v>8245</v>
      </c>
      <c r="I3892">
        <v>1417391100</v>
      </c>
      <c r="J3892" s="12">
        <v>1412371898</v>
      </c>
      <c r="K3892" s="10">
        <f t="shared" si="240"/>
        <v>41973.989583333328</v>
      </c>
      <c r="L3892" s="10">
        <f t="shared" si="241"/>
        <v>41915.896967592591</v>
      </c>
      <c r="M3892" s="15">
        <f t="shared" si="242"/>
        <v>2014</v>
      </c>
      <c r="N3892" t="b">
        <v>0</v>
      </c>
      <c r="O3892">
        <v>0</v>
      </c>
      <c r="P3892" t="b">
        <v>0</v>
      </c>
      <c r="Q3892" t="s">
        <v>8285</v>
      </c>
      <c r="R3892" t="s">
        <v>8311</v>
      </c>
      <c r="S3892" t="s">
        <v>8348</v>
      </c>
      <c r="T3892" s="9">
        <f t="shared" si="243"/>
        <v>0</v>
      </c>
    </row>
    <row r="3893" spans="1:20" ht="15.75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s="17" t="s">
        <v>8220</v>
      </c>
      <c r="G3893" t="s">
        <v>8223</v>
      </c>
      <c r="H3893" t="s">
        <v>8245</v>
      </c>
      <c r="I3893">
        <v>1342882260</v>
      </c>
      <c r="J3893" s="12">
        <v>1337834963</v>
      </c>
      <c r="K3893" s="10">
        <f t="shared" si="240"/>
        <v>41111.618750000001</v>
      </c>
      <c r="L3893" s="10">
        <f t="shared" si="241"/>
        <v>41053.200960648144</v>
      </c>
      <c r="M3893" s="15">
        <f t="shared" si="242"/>
        <v>2012</v>
      </c>
      <c r="N3893" t="b">
        <v>0</v>
      </c>
      <c r="O3893">
        <v>0</v>
      </c>
      <c r="P3893" t="b">
        <v>0</v>
      </c>
      <c r="Q3893" t="s">
        <v>8273</v>
      </c>
      <c r="R3893" t="s">
        <v>8311</v>
      </c>
      <c r="S3893" t="s">
        <v>8352</v>
      </c>
      <c r="T3893" s="9">
        <f t="shared" si="243"/>
        <v>0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s="17" t="s">
        <v>8220</v>
      </c>
      <c r="G3894" t="s">
        <v>8223</v>
      </c>
      <c r="H3894" t="s">
        <v>8245</v>
      </c>
      <c r="I3894">
        <v>1470175271</v>
      </c>
      <c r="J3894" s="12">
        <v>1467583271</v>
      </c>
      <c r="K3894" s="10">
        <f t="shared" si="240"/>
        <v>42584.917488425926</v>
      </c>
      <c r="L3894" s="10">
        <f t="shared" si="241"/>
        <v>42554.917488425926</v>
      </c>
      <c r="M3894" s="15">
        <f t="shared" si="242"/>
        <v>2016</v>
      </c>
      <c r="N3894" t="b">
        <v>0</v>
      </c>
      <c r="O3894">
        <v>0</v>
      </c>
      <c r="P3894" t="b">
        <v>0</v>
      </c>
      <c r="Q3894" t="s">
        <v>8273</v>
      </c>
      <c r="R3894" t="s">
        <v>8311</v>
      </c>
      <c r="S3894" t="s">
        <v>8352</v>
      </c>
      <c r="T3894" s="9">
        <f t="shared" si="243"/>
        <v>0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s="17" t="s">
        <v>8220</v>
      </c>
      <c r="G3895" t="s">
        <v>8223</v>
      </c>
      <c r="H3895" t="s">
        <v>8245</v>
      </c>
      <c r="I3895">
        <v>1352994052</v>
      </c>
      <c r="J3895" s="12">
        <v>1350398452</v>
      </c>
      <c r="K3895" s="10">
        <f t="shared" si="240"/>
        <v>41228.653379629628</v>
      </c>
      <c r="L3895" s="10">
        <f t="shared" si="241"/>
        <v>41198.611712962964</v>
      </c>
      <c r="M3895" s="15">
        <f t="shared" si="242"/>
        <v>2012</v>
      </c>
      <c r="N3895" t="b">
        <v>0</v>
      </c>
      <c r="O3895">
        <v>0</v>
      </c>
      <c r="P3895" t="b">
        <v>0</v>
      </c>
      <c r="Q3895" t="s">
        <v>8273</v>
      </c>
      <c r="R3895" t="s">
        <v>8311</v>
      </c>
      <c r="S3895" t="s">
        <v>8352</v>
      </c>
      <c r="T3895" s="9">
        <f t="shared" si="243"/>
        <v>0</v>
      </c>
    </row>
    <row r="3896" spans="1:20" ht="30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s="17" t="s">
        <v>8220</v>
      </c>
      <c r="G3896" t="s">
        <v>8223</v>
      </c>
      <c r="H3896" t="s">
        <v>8245</v>
      </c>
      <c r="I3896">
        <v>1371415675</v>
      </c>
      <c r="J3896" s="12">
        <v>1368823675</v>
      </c>
      <c r="K3896" s="10">
        <f t="shared" si="240"/>
        <v>41441.866608796292</v>
      </c>
      <c r="L3896" s="10">
        <f t="shared" si="241"/>
        <v>41411.866608796292</v>
      </c>
      <c r="M3896" s="15">
        <f t="shared" si="242"/>
        <v>2013</v>
      </c>
      <c r="N3896" t="b">
        <v>0</v>
      </c>
      <c r="O3896">
        <v>0</v>
      </c>
      <c r="P3896" t="b">
        <v>0</v>
      </c>
      <c r="Q3896" t="s">
        <v>8273</v>
      </c>
      <c r="R3896" t="s">
        <v>8311</v>
      </c>
      <c r="S3896" t="s">
        <v>8352</v>
      </c>
      <c r="T3896" s="9">
        <f t="shared" si="243"/>
        <v>0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s="17" t="s">
        <v>8220</v>
      </c>
      <c r="G3897" t="s">
        <v>8223</v>
      </c>
      <c r="H3897" t="s">
        <v>8245</v>
      </c>
      <c r="I3897">
        <v>1314471431</v>
      </c>
      <c r="J3897" s="12">
        <v>1311879431</v>
      </c>
      <c r="K3897" s="10">
        <f t="shared" si="240"/>
        <v>40782.789710648147</v>
      </c>
      <c r="L3897" s="10">
        <f t="shared" si="241"/>
        <v>40752.789710648147</v>
      </c>
      <c r="M3897" s="15">
        <f t="shared" si="242"/>
        <v>2011</v>
      </c>
      <c r="N3897" t="b">
        <v>0</v>
      </c>
      <c r="O3897">
        <v>0</v>
      </c>
      <c r="P3897" t="b">
        <v>0</v>
      </c>
      <c r="Q3897" t="s">
        <v>8273</v>
      </c>
      <c r="R3897" t="s">
        <v>8311</v>
      </c>
      <c r="S3897" t="s">
        <v>8352</v>
      </c>
      <c r="T3897" s="9">
        <f t="shared" si="243"/>
        <v>0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s="17" t="s">
        <v>8220</v>
      </c>
      <c r="G3898" t="s">
        <v>8223</v>
      </c>
      <c r="H3898" t="s">
        <v>8245</v>
      </c>
      <c r="I3898">
        <v>1410866659</v>
      </c>
      <c r="J3898" s="12">
        <v>1405682659</v>
      </c>
      <c r="K3898" s="10">
        <f t="shared" si="240"/>
        <v>41898.475219907406</v>
      </c>
      <c r="L3898" s="10">
        <f t="shared" si="241"/>
        <v>41838.475219907406</v>
      </c>
      <c r="M3898" s="15">
        <f t="shared" si="242"/>
        <v>2014</v>
      </c>
      <c r="N3898" t="b">
        <v>0</v>
      </c>
      <c r="O3898">
        <v>0</v>
      </c>
      <c r="P3898" t="b">
        <v>0</v>
      </c>
      <c r="Q3898" t="s">
        <v>8273</v>
      </c>
      <c r="R3898" t="s">
        <v>8311</v>
      </c>
      <c r="S3898" t="s">
        <v>8352</v>
      </c>
      <c r="T3898" s="9">
        <f t="shared" si="243"/>
        <v>0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s="17" t="s">
        <v>8220</v>
      </c>
      <c r="G3899" t="s">
        <v>8223</v>
      </c>
      <c r="H3899" t="s">
        <v>8245</v>
      </c>
      <c r="I3899">
        <v>1427847480</v>
      </c>
      <c r="J3899" s="12">
        <v>1424222024</v>
      </c>
      <c r="K3899" s="10">
        <f t="shared" si="240"/>
        <v>42095.012499999997</v>
      </c>
      <c r="L3899" s="10">
        <f t="shared" si="241"/>
        <v>42053.051203703704</v>
      </c>
      <c r="M3899" s="15">
        <f t="shared" si="242"/>
        <v>2015</v>
      </c>
      <c r="N3899" t="b">
        <v>0</v>
      </c>
      <c r="O3899">
        <v>0</v>
      </c>
      <c r="P3899" t="b">
        <v>0</v>
      </c>
      <c r="Q3899" t="s">
        <v>8287</v>
      </c>
      <c r="R3899" t="s">
        <v>8313</v>
      </c>
      <c r="S3899" t="s">
        <v>8355</v>
      </c>
      <c r="T3899" s="9">
        <f t="shared" si="243"/>
        <v>0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s="17" t="s">
        <v>8220</v>
      </c>
      <c r="G3900" t="s">
        <v>8223</v>
      </c>
      <c r="H3900" t="s">
        <v>8245</v>
      </c>
      <c r="I3900">
        <v>1487844882</v>
      </c>
      <c r="J3900" s="12">
        <v>1487240082</v>
      </c>
      <c r="K3900" s="10">
        <f t="shared" si="240"/>
        <v>42789.426875000005</v>
      </c>
      <c r="L3900" s="10">
        <f t="shared" si="241"/>
        <v>42782.426875000005</v>
      </c>
      <c r="M3900" s="15">
        <f t="shared" si="242"/>
        <v>2017</v>
      </c>
      <c r="N3900" t="b">
        <v>0</v>
      </c>
      <c r="O3900">
        <v>0</v>
      </c>
      <c r="P3900" t="b">
        <v>0</v>
      </c>
      <c r="Q3900" t="s">
        <v>8287</v>
      </c>
      <c r="R3900" t="s">
        <v>8313</v>
      </c>
      <c r="S3900" t="s">
        <v>8355</v>
      </c>
      <c r="T3900" s="9">
        <f t="shared" si="243"/>
        <v>0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s="17" t="s">
        <v>8220</v>
      </c>
      <c r="G3901" t="s">
        <v>8223</v>
      </c>
      <c r="H3901" t="s">
        <v>8245</v>
      </c>
      <c r="I3901">
        <v>1432756039</v>
      </c>
      <c r="J3901" s="12">
        <v>1430164039</v>
      </c>
      <c r="K3901" s="10">
        <f t="shared" si="240"/>
        <v>42151.824525462958</v>
      </c>
      <c r="L3901" s="10">
        <f t="shared" si="241"/>
        <v>42121.824525462958</v>
      </c>
      <c r="M3901" s="15">
        <f t="shared" si="242"/>
        <v>2015</v>
      </c>
      <c r="N3901" t="b">
        <v>0</v>
      </c>
      <c r="O3901">
        <v>0</v>
      </c>
      <c r="P3901" t="b">
        <v>0</v>
      </c>
      <c r="Q3901" t="s">
        <v>8287</v>
      </c>
      <c r="R3901" t="s">
        <v>8313</v>
      </c>
      <c r="S3901" t="s">
        <v>8355</v>
      </c>
      <c r="T3901" s="9">
        <f t="shared" si="243"/>
        <v>0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s="17" t="s">
        <v>8220</v>
      </c>
      <c r="G3902" t="s">
        <v>8223</v>
      </c>
      <c r="H3902" t="s">
        <v>8245</v>
      </c>
      <c r="I3902">
        <v>1441176447</v>
      </c>
      <c r="J3902" s="12">
        <v>1438584447</v>
      </c>
      <c r="K3902" s="10">
        <f t="shared" si="240"/>
        <v>42249.282951388886</v>
      </c>
      <c r="L3902" s="10">
        <f t="shared" si="241"/>
        <v>42219.282951388886</v>
      </c>
      <c r="M3902" s="15">
        <f t="shared" si="242"/>
        <v>2015</v>
      </c>
      <c r="N3902" t="b">
        <v>0</v>
      </c>
      <c r="O3902">
        <v>0</v>
      </c>
      <c r="P3902" t="b">
        <v>0</v>
      </c>
      <c r="Q3902" t="s">
        <v>8287</v>
      </c>
      <c r="R3902" t="s">
        <v>8313</v>
      </c>
      <c r="S3902" t="s">
        <v>8355</v>
      </c>
      <c r="T3902" s="9">
        <f t="shared" si="243"/>
        <v>0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s="17" t="s">
        <v>8220</v>
      </c>
      <c r="G3903" t="s">
        <v>8225</v>
      </c>
      <c r="H3903" t="s">
        <v>8247</v>
      </c>
      <c r="I3903">
        <v>1438495390</v>
      </c>
      <c r="J3903" s="12">
        <v>1435903390</v>
      </c>
      <c r="K3903" s="10">
        <f t="shared" si="240"/>
        <v>42218.252199074079</v>
      </c>
      <c r="L3903" s="10">
        <f t="shared" si="241"/>
        <v>42188.252199074079</v>
      </c>
      <c r="M3903" s="15">
        <f t="shared" si="242"/>
        <v>2015</v>
      </c>
      <c r="N3903" t="b">
        <v>0</v>
      </c>
      <c r="O3903">
        <v>0</v>
      </c>
      <c r="P3903" t="b">
        <v>0</v>
      </c>
      <c r="Q3903" t="s">
        <v>8287</v>
      </c>
      <c r="R3903" t="s">
        <v>8313</v>
      </c>
      <c r="S3903" t="s">
        <v>8355</v>
      </c>
      <c r="T3903" s="9">
        <f t="shared" si="243"/>
        <v>0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s="17" t="s">
        <v>8220</v>
      </c>
      <c r="G3904" t="s">
        <v>8223</v>
      </c>
      <c r="H3904" t="s">
        <v>8245</v>
      </c>
      <c r="I3904">
        <v>1442509200</v>
      </c>
      <c r="J3904" s="12">
        <v>1440513832</v>
      </c>
      <c r="K3904" s="10">
        <f t="shared" si="240"/>
        <v>42264.708333333328</v>
      </c>
      <c r="L3904" s="10">
        <f t="shared" si="241"/>
        <v>42241.613796296297</v>
      </c>
      <c r="M3904" s="15">
        <f t="shared" si="242"/>
        <v>2015</v>
      </c>
      <c r="N3904" t="b">
        <v>0</v>
      </c>
      <c r="O3904">
        <v>0</v>
      </c>
      <c r="P3904" t="b">
        <v>0</v>
      </c>
      <c r="Q3904" t="s">
        <v>8287</v>
      </c>
      <c r="R3904" t="s">
        <v>8313</v>
      </c>
      <c r="S3904" t="s">
        <v>8355</v>
      </c>
      <c r="T3904" s="9">
        <f t="shared" si="243"/>
        <v>0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s="17" t="s">
        <v>8219</v>
      </c>
      <c r="G3905" t="s">
        <v>8223</v>
      </c>
      <c r="H3905" t="s">
        <v>8245</v>
      </c>
      <c r="I3905">
        <v>1259715000</v>
      </c>
      <c r="J3905" s="12">
        <v>1253712916</v>
      </c>
      <c r="K3905" s="10">
        <f t="shared" si="240"/>
        <v>40149.034722222219</v>
      </c>
      <c r="L3905" s="10">
        <f t="shared" si="241"/>
        <v>40079.566157407404</v>
      </c>
      <c r="M3905" s="15">
        <f t="shared" si="242"/>
        <v>2009</v>
      </c>
      <c r="N3905" t="b">
        <v>0</v>
      </c>
      <c r="O3905">
        <v>0</v>
      </c>
      <c r="P3905" t="b">
        <v>0</v>
      </c>
      <c r="Q3905" t="s">
        <v>8288</v>
      </c>
      <c r="R3905" t="s">
        <v>8311</v>
      </c>
      <c r="S3905" t="s">
        <v>8349</v>
      </c>
      <c r="T3905" s="9">
        <f t="shared" si="243"/>
        <v>0</v>
      </c>
    </row>
    <row r="3906" spans="1:20" ht="15.75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s="17" t="s">
        <v>8219</v>
      </c>
      <c r="G3906" t="s">
        <v>8223</v>
      </c>
      <c r="H3906" t="s">
        <v>8245</v>
      </c>
      <c r="I3906">
        <v>1369498714</v>
      </c>
      <c r="J3906" s="12">
        <v>1366906714</v>
      </c>
      <c r="K3906" s="10">
        <f t="shared" si="240"/>
        <v>41419.679560185185</v>
      </c>
      <c r="L3906" s="10">
        <f t="shared" si="241"/>
        <v>41389.679560185185</v>
      </c>
      <c r="M3906" s="15">
        <f t="shared" si="242"/>
        <v>2013</v>
      </c>
      <c r="N3906" t="b">
        <v>0</v>
      </c>
      <c r="O3906">
        <v>0</v>
      </c>
      <c r="P3906" t="b">
        <v>0</v>
      </c>
      <c r="Q3906" t="s">
        <v>8288</v>
      </c>
      <c r="R3906" t="s">
        <v>8311</v>
      </c>
      <c r="S3906" t="s">
        <v>8349</v>
      </c>
      <c r="T3906" s="9">
        <f t="shared" si="243"/>
        <v>0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s="17" t="s">
        <v>8219</v>
      </c>
      <c r="G3907" t="s">
        <v>8223</v>
      </c>
      <c r="H3907" t="s">
        <v>8245</v>
      </c>
      <c r="I3907">
        <v>1337562726</v>
      </c>
      <c r="J3907" s="12">
        <v>1332378726</v>
      </c>
      <c r="K3907" s="10">
        <f t="shared" ref="K3907:K3970" si="244">(I3907/86400)+DATE(1970,1,1)</f>
        <v>41050.050069444442</v>
      </c>
      <c r="L3907" s="10">
        <f t="shared" ref="L3907:L3970" si="245">(J3907/86400)+DATE(1970,1,1)</f>
        <v>40990.050069444442</v>
      </c>
      <c r="M3907" s="15">
        <f t="shared" ref="M3907:M3970" si="246">+YEAR(K3907)</f>
        <v>2012</v>
      </c>
      <c r="N3907" t="b">
        <v>0</v>
      </c>
      <c r="O3907">
        <v>0</v>
      </c>
      <c r="P3907" t="b">
        <v>0</v>
      </c>
      <c r="Q3907" t="s">
        <v>8288</v>
      </c>
      <c r="R3907" t="s">
        <v>8311</v>
      </c>
      <c r="S3907" t="s">
        <v>8349</v>
      </c>
      <c r="T3907" s="9">
        <f t="shared" ref="T3907:T3970" si="247">ROUND(E3907/D3907*100,0)</f>
        <v>0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s="17" t="s">
        <v>8220</v>
      </c>
      <c r="G3908" t="s">
        <v>8223</v>
      </c>
      <c r="H3908" t="s">
        <v>8245</v>
      </c>
      <c r="I3908">
        <v>1401464101</v>
      </c>
      <c r="J3908" s="12">
        <v>1400600101</v>
      </c>
      <c r="K3908" s="10">
        <f t="shared" si="244"/>
        <v>41789.649317129632</v>
      </c>
      <c r="L3908" s="10">
        <f t="shared" si="245"/>
        <v>41779.649317129632</v>
      </c>
      <c r="M3908" s="15">
        <f t="shared" si="246"/>
        <v>2014</v>
      </c>
      <c r="N3908" t="b">
        <v>0</v>
      </c>
      <c r="O3908">
        <v>0</v>
      </c>
      <c r="P3908" t="b">
        <v>0</v>
      </c>
      <c r="Q3908" t="s">
        <v>8289</v>
      </c>
      <c r="R3908" t="s">
        <v>8313</v>
      </c>
      <c r="S3908" t="s">
        <v>8351</v>
      </c>
      <c r="T3908" s="9">
        <f t="shared" si="247"/>
        <v>0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s="17" t="s">
        <v>8220</v>
      </c>
      <c r="G3909" t="s">
        <v>8223</v>
      </c>
      <c r="H3909" t="s">
        <v>8245</v>
      </c>
      <c r="I3909">
        <v>1428197422</v>
      </c>
      <c r="J3909" s="12">
        <v>1425609022</v>
      </c>
      <c r="K3909" s="10">
        <f t="shared" si="244"/>
        <v>42099.062754629631</v>
      </c>
      <c r="L3909" s="10">
        <f t="shared" si="245"/>
        <v>42069.104421296295</v>
      </c>
      <c r="M3909" s="15">
        <f t="shared" si="246"/>
        <v>2015</v>
      </c>
      <c r="N3909" t="b">
        <v>0</v>
      </c>
      <c r="O3909">
        <v>0</v>
      </c>
      <c r="P3909" t="b">
        <v>0</v>
      </c>
      <c r="Q3909" t="s">
        <v>8289</v>
      </c>
      <c r="R3909" t="s">
        <v>8313</v>
      </c>
      <c r="S3909" t="s">
        <v>8351</v>
      </c>
      <c r="T3909" s="9">
        <f t="shared" si="247"/>
        <v>0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s="17" t="s">
        <v>8220</v>
      </c>
      <c r="G3910" t="s">
        <v>8223</v>
      </c>
      <c r="H3910" t="s">
        <v>8245</v>
      </c>
      <c r="I3910">
        <v>1422735120</v>
      </c>
      <c r="J3910" s="12">
        <v>1420091999</v>
      </c>
      <c r="K3910" s="10">
        <f t="shared" si="244"/>
        <v>42035.841666666667</v>
      </c>
      <c r="L3910" s="10">
        <f t="shared" si="245"/>
        <v>42005.24998842593</v>
      </c>
      <c r="M3910" s="15">
        <f t="shared" si="246"/>
        <v>2015</v>
      </c>
      <c r="N3910" t="b">
        <v>0</v>
      </c>
      <c r="O3910">
        <v>0</v>
      </c>
      <c r="P3910" t="b">
        <v>0</v>
      </c>
      <c r="Q3910" t="s">
        <v>8289</v>
      </c>
      <c r="R3910" t="s">
        <v>8313</v>
      </c>
      <c r="S3910" t="s">
        <v>8351</v>
      </c>
      <c r="T3910" s="9">
        <f t="shared" si="247"/>
        <v>0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s="17" t="s">
        <v>8220</v>
      </c>
      <c r="G3911" t="s">
        <v>8223</v>
      </c>
      <c r="H3911" t="s">
        <v>8245</v>
      </c>
      <c r="I3911">
        <v>1444433886</v>
      </c>
      <c r="J3911" s="12">
        <v>1441841886</v>
      </c>
      <c r="K3911" s="10">
        <f t="shared" si="244"/>
        <v>42286.984791666662</v>
      </c>
      <c r="L3911" s="10">
        <f t="shared" si="245"/>
        <v>42256.984791666662</v>
      </c>
      <c r="M3911" s="15">
        <f t="shared" si="246"/>
        <v>2015</v>
      </c>
      <c r="N3911" t="b">
        <v>0</v>
      </c>
      <c r="O3911">
        <v>0</v>
      </c>
      <c r="P3911" t="b">
        <v>0</v>
      </c>
      <c r="Q3911" t="s">
        <v>8289</v>
      </c>
      <c r="R3911" t="s">
        <v>8313</v>
      </c>
      <c r="S3911" t="s">
        <v>8351</v>
      </c>
      <c r="T3911" s="9">
        <f t="shared" si="247"/>
        <v>0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s="17" t="s">
        <v>8220</v>
      </c>
      <c r="G3912" t="s">
        <v>8223</v>
      </c>
      <c r="H3912" t="s">
        <v>8245</v>
      </c>
      <c r="I3912">
        <v>1427503485</v>
      </c>
      <c r="J3912" s="12">
        <v>1423619085</v>
      </c>
      <c r="K3912" s="10">
        <f t="shared" si="244"/>
        <v>42091.031076388885</v>
      </c>
      <c r="L3912" s="10">
        <f t="shared" si="245"/>
        <v>42046.072743055556</v>
      </c>
      <c r="M3912" s="15">
        <f t="shared" si="246"/>
        <v>2015</v>
      </c>
      <c r="N3912" t="b">
        <v>0</v>
      </c>
      <c r="O3912">
        <v>0</v>
      </c>
      <c r="P3912" t="b">
        <v>0</v>
      </c>
      <c r="Q3912" t="s">
        <v>8289</v>
      </c>
      <c r="R3912" t="s">
        <v>8313</v>
      </c>
      <c r="S3912" t="s">
        <v>8351</v>
      </c>
      <c r="T3912" s="9">
        <f t="shared" si="247"/>
        <v>0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s="17" t="s">
        <v>8220</v>
      </c>
      <c r="G3913" t="s">
        <v>8223</v>
      </c>
      <c r="H3913" t="s">
        <v>8245</v>
      </c>
      <c r="I3913">
        <v>1474360197</v>
      </c>
      <c r="J3913" s="12">
        <v>1471768197</v>
      </c>
      <c r="K3913" s="10">
        <f t="shared" si="244"/>
        <v>42633.354131944448</v>
      </c>
      <c r="L3913" s="10">
        <f t="shared" si="245"/>
        <v>42603.354131944448</v>
      </c>
      <c r="M3913" s="15">
        <f t="shared" si="246"/>
        <v>2016</v>
      </c>
      <c r="N3913" t="b">
        <v>0</v>
      </c>
      <c r="O3913">
        <v>0</v>
      </c>
      <c r="P3913" t="b">
        <v>0</v>
      </c>
      <c r="Q3913" t="s">
        <v>8289</v>
      </c>
      <c r="R3913" t="s">
        <v>8313</v>
      </c>
      <c r="S3913" t="s">
        <v>8351</v>
      </c>
      <c r="T3913" s="9">
        <f t="shared" si="247"/>
        <v>0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s="17" t="s">
        <v>8220</v>
      </c>
      <c r="G3914" t="s">
        <v>8224</v>
      </c>
      <c r="H3914" t="s">
        <v>8246</v>
      </c>
      <c r="I3914">
        <v>1460116576</v>
      </c>
      <c r="J3914" s="12">
        <v>1457528176</v>
      </c>
      <c r="K3914" s="10">
        <f t="shared" si="244"/>
        <v>42468.497407407413</v>
      </c>
      <c r="L3914" s="10">
        <f t="shared" si="245"/>
        <v>42438.53907407407</v>
      </c>
      <c r="M3914" s="15">
        <f t="shared" si="246"/>
        <v>2016</v>
      </c>
      <c r="N3914" t="b">
        <v>0</v>
      </c>
      <c r="O3914">
        <v>0</v>
      </c>
      <c r="P3914" t="b">
        <v>0</v>
      </c>
      <c r="Q3914" t="s">
        <v>8289</v>
      </c>
      <c r="R3914" t="s">
        <v>8313</v>
      </c>
      <c r="S3914" t="s">
        <v>8351</v>
      </c>
      <c r="T3914" s="9">
        <f t="shared" si="247"/>
        <v>0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s="17" t="s">
        <v>8221</v>
      </c>
      <c r="G3915" t="s">
        <v>8223</v>
      </c>
      <c r="H3915" t="s">
        <v>8245</v>
      </c>
      <c r="I3915">
        <v>1492142860</v>
      </c>
      <c r="J3915" s="12">
        <v>1486962460</v>
      </c>
      <c r="K3915" s="10">
        <f t="shared" si="244"/>
        <v>42839.171990740739</v>
      </c>
      <c r="L3915" s="10">
        <f t="shared" si="245"/>
        <v>42779.21365740741</v>
      </c>
      <c r="M3915" s="15">
        <f t="shared" si="246"/>
        <v>2017</v>
      </c>
      <c r="N3915" t="b">
        <v>0</v>
      </c>
      <c r="O3915">
        <v>0</v>
      </c>
      <c r="P3915" t="b">
        <v>0</v>
      </c>
      <c r="Q3915" t="s">
        <v>8291</v>
      </c>
      <c r="R3915" t="s">
        <v>8327</v>
      </c>
      <c r="S3915" t="s">
        <v>8330</v>
      </c>
      <c r="T3915" s="9">
        <f t="shared" si="247"/>
        <v>0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s="17" t="s">
        <v>8221</v>
      </c>
      <c r="G3916" t="s">
        <v>8223</v>
      </c>
      <c r="H3916" t="s">
        <v>8245</v>
      </c>
      <c r="I3916">
        <v>1491007211</v>
      </c>
      <c r="J3916" s="12">
        <v>1488418811</v>
      </c>
      <c r="K3916" s="10">
        <f t="shared" si="244"/>
        <v>42826.027905092589</v>
      </c>
      <c r="L3916" s="10">
        <f t="shared" si="245"/>
        <v>42796.069571759261</v>
      </c>
      <c r="M3916" s="15">
        <f t="shared" si="246"/>
        <v>2017</v>
      </c>
      <c r="N3916" t="b">
        <v>0</v>
      </c>
      <c r="O3916">
        <v>0</v>
      </c>
      <c r="P3916" t="b">
        <v>0</v>
      </c>
      <c r="Q3916" t="s">
        <v>8291</v>
      </c>
      <c r="R3916" t="s">
        <v>8327</v>
      </c>
      <c r="S3916" t="s">
        <v>8330</v>
      </c>
      <c r="T3916" s="9">
        <f t="shared" si="247"/>
        <v>0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s="17" t="s">
        <v>8221</v>
      </c>
      <c r="G3917" t="s">
        <v>8223</v>
      </c>
      <c r="H3917" t="s">
        <v>8245</v>
      </c>
      <c r="I3917">
        <v>1490499180</v>
      </c>
      <c r="J3917" s="12">
        <v>1488430760</v>
      </c>
      <c r="K3917" s="10">
        <f t="shared" si="244"/>
        <v>42820.147916666669</v>
      </c>
      <c r="L3917" s="10">
        <f t="shared" si="245"/>
        <v>42796.207870370374</v>
      </c>
      <c r="M3917" s="15">
        <f t="shared" si="246"/>
        <v>2017</v>
      </c>
      <c r="N3917" t="b">
        <v>0</v>
      </c>
      <c r="O3917">
        <v>0</v>
      </c>
      <c r="P3917" t="b">
        <v>0</v>
      </c>
      <c r="Q3917" t="s">
        <v>8291</v>
      </c>
      <c r="R3917" t="s">
        <v>8327</v>
      </c>
      <c r="S3917" t="s">
        <v>8330</v>
      </c>
      <c r="T3917" s="9">
        <f t="shared" si="247"/>
        <v>0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s="17" t="s">
        <v>8220</v>
      </c>
      <c r="G3918" t="s">
        <v>8223</v>
      </c>
      <c r="H3918" t="s">
        <v>8245</v>
      </c>
      <c r="I3918">
        <v>1441814400</v>
      </c>
      <c r="J3918" s="12">
        <v>1440807846</v>
      </c>
      <c r="K3918" s="10">
        <f t="shared" si="244"/>
        <v>42256.666666666672</v>
      </c>
      <c r="L3918" s="10">
        <f t="shared" si="245"/>
        <v>42245.016736111109</v>
      </c>
      <c r="M3918" s="15">
        <f t="shared" si="246"/>
        <v>2015</v>
      </c>
      <c r="N3918" t="b">
        <v>0</v>
      </c>
      <c r="O3918">
        <v>0</v>
      </c>
      <c r="P3918" t="b">
        <v>0</v>
      </c>
      <c r="Q3918" t="s">
        <v>8291</v>
      </c>
      <c r="R3918" t="s">
        <v>8327</v>
      </c>
      <c r="S3918" t="s">
        <v>8330</v>
      </c>
      <c r="T3918" s="9">
        <f t="shared" si="247"/>
        <v>0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s="17" t="s">
        <v>8220</v>
      </c>
      <c r="G3919" t="s">
        <v>8235</v>
      </c>
      <c r="H3919" t="s">
        <v>8248</v>
      </c>
      <c r="I3919">
        <v>1440314472</v>
      </c>
      <c r="J3919" s="12">
        <v>1435130472</v>
      </c>
      <c r="K3919" s="10">
        <f t="shared" si="244"/>
        <v>42239.306388888886</v>
      </c>
      <c r="L3919" s="10">
        <f t="shared" si="245"/>
        <v>42179.306388888886</v>
      </c>
      <c r="M3919" s="15">
        <f t="shared" si="246"/>
        <v>2015</v>
      </c>
      <c r="N3919" t="b">
        <v>0</v>
      </c>
      <c r="O3919">
        <v>0</v>
      </c>
      <c r="P3919" t="b">
        <v>0</v>
      </c>
      <c r="Q3919" t="s">
        <v>8291</v>
      </c>
      <c r="R3919" t="s">
        <v>8327</v>
      </c>
      <c r="S3919" t="s">
        <v>8330</v>
      </c>
      <c r="T3919" s="9">
        <f t="shared" si="247"/>
        <v>0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s="17" t="s">
        <v>8220</v>
      </c>
      <c r="G3920" t="s">
        <v>8223</v>
      </c>
      <c r="H3920" t="s">
        <v>8245</v>
      </c>
      <c r="I3920">
        <v>1462135706</v>
      </c>
      <c r="J3920" s="12">
        <v>1458679706</v>
      </c>
      <c r="K3920" s="10">
        <f t="shared" si="244"/>
        <v>42491.866967592592</v>
      </c>
      <c r="L3920" s="10">
        <f t="shared" si="245"/>
        <v>42451.866967592592</v>
      </c>
      <c r="M3920" s="15">
        <f t="shared" si="246"/>
        <v>2016</v>
      </c>
      <c r="N3920" t="b">
        <v>0</v>
      </c>
      <c r="O3920">
        <v>0</v>
      </c>
      <c r="P3920" t="b">
        <v>0</v>
      </c>
      <c r="Q3920" t="s">
        <v>8291</v>
      </c>
      <c r="R3920" t="s">
        <v>8327</v>
      </c>
      <c r="S3920" t="s">
        <v>8330</v>
      </c>
      <c r="T3920" s="9">
        <f t="shared" si="247"/>
        <v>0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s="17" t="s">
        <v>8220</v>
      </c>
      <c r="G3921" t="s">
        <v>8223</v>
      </c>
      <c r="H3921" t="s">
        <v>8245</v>
      </c>
      <c r="I3921">
        <v>1435701353</v>
      </c>
      <c r="J3921" s="12">
        <v>1430517353</v>
      </c>
      <c r="K3921" s="10">
        <f t="shared" si="244"/>
        <v>42185.913807870369</v>
      </c>
      <c r="L3921" s="10">
        <f t="shared" si="245"/>
        <v>42125.913807870369</v>
      </c>
      <c r="M3921" s="15">
        <f t="shared" si="246"/>
        <v>2015</v>
      </c>
      <c r="N3921" t="b">
        <v>0</v>
      </c>
      <c r="O3921">
        <v>0</v>
      </c>
      <c r="P3921" t="b">
        <v>0</v>
      </c>
      <c r="Q3921" t="s">
        <v>8291</v>
      </c>
      <c r="R3921" t="s">
        <v>8327</v>
      </c>
      <c r="S3921" t="s">
        <v>8330</v>
      </c>
      <c r="T3921" s="9">
        <f t="shared" si="247"/>
        <v>0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s="17" t="s">
        <v>8220</v>
      </c>
      <c r="G3922" t="s">
        <v>8223</v>
      </c>
      <c r="H3922" t="s">
        <v>8245</v>
      </c>
      <c r="I3922">
        <v>1449831863</v>
      </c>
      <c r="J3922" s="12">
        <v>1447239863</v>
      </c>
      <c r="K3922" s="10">
        <f t="shared" si="244"/>
        <v>42349.461377314816</v>
      </c>
      <c r="L3922" s="10">
        <f t="shared" si="245"/>
        <v>42319.461377314816</v>
      </c>
      <c r="M3922" s="15">
        <f t="shared" si="246"/>
        <v>2015</v>
      </c>
      <c r="N3922" t="b">
        <v>0</v>
      </c>
      <c r="O3922">
        <v>0</v>
      </c>
      <c r="P3922" t="b">
        <v>0</v>
      </c>
      <c r="Q3922" t="s">
        <v>8291</v>
      </c>
      <c r="R3922" t="s">
        <v>8327</v>
      </c>
      <c r="S3922" t="s">
        <v>8330</v>
      </c>
      <c r="T3922" s="9">
        <f t="shared" si="247"/>
        <v>0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s="17" t="s">
        <v>8220</v>
      </c>
      <c r="G3923" t="s">
        <v>8223</v>
      </c>
      <c r="H3923" t="s">
        <v>8245</v>
      </c>
      <c r="I3923">
        <v>1465521306</v>
      </c>
      <c r="J3923" s="12">
        <v>1460337306</v>
      </c>
      <c r="K3923" s="10">
        <f t="shared" si="244"/>
        <v>42531.052152777775</v>
      </c>
      <c r="L3923" s="10">
        <f t="shared" si="245"/>
        <v>42471.052152777775</v>
      </c>
      <c r="M3923" s="15">
        <f t="shared" si="246"/>
        <v>2016</v>
      </c>
      <c r="N3923" t="b">
        <v>0</v>
      </c>
      <c r="O3923">
        <v>0</v>
      </c>
      <c r="P3923" t="b">
        <v>0</v>
      </c>
      <c r="Q3923" t="s">
        <v>8291</v>
      </c>
      <c r="R3923" t="s">
        <v>8327</v>
      </c>
      <c r="S3923" t="s">
        <v>8330</v>
      </c>
      <c r="T3923" s="9">
        <f t="shared" si="247"/>
        <v>0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s="17" t="s">
        <v>8220</v>
      </c>
      <c r="G3924" t="s">
        <v>8223</v>
      </c>
      <c r="H3924" t="s">
        <v>8245</v>
      </c>
      <c r="I3924">
        <v>1445738783</v>
      </c>
      <c r="J3924" s="12">
        <v>1443146783</v>
      </c>
      <c r="K3924" s="10">
        <f t="shared" si="244"/>
        <v>42302.087766203702</v>
      </c>
      <c r="L3924" s="10">
        <f t="shared" si="245"/>
        <v>42272.087766203702</v>
      </c>
      <c r="M3924" s="15">
        <f t="shared" si="246"/>
        <v>2015</v>
      </c>
      <c r="N3924" t="b">
        <v>0</v>
      </c>
      <c r="O3924">
        <v>0</v>
      </c>
      <c r="P3924" t="b">
        <v>0</v>
      </c>
      <c r="Q3924" t="s">
        <v>8291</v>
      </c>
      <c r="R3924" t="s">
        <v>8327</v>
      </c>
      <c r="S3924" t="s">
        <v>8330</v>
      </c>
      <c r="T3924" s="9">
        <f t="shared" si="247"/>
        <v>0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s="17" t="s">
        <v>8220</v>
      </c>
      <c r="G3925" t="s">
        <v>8223</v>
      </c>
      <c r="H3925" t="s">
        <v>8245</v>
      </c>
      <c r="I3925">
        <v>1434034800</v>
      </c>
      <c r="J3925" s="12">
        <v>1432849552</v>
      </c>
      <c r="K3925" s="10">
        <f t="shared" si="244"/>
        <v>42166.625</v>
      </c>
      <c r="L3925" s="10">
        <f t="shared" si="245"/>
        <v>42152.906851851847</v>
      </c>
      <c r="M3925" s="15">
        <f t="shared" si="246"/>
        <v>2015</v>
      </c>
      <c r="N3925" t="b">
        <v>0</v>
      </c>
      <c r="O3925">
        <v>0</v>
      </c>
      <c r="P3925" t="b">
        <v>0</v>
      </c>
      <c r="Q3925" t="s">
        <v>8291</v>
      </c>
      <c r="R3925" t="s">
        <v>8327</v>
      </c>
      <c r="S3925" t="s">
        <v>8330</v>
      </c>
      <c r="T3925" s="9">
        <f t="shared" si="247"/>
        <v>0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s="17" t="s">
        <v>8220</v>
      </c>
      <c r="G3926" t="s">
        <v>8223</v>
      </c>
      <c r="H3926" t="s">
        <v>8245</v>
      </c>
      <c r="I3926">
        <v>1452920400</v>
      </c>
      <c r="J3926" s="12">
        <v>1447777481</v>
      </c>
      <c r="K3926" s="10">
        <f t="shared" si="244"/>
        <v>42385.208333333328</v>
      </c>
      <c r="L3926" s="10">
        <f t="shared" si="245"/>
        <v>42325.683807870373</v>
      </c>
      <c r="M3926" s="15">
        <f t="shared" si="246"/>
        <v>2016</v>
      </c>
      <c r="N3926" t="b">
        <v>0</v>
      </c>
      <c r="O3926">
        <v>0</v>
      </c>
      <c r="P3926" t="b">
        <v>0</v>
      </c>
      <c r="Q3926" t="s">
        <v>8291</v>
      </c>
      <c r="R3926" t="s">
        <v>8327</v>
      </c>
      <c r="S3926" t="s">
        <v>8330</v>
      </c>
      <c r="T3926" s="9">
        <f t="shared" si="247"/>
        <v>0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s="17" t="s">
        <v>8220</v>
      </c>
      <c r="G3927" t="s">
        <v>8223</v>
      </c>
      <c r="H3927" t="s">
        <v>8245</v>
      </c>
      <c r="I3927">
        <v>1473802200</v>
      </c>
      <c r="J3927" s="12">
        <v>1472746374</v>
      </c>
      <c r="K3927" s="10">
        <f t="shared" si="244"/>
        <v>42626.895833333328</v>
      </c>
      <c r="L3927" s="10">
        <f t="shared" si="245"/>
        <v>42614.675625000003</v>
      </c>
      <c r="M3927" s="15">
        <f t="shared" si="246"/>
        <v>2016</v>
      </c>
      <c r="N3927" t="b">
        <v>0</v>
      </c>
      <c r="O3927">
        <v>0</v>
      </c>
      <c r="P3927" t="b">
        <v>0</v>
      </c>
      <c r="Q3927" t="s">
        <v>8291</v>
      </c>
      <c r="R3927" t="s">
        <v>8327</v>
      </c>
      <c r="S3927" t="s">
        <v>8330</v>
      </c>
      <c r="T3927" s="9">
        <f t="shared" si="247"/>
        <v>0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s="17" t="s">
        <v>8220</v>
      </c>
      <c r="G3928" t="s">
        <v>8223</v>
      </c>
      <c r="H3928" t="s">
        <v>8245</v>
      </c>
      <c r="I3928">
        <v>1437075422</v>
      </c>
      <c r="J3928" s="12">
        <v>1434483422</v>
      </c>
      <c r="K3928" s="10">
        <f t="shared" si="244"/>
        <v>42201.817384259259</v>
      </c>
      <c r="L3928" s="10">
        <f t="shared" si="245"/>
        <v>42171.817384259259</v>
      </c>
      <c r="M3928" s="15">
        <f t="shared" si="246"/>
        <v>2015</v>
      </c>
      <c r="N3928" t="b">
        <v>0</v>
      </c>
      <c r="O3928">
        <v>0</v>
      </c>
      <c r="P3928" t="b">
        <v>0</v>
      </c>
      <c r="Q3928" t="s">
        <v>8291</v>
      </c>
      <c r="R3928" t="s">
        <v>8327</v>
      </c>
      <c r="S3928" t="s">
        <v>8330</v>
      </c>
      <c r="T3928" s="9">
        <f t="shared" si="247"/>
        <v>0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s="17" t="s">
        <v>8220</v>
      </c>
      <c r="G3929" t="s">
        <v>8225</v>
      </c>
      <c r="H3929" t="s">
        <v>8247</v>
      </c>
      <c r="I3929">
        <v>1408999088</v>
      </c>
      <c r="J3929" s="12">
        <v>1407184688</v>
      </c>
      <c r="K3929" s="10">
        <f t="shared" si="244"/>
        <v>41876.859814814816</v>
      </c>
      <c r="L3929" s="10">
        <f t="shared" si="245"/>
        <v>41855.859814814816</v>
      </c>
      <c r="M3929" s="15">
        <f t="shared" si="246"/>
        <v>2014</v>
      </c>
      <c r="N3929" t="b">
        <v>1</v>
      </c>
      <c r="O3929">
        <v>0</v>
      </c>
      <c r="P3929" t="b">
        <v>0</v>
      </c>
      <c r="Q3929" t="s">
        <v>8283</v>
      </c>
      <c r="R3929" t="s">
        <v>8313</v>
      </c>
      <c r="S3929" t="s">
        <v>8314</v>
      </c>
      <c r="T3929" s="9">
        <f t="shared" si="247"/>
        <v>0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s="17" t="s">
        <v>8220</v>
      </c>
      <c r="G3930" t="s">
        <v>8224</v>
      </c>
      <c r="H3930" t="s">
        <v>8246</v>
      </c>
      <c r="I3930">
        <v>1407532812</v>
      </c>
      <c r="J3930" s="12">
        <v>1404940812</v>
      </c>
      <c r="K3930" s="10">
        <f t="shared" si="244"/>
        <v>41859.889027777775</v>
      </c>
      <c r="L3930" s="10">
        <f t="shared" si="245"/>
        <v>41829.889027777775</v>
      </c>
      <c r="M3930" s="15">
        <f t="shared" si="246"/>
        <v>2014</v>
      </c>
      <c r="N3930" t="b">
        <v>0</v>
      </c>
      <c r="O3930">
        <v>0</v>
      </c>
      <c r="P3930" t="b">
        <v>0</v>
      </c>
      <c r="Q3930" t="s">
        <v>8283</v>
      </c>
      <c r="R3930" t="s">
        <v>8313</v>
      </c>
      <c r="S3930" t="s">
        <v>8314</v>
      </c>
      <c r="T3930" s="9">
        <f t="shared" si="247"/>
        <v>0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s="17" t="s">
        <v>8220</v>
      </c>
      <c r="G3931" t="s">
        <v>8223</v>
      </c>
      <c r="H3931" t="s">
        <v>8245</v>
      </c>
      <c r="I3931">
        <v>1435787137</v>
      </c>
      <c r="J3931" s="12">
        <v>1434577537</v>
      </c>
      <c r="K3931" s="10">
        <f t="shared" si="244"/>
        <v>42186.906678240739</v>
      </c>
      <c r="L3931" s="10">
        <f t="shared" si="245"/>
        <v>42172.906678240739</v>
      </c>
      <c r="M3931" s="15">
        <f t="shared" si="246"/>
        <v>2015</v>
      </c>
      <c r="N3931" t="b">
        <v>0</v>
      </c>
      <c r="O3931">
        <v>0</v>
      </c>
      <c r="P3931" t="b">
        <v>0</v>
      </c>
      <c r="Q3931" t="s">
        <v>8283</v>
      </c>
      <c r="R3931" t="s">
        <v>8313</v>
      </c>
      <c r="S3931" t="s">
        <v>8314</v>
      </c>
      <c r="T3931" s="9">
        <f t="shared" si="247"/>
        <v>0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s="17" t="s">
        <v>8220</v>
      </c>
      <c r="G3932" t="s">
        <v>8223</v>
      </c>
      <c r="H3932" t="s">
        <v>8245</v>
      </c>
      <c r="I3932">
        <v>1428035850</v>
      </c>
      <c r="J3932" s="12">
        <v>1425447450</v>
      </c>
      <c r="K3932" s="10">
        <f t="shared" si="244"/>
        <v>42097.192708333328</v>
      </c>
      <c r="L3932" s="10">
        <f t="shared" si="245"/>
        <v>42067.234375</v>
      </c>
      <c r="M3932" s="15">
        <f t="shared" si="246"/>
        <v>2015</v>
      </c>
      <c r="N3932" t="b">
        <v>0</v>
      </c>
      <c r="O3932">
        <v>0</v>
      </c>
      <c r="P3932" t="b">
        <v>0</v>
      </c>
      <c r="Q3932" t="s">
        <v>8283</v>
      </c>
      <c r="R3932" t="s">
        <v>8313</v>
      </c>
      <c r="S3932" t="s">
        <v>8314</v>
      </c>
      <c r="T3932" s="9">
        <f t="shared" si="247"/>
        <v>0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s="17" t="s">
        <v>8220</v>
      </c>
      <c r="G3933" t="s">
        <v>8224</v>
      </c>
      <c r="H3933" t="s">
        <v>8246</v>
      </c>
      <c r="I3933">
        <v>1422256341</v>
      </c>
      <c r="J3933" s="12">
        <v>1419664341</v>
      </c>
      <c r="K3933" s="10">
        <f t="shared" si="244"/>
        <v>42030.300243055557</v>
      </c>
      <c r="L3933" s="10">
        <f t="shared" si="245"/>
        <v>42000.300243055557</v>
      </c>
      <c r="M3933" s="15">
        <f t="shared" si="246"/>
        <v>2015</v>
      </c>
      <c r="N3933" t="b">
        <v>0</v>
      </c>
      <c r="O3933">
        <v>0</v>
      </c>
      <c r="P3933" t="b">
        <v>0</v>
      </c>
      <c r="Q3933" t="s">
        <v>8281</v>
      </c>
      <c r="R3933" t="s">
        <v>8316</v>
      </c>
      <c r="S3933" t="s">
        <v>8344</v>
      </c>
      <c r="T3933" s="9">
        <f t="shared" si="247"/>
        <v>0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s="17" t="s">
        <v>8220</v>
      </c>
      <c r="G3934" t="s">
        <v>8223</v>
      </c>
      <c r="H3934" t="s">
        <v>8245</v>
      </c>
      <c r="I3934">
        <v>1483488249</v>
      </c>
      <c r="J3934" s="12">
        <v>1480896249</v>
      </c>
      <c r="K3934" s="10">
        <f t="shared" si="244"/>
        <v>42739.002881944441</v>
      </c>
      <c r="L3934" s="10">
        <f t="shared" si="245"/>
        <v>42709.002881944441</v>
      </c>
      <c r="M3934" s="15">
        <f t="shared" si="246"/>
        <v>2017</v>
      </c>
      <c r="N3934" t="b">
        <v>0</v>
      </c>
      <c r="O3934">
        <v>0</v>
      </c>
      <c r="P3934" t="b">
        <v>0</v>
      </c>
      <c r="Q3934" t="s">
        <v>8281</v>
      </c>
      <c r="R3934" t="s">
        <v>8316</v>
      </c>
      <c r="S3934" t="s">
        <v>8344</v>
      </c>
      <c r="T3934" s="9">
        <f t="shared" si="247"/>
        <v>0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s="17" t="s">
        <v>8220</v>
      </c>
      <c r="G3935" t="s">
        <v>8225</v>
      </c>
      <c r="H3935" t="s">
        <v>8247</v>
      </c>
      <c r="I3935">
        <v>1402901405</v>
      </c>
      <c r="J3935" s="12">
        <v>1400309405</v>
      </c>
      <c r="K3935" s="10">
        <f t="shared" si="244"/>
        <v>41806.284780092596</v>
      </c>
      <c r="L3935" s="10">
        <f t="shared" si="245"/>
        <v>41776.284780092596</v>
      </c>
      <c r="M3935" s="15">
        <f t="shared" si="246"/>
        <v>2014</v>
      </c>
      <c r="N3935" t="b">
        <v>0</v>
      </c>
      <c r="O3935">
        <v>0</v>
      </c>
      <c r="P3935" t="b">
        <v>0</v>
      </c>
      <c r="Q3935" t="s">
        <v>8281</v>
      </c>
      <c r="R3935" t="s">
        <v>8316</v>
      </c>
      <c r="S3935" t="s">
        <v>8344</v>
      </c>
      <c r="T3935" s="9">
        <f t="shared" si="247"/>
        <v>0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s="17" t="s">
        <v>8220</v>
      </c>
      <c r="G3936" t="s">
        <v>8223</v>
      </c>
      <c r="H3936" t="s">
        <v>8245</v>
      </c>
      <c r="I3936">
        <v>1425170525</v>
      </c>
      <c r="J3936" s="12">
        <v>1422664925</v>
      </c>
      <c r="K3936" s="10">
        <f t="shared" si="244"/>
        <v>42064.029224537036</v>
      </c>
      <c r="L3936" s="10">
        <f t="shared" si="245"/>
        <v>42035.029224537036</v>
      </c>
      <c r="M3936" s="15">
        <f t="shared" si="246"/>
        <v>2015</v>
      </c>
      <c r="N3936" t="b">
        <v>0</v>
      </c>
      <c r="O3936">
        <v>0</v>
      </c>
      <c r="P3936" t="b">
        <v>0</v>
      </c>
      <c r="Q3936" t="s">
        <v>8281</v>
      </c>
      <c r="R3936" t="s">
        <v>8316</v>
      </c>
      <c r="S3936" t="s">
        <v>8344</v>
      </c>
      <c r="T3936" s="9">
        <f t="shared" si="247"/>
        <v>0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s="17" t="s">
        <v>8220</v>
      </c>
      <c r="G3937" t="s">
        <v>8225</v>
      </c>
      <c r="H3937" t="s">
        <v>8247</v>
      </c>
      <c r="I3937">
        <v>1402618355</v>
      </c>
      <c r="J3937" s="12">
        <v>1400026355</v>
      </c>
      <c r="K3937" s="10">
        <f t="shared" si="244"/>
        <v>41803.008738425924</v>
      </c>
      <c r="L3937" s="10">
        <f t="shared" si="245"/>
        <v>41773.008738425924</v>
      </c>
      <c r="M3937" s="15">
        <f t="shared" si="246"/>
        <v>2014</v>
      </c>
      <c r="N3937" t="b">
        <v>0</v>
      </c>
      <c r="O3937">
        <v>0</v>
      </c>
      <c r="P3937" t="b">
        <v>0</v>
      </c>
      <c r="Q3937" t="s">
        <v>8281</v>
      </c>
      <c r="R3937" t="s">
        <v>8316</v>
      </c>
      <c r="S3937" t="s">
        <v>8344</v>
      </c>
      <c r="T3937" s="9">
        <f t="shared" si="247"/>
        <v>0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s="17" t="s">
        <v>8220</v>
      </c>
      <c r="G3938" t="s">
        <v>8230</v>
      </c>
      <c r="H3938" t="s">
        <v>8251</v>
      </c>
      <c r="I3938">
        <v>1480863887</v>
      </c>
      <c r="J3938" s="12">
        <v>1478268287</v>
      </c>
      <c r="K3938" s="10">
        <f t="shared" si="244"/>
        <v>42708.628321759257</v>
      </c>
      <c r="L3938" s="10">
        <f t="shared" si="245"/>
        <v>42678.586655092593</v>
      </c>
      <c r="M3938" s="15">
        <f t="shared" si="246"/>
        <v>2016</v>
      </c>
      <c r="N3938" t="b">
        <v>0</v>
      </c>
      <c r="O3938">
        <v>0</v>
      </c>
      <c r="P3938" t="b">
        <v>0</v>
      </c>
      <c r="Q3938" t="s">
        <v>8294</v>
      </c>
      <c r="R3938" t="s">
        <v>8313</v>
      </c>
      <c r="S3938" t="s">
        <v>8353</v>
      </c>
      <c r="T3938" s="9">
        <f t="shared" si="247"/>
        <v>0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s="17" t="s">
        <v>8220</v>
      </c>
      <c r="G3939" t="s">
        <v>8224</v>
      </c>
      <c r="H3939" t="s">
        <v>8246</v>
      </c>
      <c r="I3939">
        <v>1450706837</v>
      </c>
      <c r="J3939" s="12">
        <v>1448114837</v>
      </c>
      <c r="K3939" s="10">
        <f t="shared" si="244"/>
        <v>42359.588391203702</v>
      </c>
      <c r="L3939" s="10">
        <f t="shared" si="245"/>
        <v>42329.588391203702</v>
      </c>
      <c r="M3939" s="15">
        <f t="shared" si="246"/>
        <v>2015</v>
      </c>
      <c r="N3939" t="b">
        <v>0</v>
      </c>
      <c r="O3939">
        <v>0</v>
      </c>
      <c r="P3939" t="b">
        <v>0</v>
      </c>
      <c r="Q3939" t="s">
        <v>8294</v>
      </c>
      <c r="R3939" t="s">
        <v>8313</v>
      </c>
      <c r="S3939" t="s">
        <v>8353</v>
      </c>
      <c r="T3939" s="9">
        <f t="shared" si="247"/>
        <v>0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s="17" t="s">
        <v>8220</v>
      </c>
      <c r="G3940" t="s">
        <v>8223</v>
      </c>
      <c r="H3940" t="s">
        <v>8245</v>
      </c>
      <c r="I3940">
        <v>1481072942</v>
      </c>
      <c r="J3940" s="12">
        <v>1475885342</v>
      </c>
      <c r="K3940" s="10">
        <f t="shared" si="244"/>
        <v>42711.047939814816</v>
      </c>
      <c r="L3940" s="10">
        <f t="shared" si="245"/>
        <v>42651.006273148145</v>
      </c>
      <c r="M3940" s="15">
        <f t="shared" si="246"/>
        <v>2016</v>
      </c>
      <c r="N3940" t="b">
        <v>0</v>
      </c>
      <c r="O3940">
        <v>0</v>
      </c>
      <c r="P3940" t="b">
        <v>0</v>
      </c>
      <c r="Q3940" t="s">
        <v>8294</v>
      </c>
      <c r="R3940" t="s">
        <v>8313</v>
      </c>
      <c r="S3940" t="s">
        <v>8353</v>
      </c>
      <c r="T3940" s="9">
        <f t="shared" si="247"/>
        <v>0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s="17" t="s">
        <v>8220</v>
      </c>
      <c r="G3941" t="s">
        <v>8223</v>
      </c>
      <c r="H3941" t="s">
        <v>8245</v>
      </c>
      <c r="I3941">
        <v>1405021211</v>
      </c>
      <c r="J3941" s="12">
        <v>1402429211</v>
      </c>
      <c r="K3941" s="10">
        <f t="shared" si="244"/>
        <v>41830.819571759261</v>
      </c>
      <c r="L3941" s="10">
        <f t="shared" si="245"/>
        <v>41800.819571759261</v>
      </c>
      <c r="M3941" s="15">
        <f t="shared" si="246"/>
        <v>2014</v>
      </c>
      <c r="N3941" t="b">
        <v>0</v>
      </c>
      <c r="O3941">
        <v>0</v>
      </c>
      <c r="P3941" t="b">
        <v>0</v>
      </c>
      <c r="Q3941" t="s">
        <v>8294</v>
      </c>
      <c r="R3941" t="s">
        <v>8313</v>
      </c>
      <c r="S3941" t="s">
        <v>8353</v>
      </c>
      <c r="T3941" s="9">
        <f t="shared" si="247"/>
        <v>0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s="17" t="s">
        <v>8220</v>
      </c>
      <c r="G3942" t="s">
        <v>8223</v>
      </c>
      <c r="H3942" t="s">
        <v>8245</v>
      </c>
      <c r="I3942">
        <v>1409091612</v>
      </c>
      <c r="J3942" s="12">
        <v>1406499612</v>
      </c>
      <c r="K3942" s="10">
        <f t="shared" si="244"/>
        <v>41877.930694444447</v>
      </c>
      <c r="L3942" s="10">
        <f t="shared" si="245"/>
        <v>41847.930694444447</v>
      </c>
      <c r="M3942" s="15">
        <f t="shared" si="246"/>
        <v>2014</v>
      </c>
      <c r="N3942" t="b">
        <v>0</v>
      </c>
      <c r="O3942">
        <v>0</v>
      </c>
      <c r="P3942" t="b">
        <v>0</v>
      </c>
      <c r="Q3942" t="s">
        <v>8294</v>
      </c>
      <c r="R3942" t="s">
        <v>8313</v>
      </c>
      <c r="S3942" t="s">
        <v>8353</v>
      </c>
      <c r="T3942" s="9">
        <f t="shared" si="247"/>
        <v>0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s="17" t="s">
        <v>8220</v>
      </c>
      <c r="G3943" t="s">
        <v>8223</v>
      </c>
      <c r="H3943" t="s">
        <v>8245</v>
      </c>
      <c r="I3943">
        <v>1415947159</v>
      </c>
      <c r="J3943" s="12">
        <v>1413351559</v>
      </c>
      <c r="K3943" s="10">
        <f t="shared" si="244"/>
        <v>41957.277303240742</v>
      </c>
      <c r="L3943" s="10">
        <f t="shared" si="245"/>
        <v>41927.235636574071</v>
      </c>
      <c r="M3943" s="15">
        <f t="shared" si="246"/>
        <v>2014</v>
      </c>
      <c r="N3943" t="b">
        <v>0</v>
      </c>
      <c r="O3943">
        <v>0</v>
      </c>
      <c r="P3943" t="b">
        <v>0</v>
      </c>
      <c r="Q3943" t="s">
        <v>8280</v>
      </c>
      <c r="R3943" t="s">
        <v>8316</v>
      </c>
      <c r="S3943" t="s">
        <v>8334</v>
      </c>
      <c r="T3943" s="9">
        <f t="shared" si="247"/>
        <v>0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s="17" t="s">
        <v>8220</v>
      </c>
      <c r="G3944" t="s">
        <v>8223</v>
      </c>
      <c r="H3944" t="s">
        <v>8245</v>
      </c>
      <c r="I3944">
        <v>1280534400</v>
      </c>
      <c r="J3944" s="12">
        <v>1277512556</v>
      </c>
      <c r="K3944" s="10">
        <f t="shared" si="244"/>
        <v>40390</v>
      </c>
      <c r="L3944" s="10">
        <f t="shared" si="245"/>
        <v>40355.024953703702</v>
      </c>
      <c r="M3944" s="15">
        <f t="shared" si="246"/>
        <v>2010</v>
      </c>
      <c r="N3944" t="b">
        <v>0</v>
      </c>
      <c r="O3944">
        <v>0</v>
      </c>
      <c r="P3944" t="b">
        <v>0</v>
      </c>
      <c r="Q3944" t="s">
        <v>8280</v>
      </c>
      <c r="R3944" t="s">
        <v>8316</v>
      </c>
      <c r="S3944" t="s">
        <v>8334</v>
      </c>
      <c r="T3944" s="9">
        <f t="shared" si="247"/>
        <v>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s="17" t="s">
        <v>8219</v>
      </c>
      <c r="G3945" t="s">
        <v>8223</v>
      </c>
      <c r="H3945" t="s">
        <v>8245</v>
      </c>
      <c r="I3945">
        <v>1436729504</v>
      </c>
      <c r="J3945" s="12">
        <v>1434137504</v>
      </c>
      <c r="K3945" s="10">
        <f t="shared" si="244"/>
        <v>42197.813703703709</v>
      </c>
      <c r="L3945" s="10">
        <f t="shared" si="245"/>
        <v>42167.813703703709</v>
      </c>
      <c r="M3945" s="15">
        <f t="shared" si="246"/>
        <v>2015</v>
      </c>
      <c r="N3945" t="b">
        <v>0</v>
      </c>
      <c r="O3945">
        <v>0</v>
      </c>
      <c r="P3945" t="b">
        <v>0</v>
      </c>
      <c r="Q3945" t="s">
        <v>8270</v>
      </c>
      <c r="R3945" t="s">
        <v>8308</v>
      </c>
      <c r="S3945" t="s">
        <v>8342</v>
      </c>
      <c r="T3945" s="9">
        <f t="shared" si="247"/>
        <v>0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s="17" t="s">
        <v>8219</v>
      </c>
      <c r="G3946" t="s">
        <v>8223</v>
      </c>
      <c r="H3946" t="s">
        <v>8245</v>
      </c>
      <c r="I3946">
        <v>1412571600</v>
      </c>
      <c r="J3946" s="12">
        <v>1410799870</v>
      </c>
      <c r="K3946" s="10">
        <f t="shared" si="244"/>
        <v>41918.208333333336</v>
      </c>
      <c r="L3946" s="10">
        <f t="shared" si="245"/>
        <v>41897.702199074076</v>
      </c>
      <c r="M3946" s="15">
        <f t="shared" si="246"/>
        <v>2014</v>
      </c>
      <c r="N3946" t="b">
        <v>0</v>
      </c>
      <c r="O3946">
        <v>0</v>
      </c>
      <c r="P3946" t="b">
        <v>0</v>
      </c>
      <c r="Q3946" t="s">
        <v>8270</v>
      </c>
      <c r="R3946" t="s">
        <v>8308</v>
      </c>
      <c r="S3946" t="s">
        <v>8342</v>
      </c>
      <c r="T3946" s="9">
        <f t="shared" si="247"/>
        <v>0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s="17" t="s">
        <v>8219</v>
      </c>
      <c r="G3947" t="s">
        <v>8223</v>
      </c>
      <c r="H3947" t="s">
        <v>8245</v>
      </c>
      <c r="I3947">
        <v>1427845140</v>
      </c>
      <c r="J3947" s="12">
        <v>1424822556</v>
      </c>
      <c r="K3947" s="10">
        <f t="shared" si="244"/>
        <v>42094.985416666663</v>
      </c>
      <c r="L3947" s="10">
        <f t="shared" si="245"/>
        <v>42060.001805555556</v>
      </c>
      <c r="M3947" s="15">
        <f t="shared" si="246"/>
        <v>2015</v>
      </c>
      <c r="N3947" t="b">
        <v>0</v>
      </c>
      <c r="O3947">
        <v>0</v>
      </c>
      <c r="P3947" t="b">
        <v>0</v>
      </c>
      <c r="Q3947" t="s">
        <v>8270</v>
      </c>
      <c r="R3947" t="s">
        <v>8308</v>
      </c>
      <c r="S3947" t="s">
        <v>8342</v>
      </c>
      <c r="T3947" s="9">
        <f t="shared" si="247"/>
        <v>0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s="17" t="s">
        <v>8219</v>
      </c>
      <c r="G3948" t="s">
        <v>8234</v>
      </c>
      <c r="H3948" t="s">
        <v>8254</v>
      </c>
      <c r="I3948">
        <v>1439318228</v>
      </c>
      <c r="J3948" s="12">
        <v>1436812628</v>
      </c>
      <c r="K3948" s="10">
        <f t="shared" si="244"/>
        <v>42227.775787037041</v>
      </c>
      <c r="L3948" s="10">
        <f t="shared" si="245"/>
        <v>42198.775787037041</v>
      </c>
      <c r="M3948" s="15">
        <f t="shared" si="246"/>
        <v>2015</v>
      </c>
      <c r="N3948" t="b">
        <v>0</v>
      </c>
      <c r="O3948">
        <v>0</v>
      </c>
      <c r="P3948" t="b">
        <v>0</v>
      </c>
      <c r="Q3948" t="s">
        <v>8270</v>
      </c>
      <c r="R3948" t="s">
        <v>8308</v>
      </c>
      <c r="S3948" t="s">
        <v>8342</v>
      </c>
      <c r="T3948" s="9">
        <f t="shared" si="247"/>
        <v>0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s="17" t="s">
        <v>8219</v>
      </c>
      <c r="G3949" t="s">
        <v>8240</v>
      </c>
      <c r="H3949" t="s">
        <v>8248</v>
      </c>
      <c r="I3949">
        <v>1483474370</v>
      </c>
      <c r="J3949" s="12">
        <v>1480882370</v>
      </c>
      <c r="K3949" s="10">
        <f t="shared" si="244"/>
        <v>42738.842245370368</v>
      </c>
      <c r="L3949" s="10">
        <f t="shared" si="245"/>
        <v>42708.842245370368</v>
      </c>
      <c r="M3949" s="15">
        <f t="shared" si="246"/>
        <v>2017</v>
      </c>
      <c r="N3949" t="b">
        <v>0</v>
      </c>
      <c r="O3949">
        <v>0</v>
      </c>
      <c r="P3949" t="b">
        <v>0</v>
      </c>
      <c r="Q3949" t="s">
        <v>8270</v>
      </c>
      <c r="R3949" t="s">
        <v>8308</v>
      </c>
      <c r="S3949" t="s">
        <v>8342</v>
      </c>
      <c r="T3949" s="9">
        <f t="shared" si="247"/>
        <v>0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s="17" t="s">
        <v>8219</v>
      </c>
      <c r="G3950" t="s">
        <v>8223</v>
      </c>
      <c r="H3950" t="s">
        <v>8245</v>
      </c>
      <c r="I3950">
        <v>1433603552</v>
      </c>
      <c r="J3950" s="12">
        <v>1428419552</v>
      </c>
      <c r="K3950" s="10">
        <f t="shared" si="244"/>
        <v>42161.633703703701</v>
      </c>
      <c r="L3950" s="10">
        <f t="shared" si="245"/>
        <v>42101.633703703701</v>
      </c>
      <c r="M3950" s="15">
        <f t="shared" si="246"/>
        <v>2015</v>
      </c>
      <c r="N3950" t="b">
        <v>0</v>
      </c>
      <c r="O3950">
        <v>0</v>
      </c>
      <c r="P3950" t="b">
        <v>0</v>
      </c>
      <c r="Q3950" t="s">
        <v>8270</v>
      </c>
      <c r="R3950" t="s">
        <v>8308</v>
      </c>
      <c r="S3950" t="s">
        <v>8342</v>
      </c>
      <c r="T3950" s="9">
        <f t="shared" si="247"/>
        <v>0</v>
      </c>
    </row>
    <row r="3951" spans="1:20" ht="45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s="17" t="s">
        <v>8219</v>
      </c>
      <c r="G3951" t="s">
        <v>8223</v>
      </c>
      <c r="H3951" t="s">
        <v>8245</v>
      </c>
      <c r="I3951">
        <v>1429632822</v>
      </c>
      <c r="J3951" s="12">
        <v>1428596022</v>
      </c>
      <c r="K3951" s="10">
        <f t="shared" si="244"/>
        <v>42115.676180555558</v>
      </c>
      <c r="L3951" s="10">
        <f t="shared" si="245"/>
        <v>42103.676180555558</v>
      </c>
      <c r="M3951" s="15">
        <f t="shared" si="246"/>
        <v>2015</v>
      </c>
      <c r="N3951" t="b">
        <v>0</v>
      </c>
      <c r="O3951">
        <v>0</v>
      </c>
      <c r="P3951" t="b">
        <v>0</v>
      </c>
      <c r="Q3951" t="s">
        <v>8270</v>
      </c>
      <c r="R3951" t="s">
        <v>8308</v>
      </c>
      <c r="S3951" t="s">
        <v>8342</v>
      </c>
      <c r="T3951" s="9">
        <f t="shared" si="247"/>
        <v>0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s="17" t="s">
        <v>8219</v>
      </c>
      <c r="G3952" t="s">
        <v>8232</v>
      </c>
      <c r="H3952" t="s">
        <v>8248</v>
      </c>
      <c r="I3952">
        <v>1433530104</v>
      </c>
      <c r="J3952" s="12">
        <v>1430938104</v>
      </c>
      <c r="K3952" s="10">
        <f t="shared" si="244"/>
        <v>42160.78361111111</v>
      </c>
      <c r="L3952" s="10">
        <f t="shared" si="245"/>
        <v>42130.78361111111</v>
      </c>
      <c r="M3952" s="15">
        <f t="shared" si="246"/>
        <v>2015</v>
      </c>
      <c r="N3952" t="b">
        <v>0</v>
      </c>
      <c r="O3952">
        <v>0</v>
      </c>
      <c r="P3952" t="b">
        <v>0</v>
      </c>
      <c r="Q3952" t="s">
        <v>8270</v>
      </c>
      <c r="R3952" t="s">
        <v>8308</v>
      </c>
      <c r="S3952" t="s">
        <v>8342</v>
      </c>
      <c r="T3952" s="9">
        <f t="shared" si="247"/>
        <v>0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s="17" t="s">
        <v>8219</v>
      </c>
      <c r="G3953" t="s">
        <v>8224</v>
      </c>
      <c r="H3953" t="s">
        <v>8246</v>
      </c>
      <c r="I3953">
        <v>1445093578</v>
      </c>
      <c r="J3953" s="12">
        <v>1442501578</v>
      </c>
      <c r="K3953" s="10">
        <f t="shared" si="244"/>
        <v>42294.620115740741</v>
      </c>
      <c r="L3953" s="10">
        <f t="shared" si="245"/>
        <v>42264.620115740741</v>
      </c>
      <c r="M3953" s="15">
        <f t="shared" si="246"/>
        <v>2015</v>
      </c>
      <c r="N3953" t="b">
        <v>0</v>
      </c>
      <c r="O3953">
        <v>0</v>
      </c>
      <c r="P3953" t="b">
        <v>0</v>
      </c>
      <c r="Q3953" t="s">
        <v>8270</v>
      </c>
      <c r="R3953" t="s">
        <v>8308</v>
      </c>
      <c r="S3953" t="s">
        <v>8342</v>
      </c>
      <c r="T3953" s="9">
        <f t="shared" si="247"/>
        <v>0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s="17" t="s">
        <v>8219</v>
      </c>
      <c r="G3954" t="s">
        <v>8224</v>
      </c>
      <c r="H3954" t="s">
        <v>8246</v>
      </c>
      <c r="I3954">
        <v>1422664740</v>
      </c>
      <c r="J3954" s="12">
        <v>1417818036</v>
      </c>
      <c r="K3954" s="10">
        <f t="shared" si="244"/>
        <v>42035.027083333334</v>
      </c>
      <c r="L3954" s="10">
        <f t="shared" si="245"/>
        <v>41978.930972222224</v>
      </c>
      <c r="M3954" s="15">
        <f t="shared" si="246"/>
        <v>2015</v>
      </c>
      <c r="N3954" t="b">
        <v>0</v>
      </c>
      <c r="O3954">
        <v>0</v>
      </c>
      <c r="P3954" t="b">
        <v>0</v>
      </c>
      <c r="Q3954" t="s">
        <v>8270</v>
      </c>
      <c r="R3954" t="s">
        <v>8308</v>
      </c>
      <c r="S3954" t="s">
        <v>8342</v>
      </c>
      <c r="T3954" s="9">
        <f t="shared" si="247"/>
        <v>0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s="17" t="s">
        <v>8219</v>
      </c>
      <c r="G3955" t="s">
        <v>8228</v>
      </c>
      <c r="H3955" t="s">
        <v>8250</v>
      </c>
      <c r="I3955">
        <v>1462053600</v>
      </c>
      <c r="J3955" s="12">
        <v>1459975008</v>
      </c>
      <c r="K3955" s="10">
        <f t="shared" si="244"/>
        <v>42490.916666666672</v>
      </c>
      <c r="L3955" s="10">
        <f t="shared" si="245"/>
        <v>42466.858888888892</v>
      </c>
      <c r="M3955" s="15">
        <f t="shared" si="246"/>
        <v>2016</v>
      </c>
      <c r="N3955" t="b">
        <v>0</v>
      </c>
      <c r="O3955">
        <v>0</v>
      </c>
      <c r="P3955" t="b">
        <v>0</v>
      </c>
      <c r="Q3955" t="s">
        <v>8270</v>
      </c>
      <c r="R3955" t="s">
        <v>8308</v>
      </c>
      <c r="S3955" t="s">
        <v>8342</v>
      </c>
      <c r="T3955" s="9">
        <f t="shared" si="247"/>
        <v>0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s="17" t="s">
        <v>8219</v>
      </c>
      <c r="G3956" t="s">
        <v>8223</v>
      </c>
      <c r="H3956" t="s">
        <v>8245</v>
      </c>
      <c r="I3956">
        <v>1451348200</v>
      </c>
      <c r="J3956" s="12">
        <v>1447460200</v>
      </c>
      <c r="K3956" s="10">
        <f t="shared" si="244"/>
        <v>42367.011574074073</v>
      </c>
      <c r="L3956" s="10">
        <f t="shared" si="245"/>
        <v>42322.011574074073</v>
      </c>
      <c r="M3956" s="15">
        <f t="shared" si="246"/>
        <v>2015</v>
      </c>
      <c r="N3956" t="b">
        <v>0</v>
      </c>
      <c r="O3956">
        <v>0</v>
      </c>
      <c r="P3956" t="b">
        <v>0</v>
      </c>
      <c r="Q3956" t="s">
        <v>8270</v>
      </c>
      <c r="R3956" t="s">
        <v>8308</v>
      </c>
      <c r="S3956" t="s">
        <v>8342</v>
      </c>
      <c r="T3956" s="9">
        <f t="shared" si="247"/>
        <v>0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s="17" t="s">
        <v>8219</v>
      </c>
      <c r="G3957" t="s">
        <v>8223</v>
      </c>
      <c r="H3957" t="s">
        <v>8245</v>
      </c>
      <c r="I3957">
        <v>1445898356</v>
      </c>
      <c r="J3957" s="12">
        <v>1441146356</v>
      </c>
      <c r="K3957" s="10">
        <f t="shared" si="244"/>
        <v>42303.934675925921</v>
      </c>
      <c r="L3957" s="10">
        <f t="shared" si="245"/>
        <v>42248.934675925921</v>
      </c>
      <c r="M3957" s="15">
        <f t="shared" si="246"/>
        <v>2015</v>
      </c>
      <c r="N3957" t="b">
        <v>0</v>
      </c>
      <c r="O3957">
        <v>0</v>
      </c>
      <c r="P3957" t="b">
        <v>0</v>
      </c>
      <c r="Q3957" t="s">
        <v>8270</v>
      </c>
      <c r="R3957" t="s">
        <v>8308</v>
      </c>
      <c r="S3957" t="s">
        <v>8342</v>
      </c>
      <c r="T3957" s="9">
        <f t="shared" si="247"/>
        <v>0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s="17" t="s">
        <v>8219</v>
      </c>
      <c r="G3958" t="s">
        <v>8236</v>
      </c>
      <c r="H3958" t="s">
        <v>8248</v>
      </c>
      <c r="I3958">
        <v>1453071600</v>
      </c>
      <c r="J3958" s="12">
        <v>1449596425</v>
      </c>
      <c r="K3958" s="10">
        <f t="shared" si="244"/>
        <v>42386.958333333328</v>
      </c>
      <c r="L3958" s="10">
        <f t="shared" si="245"/>
        <v>42346.736400462964</v>
      </c>
      <c r="M3958" s="15">
        <f t="shared" si="246"/>
        <v>2016</v>
      </c>
      <c r="N3958" t="b">
        <v>0</v>
      </c>
      <c r="O3958">
        <v>0</v>
      </c>
      <c r="P3958" t="b">
        <v>0</v>
      </c>
      <c r="Q3958" t="s">
        <v>8270</v>
      </c>
      <c r="R3958" t="s">
        <v>8308</v>
      </c>
      <c r="S3958" t="s">
        <v>8342</v>
      </c>
      <c r="T3958" s="9">
        <f t="shared" si="247"/>
        <v>0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s="17" t="s">
        <v>8219</v>
      </c>
      <c r="G3959" t="s">
        <v>8223</v>
      </c>
      <c r="H3959" t="s">
        <v>8245</v>
      </c>
      <c r="I3959">
        <v>1455132611</v>
      </c>
      <c r="J3959" s="12">
        <v>1452540611</v>
      </c>
      <c r="K3959" s="10">
        <f t="shared" si="244"/>
        <v>42410.812627314815</v>
      </c>
      <c r="L3959" s="10">
        <f t="shared" si="245"/>
        <v>42380.812627314815</v>
      </c>
      <c r="M3959" s="15">
        <f t="shared" si="246"/>
        <v>2016</v>
      </c>
      <c r="N3959" t="b">
        <v>0</v>
      </c>
      <c r="O3959">
        <v>0</v>
      </c>
      <c r="P3959" t="b">
        <v>0</v>
      </c>
      <c r="Q3959" t="s">
        <v>8270</v>
      </c>
      <c r="R3959" t="s">
        <v>8308</v>
      </c>
      <c r="S3959" t="s">
        <v>8342</v>
      </c>
      <c r="T3959" s="9">
        <f t="shared" si="247"/>
        <v>0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s="17" t="s">
        <v>8219</v>
      </c>
      <c r="G3960" t="s">
        <v>8223</v>
      </c>
      <c r="H3960" t="s">
        <v>8245</v>
      </c>
      <c r="I3960">
        <v>1435257596</v>
      </c>
      <c r="J3960" s="12">
        <v>1432665596</v>
      </c>
      <c r="K3960" s="10">
        <f t="shared" si="244"/>
        <v>42180.777731481481</v>
      </c>
      <c r="L3960" s="10">
        <f t="shared" si="245"/>
        <v>42150.777731481481</v>
      </c>
      <c r="M3960" s="15">
        <f t="shared" si="246"/>
        <v>2015</v>
      </c>
      <c r="N3960" t="b">
        <v>0</v>
      </c>
      <c r="O3960">
        <v>0</v>
      </c>
      <c r="P3960" t="b">
        <v>0</v>
      </c>
      <c r="Q3960" t="s">
        <v>8270</v>
      </c>
      <c r="R3960" t="s">
        <v>8308</v>
      </c>
      <c r="S3960" t="s">
        <v>8342</v>
      </c>
      <c r="T3960" s="9">
        <f t="shared" si="247"/>
        <v>0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s="17" t="s">
        <v>8219</v>
      </c>
      <c r="G3961" t="s">
        <v>8223</v>
      </c>
      <c r="H3961" t="s">
        <v>8245</v>
      </c>
      <c r="I3961">
        <v>1473451437</v>
      </c>
      <c r="J3961" s="12">
        <v>1470859437</v>
      </c>
      <c r="K3961" s="10">
        <f t="shared" si="244"/>
        <v>42622.836076388892</v>
      </c>
      <c r="L3961" s="10">
        <f t="shared" si="245"/>
        <v>42592.836076388892</v>
      </c>
      <c r="M3961" s="15">
        <f t="shared" si="246"/>
        <v>2016</v>
      </c>
      <c r="N3961" t="b">
        <v>0</v>
      </c>
      <c r="O3961">
        <v>0</v>
      </c>
      <c r="P3961" t="b">
        <v>0</v>
      </c>
      <c r="Q3961" t="s">
        <v>8270</v>
      </c>
      <c r="R3961" t="s">
        <v>8308</v>
      </c>
      <c r="S3961" t="s">
        <v>8342</v>
      </c>
      <c r="T3961" s="9">
        <f t="shared" si="247"/>
        <v>0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s="17" t="s">
        <v>8219</v>
      </c>
      <c r="G3962" t="s">
        <v>8228</v>
      </c>
      <c r="H3962" t="s">
        <v>8250</v>
      </c>
      <c r="I3962">
        <v>1480110783</v>
      </c>
      <c r="J3962" s="12">
        <v>1477515183</v>
      </c>
      <c r="K3962" s="10">
        <f t="shared" si="244"/>
        <v>42699.911840277782</v>
      </c>
      <c r="L3962" s="10">
        <f t="shared" si="245"/>
        <v>42669.870173611111</v>
      </c>
      <c r="M3962" s="15">
        <f t="shared" si="246"/>
        <v>2016</v>
      </c>
      <c r="N3962" t="b">
        <v>0</v>
      </c>
      <c r="O3962">
        <v>0</v>
      </c>
      <c r="P3962" t="b">
        <v>0</v>
      </c>
      <c r="Q3962" t="s">
        <v>8270</v>
      </c>
      <c r="R3962" t="s">
        <v>8308</v>
      </c>
      <c r="S3962" t="s">
        <v>8342</v>
      </c>
      <c r="T3962" s="9">
        <f t="shared" si="247"/>
        <v>0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s="17" t="s">
        <v>8219</v>
      </c>
      <c r="G3963" t="s">
        <v>8223</v>
      </c>
      <c r="H3963" t="s">
        <v>8245</v>
      </c>
      <c r="I3963">
        <v>1440548330</v>
      </c>
      <c r="J3963" s="12">
        <v>1438042730</v>
      </c>
      <c r="K3963" s="10">
        <f t="shared" si="244"/>
        <v>42242.013078703705</v>
      </c>
      <c r="L3963" s="10">
        <f t="shared" si="245"/>
        <v>42213.013078703705</v>
      </c>
      <c r="M3963" s="15">
        <f t="shared" si="246"/>
        <v>2015</v>
      </c>
      <c r="N3963" t="b">
        <v>0</v>
      </c>
      <c r="O3963">
        <v>0</v>
      </c>
      <c r="P3963" t="b">
        <v>0</v>
      </c>
      <c r="Q3963" t="s">
        <v>8270</v>
      </c>
      <c r="R3963" t="s">
        <v>8308</v>
      </c>
      <c r="S3963" t="s">
        <v>8342</v>
      </c>
      <c r="T3963" s="9">
        <f t="shared" si="247"/>
        <v>0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s="17" t="s">
        <v>8219</v>
      </c>
      <c r="G3964" t="s">
        <v>8223</v>
      </c>
      <c r="H3964" t="s">
        <v>8245</v>
      </c>
      <c r="I3964">
        <v>1444004616</v>
      </c>
      <c r="J3964" s="12">
        <v>1440116616</v>
      </c>
      <c r="K3964" s="10">
        <f t="shared" si="244"/>
        <v>42282.016388888893</v>
      </c>
      <c r="L3964" s="10">
        <f t="shared" si="245"/>
        <v>42237.016388888893</v>
      </c>
      <c r="M3964" s="15">
        <f t="shared" si="246"/>
        <v>2015</v>
      </c>
      <c r="N3964" t="b">
        <v>0</v>
      </c>
      <c r="O3964">
        <v>0</v>
      </c>
      <c r="P3964" t="b">
        <v>0</v>
      </c>
      <c r="Q3964" t="s">
        <v>8270</v>
      </c>
      <c r="R3964" t="s">
        <v>8308</v>
      </c>
      <c r="S3964" t="s">
        <v>8342</v>
      </c>
      <c r="T3964" s="9">
        <f t="shared" si="247"/>
        <v>0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s="17" t="s">
        <v>8219</v>
      </c>
      <c r="G3965" t="s">
        <v>8228</v>
      </c>
      <c r="H3965" t="s">
        <v>8250</v>
      </c>
      <c r="I3965">
        <v>1420920424</v>
      </c>
      <c r="J3965" s="12">
        <v>1415736424</v>
      </c>
      <c r="K3965" s="10">
        <f t="shared" si="244"/>
        <v>42014.838240740741</v>
      </c>
      <c r="L3965" s="10">
        <f t="shared" si="245"/>
        <v>41954.838240740741</v>
      </c>
      <c r="M3965" s="15">
        <f t="shared" si="246"/>
        <v>2015</v>
      </c>
      <c r="N3965" t="b">
        <v>0</v>
      </c>
      <c r="O3965">
        <v>0</v>
      </c>
      <c r="P3965" t="b">
        <v>0</v>
      </c>
      <c r="Q3965" t="s">
        <v>8270</v>
      </c>
      <c r="R3965" t="s">
        <v>8308</v>
      </c>
      <c r="S3965" t="s">
        <v>8342</v>
      </c>
      <c r="T3965" s="9">
        <f t="shared" si="247"/>
        <v>0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s="17" t="s">
        <v>8219</v>
      </c>
      <c r="G3966" t="s">
        <v>8225</v>
      </c>
      <c r="H3966" t="s">
        <v>8247</v>
      </c>
      <c r="I3966">
        <v>1420352264</v>
      </c>
      <c r="J3966" s="12">
        <v>1416896264</v>
      </c>
      <c r="K3966" s="10">
        <f t="shared" si="244"/>
        <v>42008.262314814812</v>
      </c>
      <c r="L3966" s="10">
        <f t="shared" si="245"/>
        <v>41968.262314814812</v>
      </c>
      <c r="M3966" s="15">
        <f t="shared" si="246"/>
        <v>2015</v>
      </c>
      <c r="N3966" t="b">
        <v>0</v>
      </c>
      <c r="O3966">
        <v>0</v>
      </c>
      <c r="P3966" t="b">
        <v>0</v>
      </c>
      <c r="Q3966" t="s">
        <v>8270</v>
      </c>
      <c r="R3966" t="s">
        <v>8308</v>
      </c>
      <c r="S3966" t="s">
        <v>8342</v>
      </c>
      <c r="T3966" s="9">
        <f t="shared" si="247"/>
        <v>0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s="17" t="s">
        <v>8219</v>
      </c>
      <c r="G3967" t="s">
        <v>8223</v>
      </c>
      <c r="H3967" t="s">
        <v>8245</v>
      </c>
      <c r="I3967">
        <v>1446087223</v>
      </c>
      <c r="J3967" s="12">
        <v>1443495223</v>
      </c>
      <c r="K3967" s="10">
        <f t="shared" si="244"/>
        <v>42306.120636574073</v>
      </c>
      <c r="L3967" s="10">
        <f t="shared" si="245"/>
        <v>42276.120636574073</v>
      </c>
      <c r="M3967" s="15">
        <f t="shared" si="246"/>
        <v>2015</v>
      </c>
      <c r="N3967" t="b">
        <v>0</v>
      </c>
      <c r="O3967">
        <v>0</v>
      </c>
      <c r="P3967" t="b">
        <v>0</v>
      </c>
      <c r="Q3967" t="s">
        <v>8270</v>
      </c>
      <c r="R3967" t="s">
        <v>8308</v>
      </c>
      <c r="S3967" t="s">
        <v>8342</v>
      </c>
      <c r="T3967" s="9">
        <f t="shared" si="247"/>
        <v>0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s="17" t="s">
        <v>8219</v>
      </c>
      <c r="G3968" t="s">
        <v>8223</v>
      </c>
      <c r="H3968" t="s">
        <v>8245</v>
      </c>
      <c r="I3968">
        <v>1484038620</v>
      </c>
      <c r="J3968" s="12">
        <v>1481597687</v>
      </c>
      <c r="K3968" s="10">
        <f t="shared" si="244"/>
        <v>42745.372916666667</v>
      </c>
      <c r="L3968" s="10">
        <f t="shared" si="245"/>
        <v>42717.121377314819</v>
      </c>
      <c r="M3968" s="15">
        <f t="shared" si="246"/>
        <v>2017</v>
      </c>
      <c r="N3968" t="b">
        <v>0</v>
      </c>
      <c r="O3968">
        <v>0</v>
      </c>
      <c r="P3968" t="b">
        <v>0</v>
      </c>
      <c r="Q3968" t="s">
        <v>8270</v>
      </c>
      <c r="R3968" t="s">
        <v>8308</v>
      </c>
      <c r="S3968" t="s">
        <v>8342</v>
      </c>
      <c r="T3968" s="9">
        <f t="shared" si="247"/>
        <v>0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s="17" t="s">
        <v>8219</v>
      </c>
      <c r="G3969" t="s">
        <v>8223</v>
      </c>
      <c r="H3969" t="s">
        <v>8245</v>
      </c>
      <c r="I3969">
        <v>1420233256</v>
      </c>
      <c r="J3969" s="12">
        <v>1417641256</v>
      </c>
      <c r="K3969" s="10">
        <f t="shared" si="244"/>
        <v>42006.88490740741</v>
      </c>
      <c r="L3969" s="10">
        <f t="shared" si="245"/>
        <v>41976.88490740741</v>
      </c>
      <c r="M3969" s="15">
        <f t="shared" si="246"/>
        <v>2015</v>
      </c>
      <c r="N3969" t="b">
        <v>0</v>
      </c>
      <c r="O3969">
        <v>0</v>
      </c>
      <c r="P3969" t="b">
        <v>0</v>
      </c>
      <c r="Q3969" t="s">
        <v>8270</v>
      </c>
      <c r="R3969" t="s">
        <v>8308</v>
      </c>
      <c r="S3969" t="s">
        <v>8342</v>
      </c>
      <c r="T3969" s="9">
        <f t="shared" si="247"/>
        <v>0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s="17" t="s">
        <v>8219</v>
      </c>
      <c r="G3970" t="s">
        <v>8223</v>
      </c>
      <c r="H3970" t="s">
        <v>8245</v>
      </c>
      <c r="I3970">
        <v>1435874384</v>
      </c>
      <c r="J3970" s="12">
        <v>1433282384</v>
      </c>
      <c r="K3970" s="10">
        <f t="shared" si="244"/>
        <v>42187.916481481487</v>
      </c>
      <c r="L3970" s="10">
        <f t="shared" si="245"/>
        <v>42157.916481481487</v>
      </c>
      <c r="M3970" s="15">
        <f t="shared" si="246"/>
        <v>2015</v>
      </c>
      <c r="N3970" t="b">
        <v>0</v>
      </c>
      <c r="O3970">
        <v>0</v>
      </c>
      <c r="P3970" t="b">
        <v>0</v>
      </c>
      <c r="Q3970" t="s">
        <v>8270</v>
      </c>
      <c r="R3970" t="s">
        <v>8308</v>
      </c>
      <c r="S3970" t="s">
        <v>8342</v>
      </c>
      <c r="T3970" s="9">
        <f t="shared" si="247"/>
        <v>0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s="17" t="s">
        <v>8219</v>
      </c>
      <c r="G3971" t="s">
        <v>8234</v>
      </c>
      <c r="H3971" t="s">
        <v>8254</v>
      </c>
      <c r="I3971">
        <v>1418934506</v>
      </c>
      <c r="J3971" s="12">
        <v>1415910506</v>
      </c>
      <c r="K3971" s="10">
        <f t="shared" ref="K3971:K4034" si="248">(I3971/86400)+DATE(1970,1,1)</f>
        <v>41991.853078703702</v>
      </c>
      <c r="L3971" s="10">
        <f t="shared" ref="L3971:L4034" si="249">(J3971/86400)+DATE(1970,1,1)</f>
        <v>41956.853078703702</v>
      </c>
      <c r="M3971" s="15">
        <f t="shared" ref="M3971:M4034" si="250">+YEAR(K3971)</f>
        <v>2014</v>
      </c>
      <c r="N3971" t="b">
        <v>0</v>
      </c>
      <c r="O3971">
        <v>0</v>
      </c>
      <c r="P3971" t="b">
        <v>0</v>
      </c>
      <c r="Q3971" t="s">
        <v>8270</v>
      </c>
      <c r="R3971" t="s">
        <v>8308</v>
      </c>
      <c r="S3971" t="s">
        <v>8342</v>
      </c>
      <c r="T3971" s="9">
        <f t="shared" ref="T3971:T4034" si="251">ROUND(E3971/D3971*100,0)</f>
        <v>0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s="17" t="s">
        <v>8219</v>
      </c>
      <c r="G3972" t="s">
        <v>8225</v>
      </c>
      <c r="H3972" t="s">
        <v>8247</v>
      </c>
      <c r="I3972">
        <v>1460615164</v>
      </c>
      <c r="J3972" s="12">
        <v>1458023164</v>
      </c>
      <c r="K3972" s="10">
        <f t="shared" si="248"/>
        <v>42474.268101851849</v>
      </c>
      <c r="L3972" s="10">
        <f t="shared" si="249"/>
        <v>42444.268101851849</v>
      </c>
      <c r="M3972" s="15">
        <f t="shared" si="250"/>
        <v>2016</v>
      </c>
      <c r="N3972" t="b">
        <v>0</v>
      </c>
      <c r="O3972">
        <v>0</v>
      </c>
      <c r="P3972" t="b">
        <v>0</v>
      </c>
      <c r="Q3972" t="s">
        <v>8270</v>
      </c>
      <c r="R3972" t="s">
        <v>8308</v>
      </c>
      <c r="S3972" t="s">
        <v>8342</v>
      </c>
      <c r="T3972" s="9">
        <f t="shared" si="251"/>
        <v>0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s="17" t="s">
        <v>8220</v>
      </c>
      <c r="G3973" t="s">
        <v>8223</v>
      </c>
      <c r="H3973" t="s">
        <v>8245</v>
      </c>
      <c r="I3973">
        <v>1451782607</v>
      </c>
      <c r="J3973" s="12">
        <v>1449190607</v>
      </c>
      <c r="K3973" s="10">
        <f t="shared" si="248"/>
        <v>42372.03943287037</v>
      </c>
      <c r="L3973" s="10">
        <f t="shared" si="249"/>
        <v>42342.03943287037</v>
      </c>
      <c r="M3973" s="15">
        <f t="shared" si="250"/>
        <v>2016</v>
      </c>
      <c r="N3973" t="b">
        <v>0</v>
      </c>
      <c r="O3973">
        <v>0</v>
      </c>
      <c r="P3973" t="b">
        <v>0</v>
      </c>
      <c r="Q3973" t="s">
        <v>8282</v>
      </c>
      <c r="R3973" t="s">
        <v>8319</v>
      </c>
      <c r="S3973" t="s">
        <v>8345</v>
      </c>
      <c r="T3973" s="9">
        <f t="shared" si="251"/>
        <v>0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s="17" t="s">
        <v>8220</v>
      </c>
      <c r="G3974" t="s">
        <v>8225</v>
      </c>
      <c r="H3974" t="s">
        <v>8247</v>
      </c>
      <c r="I3974">
        <v>1441619275</v>
      </c>
      <c r="J3974" s="12">
        <v>1439027275</v>
      </c>
      <c r="K3974" s="10">
        <f t="shared" si="248"/>
        <v>42254.408275462964</v>
      </c>
      <c r="L3974" s="10">
        <f t="shared" si="249"/>
        <v>42224.408275462964</v>
      </c>
      <c r="M3974" s="15">
        <f t="shared" si="250"/>
        <v>2015</v>
      </c>
      <c r="N3974" t="b">
        <v>0</v>
      </c>
      <c r="O3974">
        <v>0</v>
      </c>
      <c r="P3974" t="b">
        <v>0</v>
      </c>
      <c r="Q3974" t="s">
        <v>8282</v>
      </c>
      <c r="R3974" t="s">
        <v>8319</v>
      </c>
      <c r="S3974" t="s">
        <v>8345</v>
      </c>
      <c r="T3974" s="9">
        <f t="shared" si="251"/>
        <v>0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s="17" t="s">
        <v>8220</v>
      </c>
      <c r="G3975" t="s">
        <v>8229</v>
      </c>
      <c r="H3975" t="s">
        <v>8248</v>
      </c>
      <c r="I3975">
        <v>1480185673</v>
      </c>
      <c r="J3975" s="12">
        <v>1476294073</v>
      </c>
      <c r="K3975" s="10">
        <f t="shared" si="248"/>
        <v>42700.778622685189</v>
      </c>
      <c r="L3975" s="10">
        <f t="shared" si="249"/>
        <v>42655.736956018518</v>
      </c>
      <c r="M3975" s="15">
        <f t="shared" si="250"/>
        <v>2016</v>
      </c>
      <c r="N3975" t="b">
        <v>0</v>
      </c>
      <c r="O3975">
        <v>0</v>
      </c>
      <c r="P3975" t="b">
        <v>0</v>
      </c>
      <c r="Q3975" t="s">
        <v>8282</v>
      </c>
      <c r="R3975" t="s">
        <v>8319</v>
      </c>
      <c r="S3975" t="s">
        <v>8345</v>
      </c>
      <c r="T3975" s="9">
        <f t="shared" si="251"/>
        <v>0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s="17" t="s">
        <v>8220</v>
      </c>
      <c r="G3976" t="s">
        <v>8223</v>
      </c>
      <c r="H3976" t="s">
        <v>8245</v>
      </c>
      <c r="I3976">
        <v>1407705187</v>
      </c>
      <c r="J3976" s="12">
        <v>1405113187</v>
      </c>
      <c r="K3976" s="10">
        <f t="shared" si="248"/>
        <v>41861.884108796294</v>
      </c>
      <c r="L3976" s="10">
        <f t="shared" si="249"/>
        <v>41831.884108796294</v>
      </c>
      <c r="M3976" s="15">
        <f t="shared" si="250"/>
        <v>2014</v>
      </c>
      <c r="N3976" t="b">
        <v>0</v>
      </c>
      <c r="O3976">
        <v>0</v>
      </c>
      <c r="P3976" t="b">
        <v>0</v>
      </c>
      <c r="Q3976" t="s">
        <v>8282</v>
      </c>
      <c r="R3976" t="s">
        <v>8319</v>
      </c>
      <c r="S3976" t="s">
        <v>8345</v>
      </c>
      <c r="T3976" s="9">
        <f t="shared" si="251"/>
        <v>0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s="17" t="s">
        <v>8220</v>
      </c>
      <c r="G3977" t="s">
        <v>8223</v>
      </c>
      <c r="H3977" t="s">
        <v>8245</v>
      </c>
      <c r="I3977">
        <v>1424281389</v>
      </c>
      <c r="J3977" s="12">
        <v>1419097389</v>
      </c>
      <c r="K3977" s="10">
        <f t="shared" si="248"/>
        <v>42053.738298611112</v>
      </c>
      <c r="L3977" s="10">
        <f t="shared" si="249"/>
        <v>41993.738298611112</v>
      </c>
      <c r="M3977" s="15">
        <f t="shared" si="250"/>
        <v>2015</v>
      </c>
      <c r="N3977" t="b">
        <v>0</v>
      </c>
      <c r="O3977">
        <v>0</v>
      </c>
      <c r="P3977" t="b">
        <v>0</v>
      </c>
      <c r="Q3977" t="s">
        <v>8282</v>
      </c>
      <c r="R3977" t="s">
        <v>8319</v>
      </c>
      <c r="S3977" t="s">
        <v>8345</v>
      </c>
      <c r="T3977" s="9">
        <f t="shared" si="251"/>
        <v>0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s="17" t="s">
        <v>8220</v>
      </c>
      <c r="G3978" t="s">
        <v>8223</v>
      </c>
      <c r="H3978" t="s">
        <v>8245</v>
      </c>
      <c r="I3978">
        <v>1439006692</v>
      </c>
      <c r="J3978" s="12">
        <v>1433822692</v>
      </c>
      <c r="K3978" s="10">
        <f t="shared" si="248"/>
        <v>42224.170046296298</v>
      </c>
      <c r="L3978" s="10">
        <f t="shared" si="249"/>
        <v>42164.170046296298</v>
      </c>
      <c r="M3978" s="15">
        <f t="shared" si="250"/>
        <v>2015</v>
      </c>
      <c r="N3978" t="b">
        <v>0</v>
      </c>
      <c r="O3978">
        <v>0</v>
      </c>
      <c r="P3978" t="b">
        <v>0</v>
      </c>
      <c r="Q3978" t="s">
        <v>8282</v>
      </c>
      <c r="R3978" t="s">
        <v>8319</v>
      </c>
      <c r="S3978" t="s">
        <v>8345</v>
      </c>
      <c r="T3978" s="9">
        <f t="shared" si="251"/>
        <v>0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s="17" t="s">
        <v>8220</v>
      </c>
      <c r="G3979" t="s">
        <v>8223</v>
      </c>
      <c r="H3979" t="s">
        <v>8245</v>
      </c>
      <c r="I3979">
        <v>1456608943</v>
      </c>
      <c r="J3979" s="12">
        <v>1454016943</v>
      </c>
      <c r="K3979" s="10">
        <f t="shared" si="248"/>
        <v>42427.89980324074</v>
      </c>
      <c r="L3979" s="10">
        <f t="shared" si="249"/>
        <v>42397.89980324074</v>
      </c>
      <c r="M3979" s="15">
        <f t="shared" si="250"/>
        <v>2016</v>
      </c>
      <c r="N3979" t="b">
        <v>0</v>
      </c>
      <c r="O3979">
        <v>0</v>
      </c>
      <c r="P3979" t="b">
        <v>0</v>
      </c>
      <c r="Q3979" t="s">
        <v>8282</v>
      </c>
      <c r="R3979" t="s">
        <v>8319</v>
      </c>
      <c r="S3979" t="s">
        <v>8345</v>
      </c>
      <c r="T3979" s="9">
        <f t="shared" si="251"/>
        <v>0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s="17" t="s">
        <v>8220</v>
      </c>
      <c r="G3980" t="s">
        <v>8223</v>
      </c>
      <c r="H3980" t="s">
        <v>8245</v>
      </c>
      <c r="I3980">
        <v>1426615200</v>
      </c>
      <c r="J3980" s="12">
        <v>1422400188</v>
      </c>
      <c r="K3980" s="10">
        <f t="shared" si="248"/>
        <v>42080.75</v>
      </c>
      <c r="L3980" s="10">
        <f t="shared" si="249"/>
        <v>42031.965138888889</v>
      </c>
      <c r="M3980" s="15">
        <f t="shared" si="250"/>
        <v>2015</v>
      </c>
      <c r="N3980" t="b">
        <v>0</v>
      </c>
      <c r="O3980">
        <v>0</v>
      </c>
      <c r="P3980" t="b">
        <v>0</v>
      </c>
      <c r="Q3980" t="s">
        <v>8282</v>
      </c>
      <c r="R3980" t="s">
        <v>8319</v>
      </c>
      <c r="S3980" t="s">
        <v>8345</v>
      </c>
      <c r="T3980" s="9">
        <f t="shared" si="251"/>
        <v>0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s="17" t="s">
        <v>8220</v>
      </c>
      <c r="G3981" t="s">
        <v>8223</v>
      </c>
      <c r="H3981" t="s">
        <v>8245</v>
      </c>
      <c r="I3981">
        <v>1445197129</v>
      </c>
      <c r="J3981" s="12">
        <v>1442605129</v>
      </c>
      <c r="K3981" s="10">
        <f t="shared" si="248"/>
        <v>42295.818622685183</v>
      </c>
      <c r="L3981" s="10">
        <f t="shared" si="249"/>
        <v>42265.818622685183</v>
      </c>
      <c r="M3981" s="15">
        <f t="shared" si="250"/>
        <v>2015</v>
      </c>
      <c r="N3981" t="b">
        <v>0</v>
      </c>
      <c r="O3981">
        <v>0</v>
      </c>
      <c r="P3981" t="b">
        <v>0</v>
      </c>
      <c r="Q3981" t="s">
        <v>8282</v>
      </c>
      <c r="R3981" t="s">
        <v>8319</v>
      </c>
      <c r="S3981" t="s">
        <v>8345</v>
      </c>
      <c r="T3981" s="9">
        <f t="shared" si="251"/>
        <v>0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s="17" t="s">
        <v>8220</v>
      </c>
      <c r="G3982" t="s">
        <v>8223</v>
      </c>
      <c r="H3982" t="s">
        <v>8245</v>
      </c>
      <c r="I3982">
        <v>1465333560</v>
      </c>
      <c r="J3982" s="12">
        <v>1462743308</v>
      </c>
      <c r="K3982" s="10">
        <f t="shared" si="248"/>
        <v>42528.879166666666</v>
      </c>
      <c r="L3982" s="10">
        <f t="shared" si="249"/>
        <v>42498.899398148147</v>
      </c>
      <c r="M3982" s="15">
        <f t="shared" si="250"/>
        <v>2016</v>
      </c>
      <c r="N3982" t="b">
        <v>0</v>
      </c>
      <c r="O3982">
        <v>0</v>
      </c>
      <c r="P3982" t="b">
        <v>0</v>
      </c>
      <c r="Q3982" t="s">
        <v>8297</v>
      </c>
      <c r="R3982" t="s">
        <v>8319</v>
      </c>
      <c r="S3982" t="s">
        <v>8357</v>
      </c>
      <c r="T3982" s="9">
        <f t="shared" si="251"/>
        <v>0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s="17" t="s">
        <v>8220</v>
      </c>
      <c r="G3983" t="s">
        <v>8223</v>
      </c>
      <c r="H3983" t="s">
        <v>8245</v>
      </c>
      <c r="I3983">
        <v>1416014534</v>
      </c>
      <c r="J3983" s="12">
        <v>1413418934</v>
      </c>
      <c r="K3983" s="10">
        <f t="shared" si="248"/>
        <v>41958.057106481487</v>
      </c>
      <c r="L3983" s="10">
        <f t="shared" si="249"/>
        <v>41928.015439814815</v>
      </c>
      <c r="M3983" s="15">
        <f t="shared" si="250"/>
        <v>2014</v>
      </c>
      <c r="N3983" t="b">
        <v>0</v>
      </c>
      <c r="O3983">
        <v>0</v>
      </c>
      <c r="P3983" t="b">
        <v>0</v>
      </c>
      <c r="Q3983" t="s">
        <v>8297</v>
      </c>
      <c r="R3983" t="s">
        <v>8319</v>
      </c>
      <c r="S3983" t="s">
        <v>8357</v>
      </c>
      <c r="T3983" s="9">
        <f t="shared" si="251"/>
        <v>0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s="17" t="s">
        <v>8220</v>
      </c>
      <c r="G3984" t="s">
        <v>8223</v>
      </c>
      <c r="H3984" t="s">
        <v>8245</v>
      </c>
      <c r="I3984">
        <v>1426292416</v>
      </c>
      <c r="J3984" s="12">
        <v>1423704016</v>
      </c>
      <c r="K3984" s="10">
        <f t="shared" si="248"/>
        <v>42077.014074074075</v>
      </c>
      <c r="L3984" s="10">
        <f t="shared" si="249"/>
        <v>42047.05574074074</v>
      </c>
      <c r="M3984" s="15">
        <f t="shared" si="250"/>
        <v>2015</v>
      </c>
      <c r="N3984" t="b">
        <v>0</v>
      </c>
      <c r="O3984">
        <v>0</v>
      </c>
      <c r="P3984" t="b">
        <v>0</v>
      </c>
      <c r="Q3984" t="s">
        <v>8297</v>
      </c>
      <c r="R3984" t="s">
        <v>8319</v>
      </c>
      <c r="S3984" t="s">
        <v>8357</v>
      </c>
      <c r="T3984" s="9">
        <f t="shared" si="251"/>
        <v>0</v>
      </c>
    </row>
    <row r="3985" spans="1:20" ht="15.75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s="17" t="s">
        <v>8220</v>
      </c>
      <c r="G3985" t="s">
        <v>8223</v>
      </c>
      <c r="H3985" t="s">
        <v>8245</v>
      </c>
      <c r="I3985">
        <v>1431308704</v>
      </c>
      <c r="J3985" s="12">
        <v>1428716704</v>
      </c>
      <c r="K3985" s="10">
        <f t="shared" si="248"/>
        <v>42135.072962962964</v>
      </c>
      <c r="L3985" s="10">
        <f t="shared" si="249"/>
        <v>42105.072962962964</v>
      </c>
      <c r="M3985" s="15">
        <f t="shared" si="250"/>
        <v>2015</v>
      </c>
      <c r="N3985" t="b">
        <v>0</v>
      </c>
      <c r="O3985">
        <v>0</v>
      </c>
      <c r="P3985" t="b">
        <v>0</v>
      </c>
      <c r="Q3985" t="s">
        <v>8297</v>
      </c>
      <c r="R3985" t="s">
        <v>8319</v>
      </c>
      <c r="S3985" t="s">
        <v>8357</v>
      </c>
      <c r="T3985" s="9">
        <f t="shared" si="251"/>
        <v>0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s="17" t="s">
        <v>8220</v>
      </c>
      <c r="G3986" t="s">
        <v>8223</v>
      </c>
      <c r="H3986" t="s">
        <v>8245</v>
      </c>
      <c r="I3986">
        <v>1408056634</v>
      </c>
      <c r="J3986" s="12">
        <v>1405464634</v>
      </c>
      <c r="K3986" s="10">
        <f t="shared" si="248"/>
        <v>41865.951782407406</v>
      </c>
      <c r="L3986" s="10">
        <f t="shared" si="249"/>
        <v>41835.951782407406</v>
      </c>
      <c r="M3986" s="15">
        <f t="shared" si="250"/>
        <v>2014</v>
      </c>
      <c r="N3986" t="b">
        <v>0</v>
      </c>
      <c r="O3986">
        <v>0</v>
      </c>
      <c r="P3986" t="b">
        <v>0</v>
      </c>
      <c r="Q3986" t="s">
        <v>8297</v>
      </c>
      <c r="R3986" t="s">
        <v>8319</v>
      </c>
      <c r="S3986" t="s">
        <v>8357</v>
      </c>
      <c r="T3986" s="9">
        <f t="shared" si="251"/>
        <v>0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s="17" t="s">
        <v>8220</v>
      </c>
      <c r="G3987" t="s">
        <v>8224</v>
      </c>
      <c r="H3987" t="s">
        <v>8246</v>
      </c>
      <c r="I3987">
        <v>1454323413</v>
      </c>
      <c r="J3987" s="12">
        <v>1451731413</v>
      </c>
      <c r="K3987" s="10">
        <f t="shared" si="248"/>
        <v>42401.446909722217</v>
      </c>
      <c r="L3987" s="10">
        <f t="shared" si="249"/>
        <v>42371.446909722217</v>
      </c>
      <c r="M3987" s="15">
        <f t="shared" si="250"/>
        <v>2016</v>
      </c>
      <c r="N3987" t="b">
        <v>0</v>
      </c>
      <c r="O3987">
        <v>0</v>
      </c>
      <c r="P3987" t="b">
        <v>0</v>
      </c>
      <c r="Q3987" t="s">
        <v>8297</v>
      </c>
      <c r="R3987" t="s">
        <v>8319</v>
      </c>
      <c r="S3987" t="s">
        <v>8357</v>
      </c>
      <c r="T3987" s="9">
        <f t="shared" si="251"/>
        <v>0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s="17" t="s">
        <v>8220</v>
      </c>
      <c r="G3988" t="s">
        <v>8223</v>
      </c>
      <c r="H3988" t="s">
        <v>8245</v>
      </c>
      <c r="I3988">
        <v>1418504561</v>
      </c>
      <c r="J3988" s="12">
        <v>1417208561</v>
      </c>
      <c r="K3988" s="10">
        <f t="shared" si="248"/>
        <v>41986.876863425925</v>
      </c>
      <c r="L3988" s="10">
        <f t="shared" si="249"/>
        <v>41971.876863425925</v>
      </c>
      <c r="M3988" s="15">
        <f t="shared" si="250"/>
        <v>2014</v>
      </c>
      <c r="N3988" t="b">
        <v>0</v>
      </c>
      <c r="O3988">
        <v>0</v>
      </c>
      <c r="P3988" t="b">
        <v>0</v>
      </c>
      <c r="Q3988" t="s">
        <v>8297</v>
      </c>
      <c r="R3988" t="s">
        <v>8319</v>
      </c>
      <c r="S3988" t="s">
        <v>8357</v>
      </c>
      <c r="T3988" s="9">
        <f t="shared" si="251"/>
        <v>0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s="17" t="s">
        <v>8220</v>
      </c>
      <c r="G3989" t="s">
        <v>8235</v>
      </c>
      <c r="H3989" t="s">
        <v>8248</v>
      </c>
      <c r="I3989">
        <v>1488067789</v>
      </c>
      <c r="J3989" s="12">
        <v>1482883789</v>
      </c>
      <c r="K3989" s="10">
        <f t="shared" si="248"/>
        <v>42792.00681712963</v>
      </c>
      <c r="L3989" s="10">
        <f t="shared" si="249"/>
        <v>42732.00681712963</v>
      </c>
      <c r="M3989" s="15">
        <f t="shared" si="250"/>
        <v>2017</v>
      </c>
      <c r="N3989" t="b">
        <v>0</v>
      </c>
      <c r="O3989">
        <v>0</v>
      </c>
      <c r="P3989" t="b">
        <v>0</v>
      </c>
      <c r="Q3989" t="s">
        <v>8297</v>
      </c>
      <c r="R3989" t="s">
        <v>8319</v>
      </c>
      <c r="S3989" t="s">
        <v>8357</v>
      </c>
      <c r="T3989" s="9">
        <f t="shared" si="251"/>
        <v>0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s="17" t="s">
        <v>8220</v>
      </c>
      <c r="G3990" t="s">
        <v>8223</v>
      </c>
      <c r="H3990" t="s">
        <v>8245</v>
      </c>
      <c r="I3990">
        <v>1417279252</v>
      </c>
      <c r="J3990" s="12">
        <v>1414683652</v>
      </c>
      <c r="K3990" s="10">
        <f t="shared" si="248"/>
        <v>41972.6950462963</v>
      </c>
      <c r="L3990" s="10">
        <f t="shared" si="249"/>
        <v>41942.653379629628</v>
      </c>
      <c r="M3990" s="15">
        <f t="shared" si="250"/>
        <v>2014</v>
      </c>
      <c r="N3990" t="b">
        <v>0</v>
      </c>
      <c r="O3990">
        <v>0</v>
      </c>
      <c r="P3990" t="b">
        <v>0</v>
      </c>
      <c r="Q3990" t="s">
        <v>8297</v>
      </c>
      <c r="R3990" t="s">
        <v>8319</v>
      </c>
      <c r="S3990" t="s">
        <v>8357</v>
      </c>
      <c r="T3990" s="9">
        <f t="shared" si="251"/>
        <v>0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s="17" t="s">
        <v>8220</v>
      </c>
      <c r="G3991" t="s">
        <v>8223</v>
      </c>
      <c r="H3991" t="s">
        <v>8245</v>
      </c>
      <c r="I3991">
        <v>1415899228</v>
      </c>
      <c r="J3991" s="12">
        <v>1413303628</v>
      </c>
      <c r="K3991" s="10">
        <f t="shared" si="248"/>
        <v>41956.722546296296</v>
      </c>
      <c r="L3991" s="10">
        <f t="shared" si="249"/>
        <v>41926.680879629632</v>
      </c>
      <c r="M3991" s="15">
        <f t="shared" si="250"/>
        <v>2014</v>
      </c>
      <c r="N3991" t="b">
        <v>0</v>
      </c>
      <c r="O3991">
        <v>0</v>
      </c>
      <c r="P3991" t="b">
        <v>0</v>
      </c>
      <c r="Q3991" t="s">
        <v>8297</v>
      </c>
      <c r="R3991" t="s">
        <v>8319</v>
      </c>
      <c r="S3991" t="s">
        <v>8357</v>
      </c>
      <c r="T3991" s="9">
        <f t="shared" si="251"/>
        <v>0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s="17" t="s">
        <v>8220</v>
      </c>
      <c r="G3992" t="s">
        <v>8223</v>
      </c>
      <c r="H3992" t="s">
        <v>8245</v>
      </c>
      <c r="I3992">
        <v>1476559260</v>
      </c>
      <c r="J3992" s="12">
        <v>1472567085</v>
      </c>
      <c r="K3992" s="10">
        <f t="shared" si="248"/>
        <v>42658.806250000001</v>
      </c>
      <c r="L3992" s="10">
        <f t="shared" si="249"/>
        <v>42612.600520833337</v>
      </c>
      <c r="M3992" s="15">
        <f t="shared" si="250"/>
        <v>2016</v>
      </c>
      <c r="N3992" t="b">
        <v>0</v>
      </c>
      <c r="O3992">
        <v>0</v>
      </c>
      <c r="P3992" t="b">
        <v>0</v>
      </c>
      <c r="Q3992" t="s">
        <v>8297</v>
      </c>
      <c r="R3992" t="s">
        <v>8319</v>
      </c>
      <c r="S3992" t="s">
        <v>8357</v>
      </c>
      <c r="T3992" s="9">
        <f t="shared" si="251"/>
        <v>0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s="17" t="s">
        <v>8219</v>
      </c>
      <c r="G3993" t="s">
        <v>8228</v>
      </c>
      <c r="H3993" t="s">
        <v>8250</v>
      </c>
      <c r="I3993">
        <v>1444740089</v>
      </c>
      <c r="J3993" s="12">
        <v>1442148089</v>
      </c>
      <c r="K3993" s="10">
        <f t="shared" si="248"/>
        <v>42290.528807870374</v>
      </c>
      <c r="L3993" s="10">
        <f t="shared" si="249"/>
        <v>42260.528807870374</v>
      </c>
      <c r="M3993" s="15">
        <f t="shared" si="250"/>
        <v>2015</v>
      </c>
      <c r="N3993" t="b">
        <v>0</v>
      </c>
      <c r="O3993">
        <v>0</v>
      </c>
      <c r="P3993" t="b">
        <v>0</v>
      </c>
      <c r="Q3993" t="s">
        <v>8282</v>
      </c>
      <c r="R3993" t="s">
        <v>8319</v>
      </c>
      <c r="S3993" t="s">
        <v>8345</v>
      </c>
      <c r="T3993" s="9">
        <f t="shared" si="251"/>
        <v>0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s="17" t="s">
        <v>8219</v>
      </c>
      <c r="G3994" t="s">
        <v>8223</v>
      </c>
      <c r="H3994" t="s">
        <v>8245</v>
      </c>
      <c r="I3994">
        <v>1438226451</v>
      </c>
      <c r="J3994" s="12">
        <v>1433042451</v>
      </c>
      <c r="K3994" s="10">
        <f t="shared" si="248"/>
        <v>42215.139479166668</v>
      </c>
      <c r="L3994" s="10">
        <f t="shared" si="249"/>
        <v>42155.139479166668</v>
      </c>
      <c r="M3994" s="15">
        <f t="shared" si="250"/>
        <v>2015</v>
      </c>
      <c r="N3994" t="b">
        <v>0</v>
      </c>
      <c r="O3994">
        <v>0</v>
      </c>
      <c r="P3994" t="b">
        <v>0</v>
      </c>
      <c r="Q3994" t="s">
        <v>8282</v>
      </c>
      <c r="R3994" t="s">
        <v>8319</v>
      </c>
      <c r="S3994" t="s">
        <v>8345</v>
      </c>
      <c r="T3994" s="9">
        <f t="shared" si="251"/>
        <v>0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s="17" t="s">
        <v>8219</v>
      </c>
      <c r="G3995" t="s">
        <v>8228</v>
      </c>
      <c r="H3995" t="s">
        <v>8250</v>
      </c>
      <c r="I3995">
        <v>1406854699</v>
      </c>
      <c r="J3995" s="12">
        <v>1404262699</v>
      </c>
      <c r="K3995" s="10">
        <f t="shared" si="248"/>
        <v>41852.040497685186</v>
      </c>
      <c r="L3995" s="10">
        <f t="shared" si="249"/>
        <v>41822.040497685186</v>
      </c>
      <c r="M3995" s="15">
        <f t="shared" si="250"/>
        <v>2014</v>
      </c>
      <c r="N3995" t="b">
        <v>0</v>
      </c>
      <c r="O3995">
        <v>0</v>
      </c>
      <c r="P3995" t="b">
        <v>0</v>
      </c>
      <c r="Q3995" t="s">
        <v>8282</v>
      </c>
      <c r="R3995" t="s">
        <v>8319</v>
      </c>
      <c r="S3995" t="s">
        <v>8345</v>
      </c>
      <c r="T3995" s="9">
        <f t="shared" si="251"/>
        <v>0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s="17" t="s">
        <v>8219</v>
      </c>
      <c r="G3996" t="s">
        <v>8223</v>
      </c>
      <c r="H3996" t="s">
        <v>8245</v>
      </c>
      <c r="I3996">
        <v>1408663948</v>
      </c>
      <c r="J3996" s="12">
        <v>1406071948</v>
      </c>
      <c r="K3996" s="10">
        <f t="shared" si="248"/>
        <v>41872.980879629627</v>
      </c>
      <c r="L3996" s="10">
        <f t="shared" si="249"/>
        <v>41842.980879629627</v>
      </c>
      <c r="M3996" s="15">
        <f t="shared" si="250"/>
        <v>2014</v>
      </c>
      <c r="N3996" t="b">
        <v>0</v>
      </c>
      <c r="O3996">
        <v>0</v>
      </c>
      <c r="P3996" t="b">
        <v>0</v>
      </c>
      <c r="Q3996" t="s">
        <v>8282</v>
      </c>
      <c r="R3996" t="s">
        <v>8319</v>
      </c>
      <c r="S3996" t="s">
        <v>8345</v>
      </c>
      <c r="T3996" s="9">
        <f t="shared" si="251"/>
        <v>0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s="17" t="s">
        <v>8219</v>
      </c>
      <c r="G3997" t="s">
        <v>8223</v>
      </c>
      <c r="H3997" t="s">
        <v>8245</v>
      </c>
      <c r="I3997">
        <v>1428893517</v>
      </c>
      <c r="J3997" s="12">
        <v>1426301517</v>
      </c>
      <c r="K3997" s="10">
        <f t="shared" si="248"/>
        <v>42107.119409722218</v>
      </c>
      <c r="L3997" s="10">
        <f t="shared" si="249"/>
        <v>42077.119409722218</v>
      </c>
      <c r="M3997" s="15">
        <f t="shared" si="250"/>
        <v>2015</v>
      </c>
      <c r="N3997" t="b">
        <v>0</v>
      </c>
      <c r="O3997">
        <v>0</v>
      </c>
      <c r="P3997" t="b">
        <v>0</v>
      </c>
      <c r="Q3997" t="s">
        <v>8282</v>
      </c>
      <c r="R3997" t="s">
        <v>8319</v>
      </c>
      <c r="S3997" t="s">
        <v>8345</v>
      </c>
      <c r="T3997" s="9">
        <f t="shared" si="251"/>
        <v>0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s="17" t="s">
        <v>8219</v>
      </c>
      <c r="G3998" t="s">
        <v>8223</v>
      </c>
      <c r="H3998" t="s">
        <v>8245</v>
      </c>
      <c r="I3998">
        <v>1408803149</v>
      </c>
      <c r="J3998" s="12">
        <v>1404915149</v>
      </c>
      <c r="K3998" s="10">
        <f t="shared" si="248"/>
        <v>41874.592002314814</v>
      </c>
      <c r="L3998" s="10">
        <f t="shared" si="249"/>
        <v>41829.592002314814</v>
      </c>
      <c r="M3998" s="15">
        <f t="shared" si="250"/>
        <v>2014</v>
      </c>
      <c r="N3998" t="b">
        <v>0</v>
      </c>
      <c r="O3998">
        <v>0</v>
      </c>
      <c r="P3998" t="b">
        <v>0</v>
      </c>
      <c r="Q3998" t="s">
        <v>8282</v>
      </c>
      <c r="R3998" t="s">
        <v>8319</v>
      </c>
      <c r="S3998" t="s">
        <v>8345</v>
      </c>
      <c r="T3998" s="9">
        <f t="shared" si="251"/>
        <v>0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s="17" t="s">
        <v>8219</v>
      </c>
      <c r="G3999" t="s">
        <v>8223</v>
      </c>
      <c r="H3999" t="s">
        <v>8245</v>
      </c>
      <c r="I3999">
        <v>1463600945</v>
      </c>
      <c r="J3999" s="12">
        <v>1461786545</v>
      </c>
      <c r="K3999" s="10">
        <f t="shared" si="248"/>
        <v>42508.825752314813</v>
      </c>
      <c r="L3999" s="10">
        <f t="shared" si="249"/>
        <v>42487.825752314813</v>
      </c>
      <c r="M3999" s="15">
        <f t="shared" si="250"/>
        <v>2016</v>
      </c>
      <c r="N3999" t="b">
        <v>0</v>
      </c>
      <c r="O3999">
        <v>0</v>
      </c>
      <c r="P3999" t="b">
        <v>0</v>
      </c>
      <c r="Q3999" t="s">
        <v>8282</v>
      </c>
      <c r="R3999" t="s">
        <v>8319</v>
      </c>
      <c r="S3999" t="s">
        <v>8345</v>
      </c>
      <c r="T3999" s="9">
        <f t="shared" si="251"/>
        <v>0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s="17" t="s">
        <v>8219</v>
      </c>
      <c r="G4000" t="s">
        <v>8223</v>
      </c>
      <c r="H4000" t="s">
        <v>8245</v>
      </c>
      <c r="I4000">
        <v>1421030194</v>
      </c>
      <c r="J4000" s="12">
        <v>1418438194</v>
      </c>
      <c r="K4000" s="10">
        <f t="shared" si="248"/>
        <v>42016.108726851853</v>
      </c>
      <c r="L4000" s="10">
        <f t="shared" si="249"/>
        <v>41986.108726851853</v>
      </c>
      <c r="M4000" s="15">
        <f t="shared" si="250"/>
        <v>2015</v>
      </c>
      <c r="N4000" t="b">
        <v>0</v>
      </c>
      <c r="O4000">
        <v>0</v>
      </c>
      <c r="P4000" t="b">
        <v>0</v>
      </c>
      <c r="Q4000" t="s">
        <v>8282</v>
      </c>
      <c r="R4000" t="s">
        <v>8319</v>
      </c>
      <c r="S4000" t="s">
        <v>8345</v>
      </c>
      <c r="T4000" s="9">
        <f t="shared" si="251"/>
        <v>0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s="17" t="s">
        <v>8219</v>
      </c>
      <c r="G4001" t="s">
        <v>8223</v>
      </c>
      <c r="H4001" t="s">
        <v>8245</v>
      </c>
      <c r="I4001">
        <v>1428707647</v>
      </c>
      <c r="J4001" s="12">
        <v>1424823247</v>
      </c>
      <c r="K4001" s="10">
        <f t="shared" si="248"/>
        <v>42104.968136574069</v>
      </c>
      <c r="L4001" s="10">
        <f t="shared" si="249"/>
        <v>42060.00980324074</v>
      </c>
      <c r="M4001" s="15">
        <f t="shared" si="250"/>
        <v>2015</v>
      </c>
      <c r="N4001" t="b">
        <v>0</v>
      </c>
      <c r="O4001">
        <v>0</v>
      </c>
      <c r="P4001" t="b">
        <v>0</v>
      </c>
      <c r="Q4001" t="s">
        <v>8282</v>
      </c>
      <c r="R4001" t="s">
        <v>8319</v>
      </c>
      <c r="S4001" t="s">
        <v>8345</v>
      </c>
      <c r="T4001" s="9">
        <f t="shared" si="251"/>
        <v>0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s="17" t="s">
        <v>8219</v>
      </c>
      <c r="G4002" t="s">
        <v>8223</v>
      </c>
      <c r="H4002" t="s">
        <v>8245</v>
      </c>
      <c r="I4002">
        <v>1407181297</v>
      </c>
      <c r="J4002" s="12">
        <v>1405021297</v>
      </c>
      <c r="K4002" s="10">
        <f t="shared" si="248"/>
        <v>41855.820567129631</v>
      </c>
      <c r="L4002" s="10">
        <f t="shared" si="249"/>
        <v>41830.820567129631</v>
      </c>
      <c r="M4002" s="15">
        <f t="shared" si="250"/>
        <v>2014</v>
      </c>
      <c r="N4002" t="b">
        <v>0</v>
      </c>
      <c r="O4002">
        <v>0</v>
      </c>
      <c r="P4002" t="b">
        <v>0</v>
      </c>
      <c r="Q4002" t="s">
        <v>8282</v>
      </c>
      <c r="R4002" t="s">
        <v>8319</v>
      </c>
      <c r="S4002" t="s">
        <v>8345</v>
      </c>
      <c r="T4002" s="9">
        <f t="shared" si="251"/>
        <v>0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s="17" t="s">
        <v>8219</v>
      </c>
      <c r="G4003" t="s">
        <v>8223</v>
      </c>
      <c r="H4003" t="s">
        <v>8245</v>
      </c>
      <c r="I4003">
        <v>1444410000</v>
      </c>
      <c r="J4003" s="12">
        <v>1440203579</v>
      </c>
      <c r="K4003" s="10">
        <f t="shared" si="248"/>
        <v>42286.708333333328</v>
      </c>
      <c r="L4003" s="10">
        <f t="shared" si="249"/>
        <v>42238.022905092592</v>
      </c>
      <c r="M4003" s="15">
        <f t="shared" si="250"/>
        <v>2015</v>
      </c>
      <c r="N4003" t="b">
        <v>0</v>
      </c>
      <c r="O4003">
        <v>0</v>
      </c>
      <c r="P4003" t="b">
        <v>0</v>
      </c>
      <c r="Q4003" t="s">
        <v>8282</v>
      </c>
      <c r="R4003" t="s">
        <v>8319</v>
      </c>
      <c r="S4003" t="s">
        <v>8345</v>
      </c>
      <c r="T4003" s="9">
        <f t="shared" si="251"/>
        <v>0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s="17" t="s">
        <v>8220</v>
      </c>
      <c r="G4004" t="s">
        <v>8223</v>
      </c>
      <c r="H4004" t="s">
        <v>8245</v>
      </c>
      <c r="I4004">
        <v>1434341369</v>
      </c>
      <c r="J4004" s="12">
        <v>1431749369</v>
      </c>
      <c r="K4004" s="10">
        <f t="shared" si="248"/>
        <v>42170.173252314809</v>
      </c>
      <c r="L4004" s="10">
        <f t="shared" si="249"/>
        <v>42140.173252314809</v>
      </c>
      <c r="M4004" s="15">
        <f t="shared" si="250"/>
        <v>2015</v>
      </c>
      <c r="N4004" t="b">
        <v>0</v>
      </c>
      <c r="O4004">
        <v>0</v>
      </c>
      <c r="P4004" t="b">
        <v>0</v>
      </c>
      <c r="Q4004" t="s">
        <v>8282</v>
      </c>
      <c r="R4004" t="s">
        <v>8319</v>
      </c>
      <c r="S4004" t="s">
        <v>8345</v>
      </c>
      <c r="T4004" s="9">
        <f t="shared" si="251"/>
        <v>0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s="17" t="s">
        <v>8220</v>
      </c>
      <c r="G4005" t="s">
        <v>8225</v>
      </c>
      <c r="H4005" t="s">
        <v>8247</v>
      </c>
      <c r="I4005">
        <v>1453817297</v>
      </c>
      <c r="J4005" s="12">
        <v>1453212497</v>
      </c>
      <c r="K4005" s="10">
        <f t="shared" si="248"/>
        <v>42395.589085648149</v>
      </c>
      <c r="L4005" s="10">
        <f t="shared" si="249"/>
        <v>42388.589085648149</v>
      </c>
      <c r="M4005" s="15">
        <f t="shared" si="250"/>
        <v>2016</v>
      </c>
      <c r="N4005" t="b">
        <v>0</v>
      </c>
      <c r="O4005">
        <v>0</v>
      </c>
      <c r="P4005" t="b">
        <v>0</v>
      </c>
      <c r="Q4005" t="s">
        <v>8282</v>
      </c>
      <c r="R4005" t="s">
        <v>8319</v>
      </c>
      <c r="S4005" t="s">
        <v>8345</v>
      </c>
      <c r="T4005" s="9">
        <f t="shared" si="251"/>
        <v>0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s="17" t="s">
        <v>8220</v>
      </c>
      <c r="G4006" t="s">
        <v>8223</v>
      </c>
      <c r="H4006" t="s">
        <v>8245</v>
      </c>
      <c r="I4006">
        <v>1429993026</v>
      </c>
      <c r="J4006" s="12">
        <v>1427401026</v>
      </c>
      <c r="K4006" s="10">
        <f t="shared" si="248"/>
        <v>42119.845208333332</v>
      </c>
      <c r="L4006" s="10">
        <f t="shared" si="249"/>
        <v>42089.845208333332</v>
      </c>
      <c r="M4006" s="15">
        <f t="shared" si="250"/>
        <v>2015</v>
      </c>
      <c r="N4006" t="b">
        <v>0</v>
      </c>
      <c r="O4006">
        <v>0</v>
      </c>
      <c r="P4006" t="b">
        <v>0</v>
      </c>
      <c r="Q4006" t="s">
        <v>8282</v>
      </c>
      <c r="R4006" t="s">
        <v>8319</v>
      </c>
      <c r="S4006" t="s">
        <v>8345</v>
      </c>
      <c r="T4006" s="9">
        <f t="shared" si="251"/>
        <v>0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s="17" t="s">
        <v>8220</v>
      </c>
      <c r="G4007" t="s">
        <v>8235</v>
      </c>
      <c r="H4007" t="s">
        <v>8248</v>
      </c>
      <c r="I4007">
        <v>1468565820</v>
      </c>
      <c r="J4007" s="12">
        <v>1465970108</v>
      </c>
      <c r="K4007" s="10">
        <f t="shared" si="248"/>
        <v>42566.289583333331</v>
      </c>
      <c r="L4007" s="10">
        <f t="shared" si="249"/>
        <v>42536.246620370366</v>
      </c>
      <c r="M4007" s="15">
        <f t="shared" si="250"/>
        <v>2016</v>
      </c>
      <c r="N4007" t="b">
        <v>0</v>
      </c>
      <c r="O4007">
        <v>0</v>
      </c>
      <c r="P4007" t="b">
        <v>0</v>
      </c>
      <c r="Q4007" t="s">
        <v>8299</v>
      </c>
      <c r="R4007" t="s">
        <v>8308</v>
      </c>
      <c r="S4007" t="s">
        <v>8315</v>
      </c>
      <c r="T4007" s="9">
        <f t="shared" si="251"/>
        <v>0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s="17" t="s">
        <v>8220</v>
      </c>
      <c r="G4008" t="s">
        <v>8223</v>
      </c>
      <c r="H4008" t="s">
        <v>8245</v>
      </c>
      <c r="I4008">
        <v>1412119423</v>
      </c>
      <c r="J4008" s="12">
        <v>1410391423</v>
      </c>
      <c r="K4008" s="10">
        <f t="shared" si="248"/>
        <v>41912.974803240737</v>
      </c>
      <c r="L4008" s="10">
        <f t="shared" si="249"/>
        <v>41892.974803240737</v>
      </c>
      <c r="M4008" s="15">
        <f t="shared" si="250"/>
        <v>2014</v>
      </c>
      <c r="N4008" t="b">
        <v>0</v>
      </c>
      <c r="O4008">
        <v>0</v>
      </c>
      <c r="P4008" t="b">
        <v>0</v>
      </c>
      <c r="Q4008" t="s">
        <v>8282</v>
      </c>
      <c r="R4008" t="s">
        <v>8319</v>
      </c>
      <c r="S4008" t="s">
        <v>8345</v>
      </c>
      <c r="T4008" s="9">
        <f t="shared" si="251"/>
        <v>0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s="17" t="s">
        <v>8220</v>
      </c>
      <c r="G4009" t="s">
        <v>8223</v>
      </c>
      <c r="H4009" t="s">
        <v>8245</v>
      </c>
      <c r="I4009">
        <v>1435591318</v>
      </c>
      <c r="J4009" s="12">
        <v>1432999318</v>
      </c>
      <c r="K4009" s="10">
        <f t="shared" si="248"/>
        <v>42184.64025462963</v>
      </c>
      <c r="L4009" s="10">
        <f t="shared" si="249"/>
        <v>42154.64025462963</v>
      </c>
      <c r="M4009" s="15">
        <f t="shared" si="250"/>
        <v>2015</v>
      </c>
      <c r="N4009" t="b">
        <v>0</v>
      </c>
      <c r="O4009">
        <v>0</v>
      </c>
      <c r="P4009" t="b">
        <v>0</v>
      </c>
      <c r="Q4009" t="s">
        <v>8282</v>
      </c>
      <c r="R4009" t="s">
        <v>8319</v>
      </c>
      <c r="S4009" t="s">
        <v>8345</v>
      </c>
      <c r="T4009" s="9">
        <f t="shared" si="251"/>
        <v>0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s="17" t="s">
        <v>8220</v>
      </c>
      <c r="G4010" t="s">
        <v>8228</v>
      </c>
      <c r="H4010" t="s">
        <v>8250</v>
      </c>
      <c r="I4010">
        <v>1407533463</v>
      </c>
      <c r="J4010" s="12">
        <v>1404941463</v>
      </c>
      <c r="K4010" s="10">
        <f t="shared" si="248"/>
        <v>41859.896562499998</v>
      </c>
      <c r="L4010" s="10">
        <f t="shared" si="249"/>
        <v>41829.896562499998</v>
      </c>
      <c r="M4010" s="15">
        <f t="shared" si="250"/>
        <v>2014</v>
      </c>
      <c r="N4010" t="b">
        <v>0</v>
      </c>
      <c r="O4010">
        <v>0</v>
      </c>
      <c r="P4010" t="b">
        <v>0</v>
      </c>
      <c r="Q4010" t="s">
        <v>8282</v>
      </c>
      <c r="R4010" t="s">
        <v>8319</v>
      </c>
      <c r="S4010" t="s">
        <v>8345</v>
      </c>
      <c r="T4010" s="9">
        <f t="shared" si="251"/>
        <v>0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s="17" t="s">
        <v>8220</v>
      </c>
      <c r="G4011" t="s">
        <v>8223</v>
      </c>
      <c r="H4011" t="s">
        <v>8245</v>
      </c>
      <c r="I4011">
        <v>1476863607</v>
      </c>
      <c r="J4011" s="12">
        <v>1474271607</v>
      </c>
      <c r="K4011" s="10">
        <f t="shared" si="248"/>
        <v>42662.328784722224</v>
      </c>
      <c r="L4011" s="10">
        <f t="shared" si="249"/>
        <v>42632.328784722224</v>
      </c>
      <c r="M4011" s="15">
        <f t="shared" si="250"/>
        <v>2016</v>
      </c>
      <c r="N4011" t="b">
        <v>0</v>
      </c>
      <c r="O4011">
        <v>0</v>
      </c>
      <c r="P4011" t="b">
        <v>0</v>
      </c>
      <c r="Q4011" t="s">
        <v>8302</v>
      </c>
      <c r="R4011" t="s">
        <v>8311</v>
      </c>
      <c r="S4011" t="s">
        <v>8356</v>
      </c>
      <c r="T4011" s="9">
        <f t="shared" si="251"/>
        <v>0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s="17" t="s">
        <v>8220</v>
      </c>
      <c r="G4012" t="s">
        <v>8223</v>
      </c>
      <c r="H4012" t="s">
        <v>8245</v>
      </c>
      <c r="I4012">
        <v>1341086400</v>
      </c>
      <c r="J4012" s="12">
        <v>1340055345</v>
      </c>
      <c r="K4012" s="10">
        <f t="shared" si="248"/>
        <v>41090.833333333336</v>
      </c>
      <c r="L4012" s="10">
        <f t="shared" si="249"/>
        <v>41078.899826388893</v>
      </c>
      <c r="M4012" s="15">
        <f t="shared" si="250"/>
        <v>2012</v>
      </c>
      <c r="N4012" t="b">
        <v>0</v>
      </c>
      <c r="O4012">
        <v>0</v>
      </c>
      <c r="P4012" t="b">
        <v>0</v>
      </c>
      <c r="Q4012" t="s">
        <v>8302</v>
      </c>
      <c r="R4012" t="s">
        <v>8311</v>
      </c>
      <c r="S4012" t="s">
        <v>8356</v>
      </c>
      <c r="T4012" s="9">
        <f t="shared" si="251"/>
        <v>0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s="17" t="s">
        <v>8220</v>
      </c>
      <c r="G4013" t="s">
        <v>8223</v>
      </c>
      <c r="H4013" t="s">
        <v>8245</v>
      </c>
      <c r="I4013">
        <v>1403039842</v>
      </c>
      <c r="J4013" s="12">
        <v>1397855842</v>
      </c>
      <c r="K4013" s="10">
        <f t="shared" si="248"/>
        <v>41807.887060185181</v>
      </c>
      <c r="L4013" s="10">
        <f t="shared" si="249"/>
        <v>41747.887060185181</v>
      </c>
      <c r="M4013" s="15">
        <f t="shared" si="250"/>
        <v>2014</v>
      </c>
      <c r="N4013" t="b">
        <v>0</v>
      </c>
      <c r="O4013">
        <v>0</v>
      </c>
      <c r="P4013" t="b">
        <v>0</v>
      </c>
      <c r="Q4013" t="s">
        <v>8302</v>
      </c>
      <c r="R4013" t="s">
        <v>8311</v>
      </c>
      <c r="S4013" t="s">
        <v>8356</v>
      </c>
      <c r="T4013" s="9">
        <f t="shared" si="251"/>
        <v>0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s="17" t="s">
        <v>8220</v>
      </c>
      <c r="G4014" t="s">
        <v>8223</v>
      </c>
      <c r="H4014" t="s">
        <v>8245</v>
      </c>
      <c r="I4014">
        <v>1410448551</v>
      </c>
      <c r="J4014" s="12">
        <v>1407856551</v>
      </c>
      <c r="K4014" s="10">
        <f t="shared" si="248"/>
        <v>41893.636006944442</v>
      </c>
      <c r="L4014" s="10">
        <f t="shared" si="249"/>
        <v>41863.636006944442</v>
      </c>
      <c r="M4014" s="15">
        <f t="shared" si="250"/>
        <v>2014</v>
      </c>
      <c r="N4014" t="b">
        <v>0</v>
      </c>
      <c r="O4014">
        <v>0</v>
      </c>
      <c r="P4014" t="b">
        <v>0</v>
      </c>
      <c r="Q4014" t="s">
        <v>8302</v>
      </c>
      <c r="R4014" t="s">
        <v>8311</v>
      </c>
      <c r="S4014" t="s">
        <v>8356</v>
      </c>
      <c r="T4014" s="9">
        <f t="shared" si="251"/>
        <v>0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s="17" t="s">
        <v>8220</v>
      </c>
      <c r="G4015" t="s">
        <v>8224</v>
      </c>
      <c r="H4015" t="s">
        <v>8246</v>
      </c>
      <c r="I4015">
        <v>1371726258</v>
      </c>
      <c r="J4015" s="12">
        <v>1369134258</v>
      </c>
      <c r="K4015" s="10">
        <f t="shared" si="248"/>
        <v>41445.461319444446</v>
      </c>
      <c r="L4015" s="10">
        <f t="shared" si="249"/>
        <v>41415.461319444446</v>
      </c>
      <c r="M4015" s="15">
        <f t="shared" si="250"/>
        <v>2013</v>
      </c>
      <c r="N4015" t="b">
        <v>0</v>
      </c>
      <c r="O4015">
        <v>0</v>
      </c>
      <c r="P4015" t="b">
        <v>0</v>
      </c>
      <c r="Q4015" t="s">
        <v>8302</v>
      </c>
      <c r="R4015" t="s">
        <v>8311</v>
      </c>
      <c r="S4015" t="s">
        <v>8356</v>
      </c>
      <c r="T4015" s="9">
        <f t="shared" si="251"/>
        <v>0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s="17" t="s">
        <v>8220</v>
      </c>
      <c r="G4016" t="s">
        <v>8223</v>
      </c>
      <c r="H4016" t="s">
        <v>8245</v>
      </c>
      <c r="I4016">
        <v>1351432428</v>
      </c>
      <c r="J4016" s="12">
        <v>1350050028</v>
      </c>
      <c r="K4016" s="10">
        <f t="shared" si="248"/>
        <v>41210.579027777778</v>
      </c>
      <c r="L4016" s="10">
        <f t="shared" si="249"/>
        <v>41194.579027777778</v>
      </c>
      <c r="M4016" s="15">
        <f t="shared" si="250"/>
        <v>2012</v>
      </c>
      <c r="N4016" t="b">
        <v>0</v>
      </c>
      <c r="O4016">
        <v>0</v>
      </c>
      <c r="P4016" t="b">
        <v>0</v>
      </c>
      <c r="Q4016" t="s">
        <v>8302</v>
      </c>
      <c r="R4016" t="s">
        <v>8311</v>
      </c>
      <c r="S4016" t="s">
        <v>8356</v>
      </c>
      <c r="T4016" s="9">
        <f t="shared" si="251"/>
        <v>0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s="17" t="s">
        <v>8220</v>
      </c>
      <c r="G4017" t="s">
        <v>8223</v>
      </c>
      <c r="H4017" t="s">
        <v>8245</v>
      </c>
      <c r="I4017">
        <v>1359738000</v>
      </c>
      <c r="J4017" s="12">
        <v>1355489140</v>
      </c>
      <c r="K4017" s="10">
        <f t="shared" si="248"/>
        <v>41306.708333333336</v>
      </c>
      <c r="L4017" s="10">
        <f t="shared" si="249"/>
        <v>41257.531712962962</v>
      </c>
      <c r="M4017" s="15">
        <f t="shared" si="250"/>
        <v>2013</v>
      </c>
      <c r="N4017" t="b">
        <v>0</v>
      </c>
      <c r="O4017">
        <v>0</v>
      </c>
      <c r="P4017" t="b">
        <v>0</v>
      </c>
      <c r="Q4017" t="s">
        <v>8302</v>
      </c>
      <c r="R4017" t="s">
        <v>8311</v>
      </c>
      <c r="S4017" t="s">
        <v>8356</v>
      </c>
      <c r="T4017" s="9">
        <f t="shared" si="251"/>
        <v>0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s="17" t="s">
        <v>8220</v>
      </c>
      <c r="G4018" t="s">
        <v>8223</v>
      </c>
      <c r="H4018" t="s">
        <v>8245</v>
      </c>
      <c r="I4018">
        <v>1381006294</v>
      </c>
      <c r="J4018" s="12">
        <v>1379710294</v>
      </c>
      <c r="K4018" s="10">
        <f t="shared" si="248"/>
        <v>41552.869143518517</v>
      </c>
      <c r="L4018" s="10">
        <f t="shared" si="249"/>
        <v>41537.869143518517</v>
      </c>
      <c r="M4018" s="15">
        <f t="shared" si="250"/>
        <v>2013</v>
      </c>
      <c r="N4018" t="b">
        <v>0</v>
      </c>
      <c r="O4018">
        <v>0</v>
      </c>
      <c r="P4018" t="b">
        <v>0</v>
      </c>
      <c r="Q4018" t="s">
        <v>8302</v>
      </c>
      <c r="R4018" t="s">
        <v>8311</v>
      </c>
      <c r="S4018" t="s">
        <v>8356</v>
      </c>
      <c r="T4018" s="9">
        <f t="shared" si="251"/>
        <v>0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s="17" t="s">
        <v>8220</v>
      </c>
      <c r="G4019" t="s">
        <v>8236</v>
      </c>
      <c r="H4019" t="s">
        <v>8248</v>
      </c>
      <c r="I4019">
        <v>1489142688</v>
      </c>
      <c r="J4019" s="12">
        <v>1486550688</v>
      </c>
      <c r="K4019" s="10">
        <f t="shared" si="248"/>
        <v>42804.447777777779</v>
      </c>
      <c r="L4019" s="10">
        <f t="shared" si="249"/>
        <v>42774.447777777779</v>
      </c>
      <c r="M4019" s="15">
        <f t="shared" si="250"/>
        <v>2017</v>
      </c>
      <c r="N4019" t="b">
        <v>0</v>
      </c>
      <c r="O4019">
        <v>0</v>
      </c>
      <c r="P4019" t="b">
        <v>0</v>
      </c>
      <c r="Q4019" t="s">
        <v>8302</v>
      </c>
      <c r="R4019" t="s">
        <v>8311</v>
      </c>
      <c r="S4019" t="s">
        <v>8356</v>
      </c>
      <c r="T4019" s="9">
        <f t="shared" si="251"/>
        <v>0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s="17" t="s">
        <v>8220</v>
      </c>
      <c r="G4020" t="s">
        <v>8224</v>
      </c>
      <c r="H4020" t="s">
        <v>8246</v>
      </c>
      <c r="I4020">
        <v>1403348400</v>
      </c>
      <c r="J4020" s="12">
        <v>1401058295</v>
      </c>
      <c r="K4020" s="10">
        <f t="shared" si="248"/>
        <v>41811.458333333336</v>
      </c>
      <c r="L4020" s="10">
        <f t="shared" si="249"/>
        <v>41784.95248842593</v>
      </c>
      <c r="M4020" s="15">
        <f t="shared" si="250"/>
        <v>2014</v>
      </c>
      <c r="N4020" t="b">
        <v>0</v>
      </c>
      <c r="O4020">
        <v>0</v>
      </c>
      <c r="P4020" t="b">
        <v>0</v>
      </c>
      <c r="Q4020" t="s">
        <v>8269</v>
      </c>
      <c r="R4020" t="s">
        <v>8323</v>
      </c>
      <c r="S4020" t="s">
        <v>8326</v>
      </c>
      <c r="T4020" s="9">
        <f t="shared" si="251"/>
        <v>0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s="17" t="s">
        <v>8220</v>
      </c>
      <c r="G4021" t="s">
        <v>8223</v>
      </c>
      <c r="H4021" t="s">
        <v>8245</v>
      </c>
      <c r="I4021">
        <v>1465790400</v>
      </c>
      <c r="J4021" s="12">
        <v>1462210950</v>
      </c>
      <c r="K4021" s="10">
        <f t="shared" si="248"/>
        <v>42534.166666666672</v>
      </c>
      <c r="L4021" s="10">
        <f t="shared" si="249"/>
        <v>42492.737847222219</v>
      </c>
      <c r="M4021" s="15">
        <f t="shared" si="250"/>
        <v>2016</v>
      </c>
      <c r="N4021" t="b">
        <v>0</v>
      </c>
      <c r="O4021">
        <v>0</v>
      </c>
      <c r="P4021" t="b">
        <v>0</v>
      </c>
      <c r="Q4021" t="s">
        <v>8269</v>
      </c>
      <c r="R4021" t="s">
        <v>8323</v>
      </c>
      <c r="S4021" t="s">
        <v>8326</v>
      </c>
      <c r="T4021" s="9">
        <f t="shared" si="251"/>
        <v>0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s="17" t="s">
        <v>8220</v>
      </c>
      <c r="G4022" t="s">
        <v>8223</v>
      </c>
      <c r="H4022" t="s">
        <v>8245</v>
      </c>
      <c r="I4022">
        <v>1432917394</v>
      </c>
      <c r="J4022" s="12">
        <v>1429029394</v>
      </c>
      <c r="K4022" s="10">
        <f t="shared" si="248"/>
        <v>42153.692060185189</v>
      </c>
      <c r="L4022" s="10">
        <f t="shared" si="249"/>
        <v>42108.692060185189</v>
      </c>
      <c r="M4022" s="15">
        <f t="shared" si="250"/>
        <v>2015</v>
      </c>
      <c r="N4022" t="b">
        <v>0</v>
      </c>
      <c r="O4022">
        <v>0</v>
      </c>
      <c r="P4022" t="b">
        <v>0</v>
      </c>
      <c r="Q4022" t="s">
        <v>8269</v>
      </c>
      <c r="R4022" t="s">
        <v>8323</v>
      </c>
      <c r="S4022" t="s">
        <v>8326</v>
      </c>
      <c r="T4022" s="9">
        <f t="shared" si="251"/>
        <v>0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s="17" t="s">
        <v>8220</v>
      </c>
      <c r="G4023" t="s">
        <v>8223</v>
      </c>
      <c r="H4023" t="s">
        <v>8245</v>
      </c>
      <c r="I4023">
        <v>1464031265</v>
      </c>
      <c r="J4023" s="12">
        <v>1458847265</v>
      </c>
      <c r="K4023" s="10">
        <f t="shared" si="248"/>
        <v>42513.806307870371</v>
      </c>
      <c r="L4023" s="10">
        <f t="shared" si="249"/>
        <v>42453.806307870371</v>
      </c>
      <c r="M4023" s="15">
        <f t="shared" si="250"/>
        <v>2016</v>
      </c>
      <c r="N4023" t="b">
        <v>0</v>
      </c>
      <c r="O4023">
        <v>0</v>
      </c>
      <c r="P4023" t="b">
        <v>0</v>
      </c>
      <c r="Q4023" t="s">
        <v>8269</v>
      </c>
      <c r="R4023" t="s">
        <v>8323</v>
      </c>
      <c r="S4023" t="s">
        <v>8326</v>
      </c>
      <c r="T4023" s="9">
        <f t="shared" si="251"/>
        <v>0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s="17" t="s">
        <v>8220</v>
      </c>
      <c r="G4024" t="s">
        <v>8240</v>
      </c>
      <c r="H4024" t="s">
        <v>8248</v>
      </c>
      <c r="I4024">
        <v>1454109420</v>
      </c>
      <c r="J4024" s="12">
        <v>1453334629</v>
      </c>
      <c r="K4024" s="10">
        <f t="shared" si="248"/>
        <v>42398.970138888893</v>
      </c>
      <c r="L4024" s="10">
        <f t="shared" si="249"/>
        <v>42390.002650462964</v>
      </c>
      <c r="M4024" s="15">
        <f t="shared" si="250"/>
        <v>2016</v>
      </c>
      <c r="N4024" t="b">
        <v>0</v>
      </c>
      <c r="O4024">
        <v>0</v>
      </c>
      <c r="P4024" t="b">
        <v>0</v>
      </c>
      <c r="Q4024" t="s">
        <v>8269</v>
      </c>
      <c r="R4024" t="s">
        <v>8323</v>
      </c>
      <c r="S4024" t="s">
        <v>8326</v>
      </c>
      <c r="T4024" s="9">
        <f t="shared" si="251"/>
        <v>0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s="17" t="s">
        <v>8220</v>
      </c>
      <c r="G4025" t="s">
        <v>8228</v>
      </c>
      <c r="H4025" t="s">
        <v>8250</v>
      </c>
      <c r="I4025">
        <v>1410669297</v>
      </c>
      <c r="J4025" s="12">
        <v>1405485297</v>
      </c>
      <c r="K4025" s="10">
        <f t="shared" si="248"/>
        <v>41896.190937499996</v>
      </c>
      <c r="L4025" s="10">
        <f t="shared" si="249"/>
        <v>41836.190937499996</v>
      </c>
      <c r="M4025" s="15">
        <f t="shared" si="250"/>
        <v>2014</v>
      </c>
      <c r="N4025" t="b">
        <v>0</v>
      </c>
      <c r="O4025">
        <v>0</v>
      </c>
      <c r="P4025" t="b">
        <v>0</v>
      </c>
      <c r="Q4025" t="s">
        <v>8269</v>
      </c>
      <c r="R4025" t="s">
        <v>8323</v>
      </c>
      <c r="S4025" t="s">
        <v>8326</v>
      </c>
      <c r="T4025" s="9">
        <f t="shared" si="251"/>
        <v>0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s="17" t="s">
        <v>8220</v>
      </c>
      <c r="G4026" t="s">
        <v>8232</v>
      </c>
      <c r="H4026" t="s">
        <v>8248</v>
      </c>
      <c r="I4026">
        <v>1417778880</v>
      </c>
      <c r="J4026" s="12">
        <v>1415711095</v>
      </c>
      <c r="K4026" s="10">
        <f t="shared" si="248"/>
        <v>41978.477777777778</v>
      </c>
      <c r="L4026" s="10">
        <f t="shared" si="249"/>
        <v>41954.545081018514</v>
      </c>
      <c r="M4026" s="15">
        <f t="shared" si="250"/>
        <v>2014</v>
      </c>
      <c r="N4026" t="b">
        <v>0</v>
      </c>
      <c r="O4026">
        <v>0</v>
      </c>
      <c r="P4026" t="b">
        <v>0</v>
      </c>
      <c r="Q4026" t="s">
        <v>8269</v>
      </c>
      <c r="R4026" t="s">
        <v>8323</v>
      </c>
      <c r="S4026" t="s">
        <v>8326</v>
      </c>
      <c r="T4026" s="9">
        <f t="shared" si="251"/>
        <v>0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s="17" t="s">
        <v>8220</v>
      </c>
      <c r="G4027" t="s">
        <v>8223</v>
      </c>
      <c r="H4027" t="s">
        <v>8245</v>
      </c>
      <c r="I4027">
        <v>1420512259</v>
      </c>
      <c r="J4027" s="12">
        <v>1415328259</v>
      </c>
      <c r="K4027" s="10">
        <f t="shared" si="248"/>
        <v>42010.114108796297</v>
      </c>
      <c r="L4027" s="10">
        <f t="shared" si="249"/>
        <v>41950.114108796297</v>
      </c>
      <c r="M4027" s="15">
        <f t="shared" si="250"/>
        <v>2015</v>
      </c>
      <c r="N4027" t="b">
        <v>0</v>
      </c>
      <c r="O4027">
        <v>0</v>
      </c>
      <c r="P4027" t="b">
        <v>0</v>
      </c>
      <c r="Q4027" t="s">
        <v>8269</v>
      </c>
      <c r="R4027" t="s">
        <v>8323</v>
      </c>
      <c r="S4027" t="s">
        <v>8326</v>
      </c>
      <c r="T4027" s="9">
        <f t="shared" si="251"/>
        <v>0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s="17" t="s">
        <v>8220</v>
      </c>
      <c r="G4028" t="s">
        <v>8223</v>
      </c>
      <c r="H4028" t="s">
        <v>8245</v>
      </c>
      <c r="I4028">
        <v>1434768438</v>
      </c>
      <c r="J4028" s="12">
        <v>1429584438</v>
      </c>
      <c r="K4028" s="10">
        <f t="shared" si="248"/>
        <v>42175.11618055556</v>
      </c>
      <c r="L4028" s="10">
        <f t="shared" si="249"/>
        <v>42115.11618055556</v>
      </c>
      <c r="M4028" s="15">
        <f t="shared" si="250"/>
        <v>2015</v>
      </c>
      <c r="N4028" t="b">
        <v>0</v>
      </c>
      <c r="O4028">
        <v>0</v>
      </c>
      <c r="P4028" t="b">
        <v>0</v>
      </c>
      <c r="Q4028" t="s">
        <v>8269</v>
      </c>
      <c r="R4028" t="s">
        <v>8323</v>
      </c>
      <c r="S4028" t="s">
        <v>8326</v>
      </c>
      <c r="T4028" s="9">
        <f t="shared" si="251"/>
        <v>0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s="17" t="s">
        <v>8220</v>
      </c>
      <c r="G4029" t="s">
        <v>8223</v>
      </c>
      <c r="H4029" t="s">
        <v>8245</v>
      </c>
      <c r="I4029">
        <v>1437069079</v>
      </c>
      <c r="J4029" s="12">
        <v>1434477079</v>
      </c>
      <c r="K4029" s="10">
        <f t="shared" si="248"/>
        <v>42201.743969907402</v>
      </c>
      <c r="L4029" s="10">
        <f t="shared" si="249"/>
        <v>42171.743969907402</v>
      </c>
      <c r="M4029" s="15">
        <f t="shared" si="250"/>
        <v>2015</v>
      </c>
      <c r="N4029" t="b">
        <v>0</v>
      </c>
      <c r="O4029">
        <v>0</v>
      </c>
      <c r="P4029" t="b">
        <v>0</v>
      </c>
      <c r="Q4029" t="s">
        <v>8269</v>
      </c>
      <c r="R4029" t="s">
        <v>8323</v>
      </c>
      <c r="S4029" t="s">
        <v>8326</v>
      </c>
      <c r="T4029" s="9">
        <f t="shared" si="251"/>
        <v>0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s="17" t="s">
        <v>8220</v>
      </c>
      <c r="G4030" t="s">
        <v>8223</v>
      </c>
      <c r="H4030" t="s">
        <v>8245</v>
      </c>
      <c r="I4030">
        <v>1417620036</v>
      </c>
      <c r="J4030" s="12">
        <v>1412432436</v>
      </c>
      <c r="K4030" s="10">
        <f t="shared" si="248"/>
        <v>41976.639305555553</v>
      </c>
      <c r="L4030" s="10">
        <f t="shared" si="249"/>
        <v>41916.597638888888</v>
      </c>
      <c r="M4030" s="15">
        <f t="shared" si="250"/>
        <v>2014</v>
      </c>
      <c r="N4030" t="b">
        <v>0</v>
      </c>
      <c r="O4030">
        <v>0</v>
      </c>
      <c r="P4030" t="b">
        <v>0</v>
      </c>
      <c r="Q4030" t="s">
        <v>8269</v>
      </c>
      <c r="R4030" t="s">
        <v>8323</v>
      </c>
      <c r="S4030" t="s">
        <v>8326</v>
      </c>
      <c r="T4030" s="9">
        <f t="shared" si="251"/>
        <v>0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s="17" t="s">
        <v>8220</v>
      </c>
      <c r="G4031" t="s">
        <v>8223</v>
      </c>
      <c r="H4031" t="s">
        <v>8245</v>
      </c>
      <c r="I4031">
        <v>1413608340</v>
      </c>
      <c r="J4031" s="12">
        <v>1412945440</v>
      </c>
      <c r="K4031" s="10">
        <f t="shared" si="248"/>
        <v>41930.207638888889</v>
      </c>
      <c r="L4031" s="10">
        <f t="shared" si="249"/>
        <v>41922.535185185188</v>
      </c>
      <c r="M4031" s="15">
        <f t="shared" si="250"/>
        <v>2014</v>
      </c>
      <c r="N4031" t="b">
        <v>0</v>
      </c>
      <c r="O4031">
        <v>0</v>
      </c>
      <c r="P4031" t="b">
        <v>0</v>
      </c>
      <c r="Q4031" t="s">
        <v>8269</v>
      </c>
      <c r="R4031" t="s">
        <v>8323</v>
      </c>
      <c r="S4031" t="s">
        <v>8326</v>
      </c>
      <c r="T4031" s="9">
        <f t="shared" si="251"/>
        <v>0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s="17" t="s">
        <v>8220</v>
      </c>
      <c r="G4032" t="s">
        <v>8223</v>
      </c>
      <c r="H4032" t="s">
        <v>8245</v>
      </c>
      <c r="I4032">
        <v>1428100815</v>
      </c>
      <c r="J4032" s="12">
        <v>1422920415</v>
      </c>
      <c r="K4032" s="10">
        <f t="shared" si="248"/>
        <v>42097.944618055553</v>
      </c>
      <c r="L4032" s="10">
        <f t="shared" si="249"/>
        <v>42037.986284722225</v>
      </c>
      <c r="M4032" s="15">
        <f t="shared" si="250"/>
        <v>2015</v>
      </c>
      <c r="N4032" t="b">
        <v>0</v>
      </c>
      <c r="O4032">
        <v>0</v>
      </c>
      <c r="P4032" t="b">
        <v>0</v>
      </c>
      <c r="Q4032" t="s">
        <v>8269</v>
      </c>
      <c r="R4032" t="s">
        <v>8323</v>
      </c>
      <c r="S4032" t="s">
        <v>8326</v>
      </c>
      <c r="T4032" s="9">
        <f t="shared" si="251"/>
        <v>0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s="17" t="s">
        <v>8220</v>
      </c>
      <c r="G4033" t="s">
        <v>8223</v>
      </c>
      <c r="H4033" t="s">
        <v>8245</v>
      </c>
      <c r="I4033">
        <v>1469325158</v>
      </c>
      <c r="J4033" s="12">
        <v>1464141158</v>
      </c>
      <c r="K4033" s="10">
        <f t="shared" si="248"/>
        <v>42575.078217592592</v>
      </c>
      <c r="L4033" s="10">
        <f t="shared" si="249"/>
        <v>42515.078217592592</v>
      </c>
      <c r="M4033" s="15">
        <f t="shared" si="250"/>
        <v>2016</v>
      </c>
      <c r="N4033" t="b">
        <v>0</v>
      </c>
      <c r="O4033">
        <v>0</v>
      </c>
      <c r="P4033" t="b">
        <v>0</v>
      </c>
      <c r="Q4033" t="s">
        <v>8269</v>
      </c>
      <c r="R4033" t="s">
        <v>8323</v>
      </c>
      <c r="S4033" t="s">
        <v>8326</v>
      </c>
      <c r="T4033" s="9">
        <f t="shared" si="251"/>
        <v>0</v>
      </c>
    </row>
    <row r="4034" spans="1:20" ht="45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s="17" t="s">
        <v>8220</v>
      </c>
      <c r="G4034" t="s">
        <v>8223</v>
      </c>
      <c r="H4034" t="s">
        <v>8245</v>
      </c>
      <c r="I4034">
        <v>1428894380</v>
      </c>
      <c r="J4034" s="12">
        <v>1426302380</v>
      </c>
      <c r="K4034" s="10">
        <f t="shared" si="248"/>
        <v>42107.129398148143</v>
      </c>
      <c r="L4034" s="10">
        <f t="shared" si="249"/>
        <v>42077.129398148143</v>
      </c>
      <c r="M4034" s="15">
        <f t="shared" si="250"/>
        <v>2015</v>
      </c>
      <c r="N4034" t="b">
        <v>0</v>
      </c>
      <c r="O4034">
        <v>0</v>
      </c>
      <c r="P4034" t="b">
        <v>0</v>
      </c>
      <c r="Q4034" t="s">
        <v>8301</v>
      </c>
      <c r="R4034" t="s">
        <v>8323</v>
      </c>
      <c r="S4034" t="s">
        <v>8324</v>
      </c>
      <c r="T4034" s="9">
        <f t="shared" si="251"/>
        <v>0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s="17" t="s">
        <v>8220</v>
      </c>
      <c r="G4035" t="s">
        <v>8223</v>
      </c>
      <c r="H4035" t="s">
        <v>8245</v>
      </c>
      <c r="I4035">
        <v>1432437660</v>
      </c>
      <c r="J4035" s="12">
        <v>1429845660</v>
      </c>
      <c r="K4035" s="10">
        <f t="shared" ref="K4035:K4098" si="252">(I4035/86400)+DATE(1970,1,1)</f>
        <v>42148.139583333337</v>
      </c>
      <c r="L4035" s="10">
        <f t="shared" ref="L4035:L4098" si="253">(J4035/86400)+DATE(1970,1,1)</f>
        <v>42118.139583333337</v>
      </c>
      <c r="M4035" s="15">
        <f t="shared" ref="M4035:M4098" si="254">+YEAR(K4035)</f>
        <v>2015</v>
      </c>
      <c r="N4035" t="b">
        <v>0</v>
      </c>
      <c r="O4035">
        <v>0</v>
      </c>
      <c r="P4035" t="b">
        <v>0</v>
      </c>
      <c r="Q4035" t="s">
        <v>8301</v>
      </c>
      <c r="R4035" t="s">
        <v>8323</v>
      </c>
      <c r="S4035" t="s">
        <v>8324</v>
      </c>
      <c r="T4035" s="9">
        <f t="shared" ref="T4035:T4098" si="255">ROUND(E4035/D4035*100,0)</f>
        <v>0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s="17" t="s">
        <v>8220</v>
      </c>
      <c r="G4036" t="s">
        <v>8223</v>
      </c>
      <c r="H4036" t="s">
        <v>8245</v>
      </c>
      <c r="I4036">
        <v>1453538752</v>
      </c>
      <c r="J4036" s="12">
        <v>1450946752</v>
      </c>
      <c r="K4036" s="10">
        <f t="shared" si="252"/>
        <v>42392.36518518519</v>
      </c>
      <c r="L4036" s="10">
        <f t="shared" si="253"/>
        <v>42362.36518518519</v>
      </c>
      <c r="M4036" s="15">
        <f t="shared" si="254"/>
        <v>2016</v>
      </c>
      <c r="N4036" t="b">
        <v>0</v>
      </c>
      <c r="O4036">
        <v>0</v>
      </c>
      <c r="P4036" t="b">
        <v>0</v>
      </c>
      <c r="Q4036" t="s">
        <v>8301</v>
      </c>
      <c r="R4036" t="s">
        <v>8323</v>
      </c>
      <c r="S4036" t="s">
        <v>8324</v>
      </c>
      <c r="T4036" s="9">
        <f t="shared" si="255"/>
        <v>0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s="17" t="s">
        <v>8219</v>
      </c>
      <c r="G4037" t="s">
        <v>8223</v>
      </c>
      <c r="H4037" t="s">
        <v>8245</v>
      </c>
      <c r="I4037">
        <v>1489669203</v>
      </c>
      <c r="J4037" s="12">
        <v>1487944803</v>
      </c>
      <c r="K4037" s="10">
        <f t="shared" si="252"/>
        <v>42810.541701388887</v>
      </c>
      <c r="L4037" s="10">
        <f t="shared" si="253"/>
        <v>42790.583368055552</v>
      </c>
      <c r="M4037" s="15">
        <f t="shared" si="254"/>
        <v>2017</v>
      </c>
      <c r="N4037" t="b">
        <v>0</v>
      </c>
      <c r="O4037">
        <v>0</v>
      </c>
      <c r="P4037" t="b">
        <v>0</v>
      </c>
      <c r="Q4037" t="s">
        <v>8301</v>
      </c>
      <c r="R4037" t="s">
        <v>8323</v>
      </c>
      <c r="S4037" t="s">
        <v>8324</v>
      </c>
      <c r="T4037" s="9">
        <f t="shared" si="255"/>
        <v>0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s="17" t="s">
        <v>8219</v>
      </c>
      <c r="G4038" t="s">
        <v>8223</v>
      </c>
      <c r="H4038" t="s">
        <v>8245</v>
      </c>
      <c r="I4038">
        <v>1462729317</v>
      </c>
      <c r="J4038" s="12">
        <v>1457548917</v>
      </c>
      <c r="K4038" s="10">
        <f t="shared" si="252"/>
        <v>42498.73746527778</v>
      </c>
      <c r="L4038" s="10">
        <f t="shared" si="253"/>
        <v>42438.779131944444</v>
      </c>
      <c r="M4038" s="15">
        <f t="shared" si="254"/>
        <v>2016</v>
      </c>
      <c r="N4038" t="b">
        <v>0</v>
      </c>
      <c r="O4038">
        <v>0</v>
      </c>
      <c r="P4038" t="b">
        <v>0</v>
      </c>
      <c r="Q4038" t="s">
        <v>8301</v>
      </c>
      <c r="R4038" t="s">
        <v>8323</v>
      </c>
      <c r="S4038" t="s">
        <v>8324</v>
      </c>
      <c r="T4038" s="9">
        <f t="shared" si="255"/>
        <v>0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s="17" t="s">
        <v>8219</v>
      </c>
      <c r="G4039" t="s">
        <v>8224</v>
      </c>
      <c r="H4039" t="s">
        <v>8246</v>
      </c>
      <c r="I4039">
        <v>1465258325</v>
      </c>
      <c r="J4039" s="12">
        <v>1462666325</v>
      </c>
      <c r="K4039" s="10">
        <f t="shared" si="252"/>
        <v>42528.008391203708</v>
      </c>
      <c r="L4039" s="10">
        <f t="shared" si="253"/>
        <v>42498.008391203708</v>
      </c>
      <c r="M4039" s="15">
        <f t="shared" si="254"/>
        <v>2016</v>
      </c>
      <c r="N4039" t="b">
        <v>0</v>
      </c>
      <c r="O4039">
        <v>0</v>
      </c>
      <c r="P4039" t="b">
        <v>0</v>
      </c>
      <c r="Q4039" t="s">
        <v>8301</v>
      </c>
      <c r="R4039" t="s">
        <v>8323</v>
      </c>
      <c r="S4039" t="s">
        <v>8324</v>
      </c>
      <c r="T4039" s="9">
        <f t="shared" si="255"/>
        <v>0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s="17" t="s">
        <v>8219</v>
      </c>
      <c r="G4040" t="s">
        <v>8223</v>
      </c>
      <c r="H4040" t="s">
        <v>8245</v>
      </c>
      <c r="I4040">
        <v>1410459023</v>
      </c>
      <c r="J4040" s="12">
        <v>1407867023</v>
      </c>
      <c r="K4040" s="10">
        <f t="shared" si="252"/>
        <v>41893.757210648146</v>
      </c>
      <c r="L4040" s="10">
        <f t="shared" si="253"/>
        <v>41863.757210648146</v>
      </c>
      <c r="M4040" s="15">
        <f t="shared" si="254"/>
        <v>2014</v>
      </c>
      <c r="N4040" t="b">
        <v>0</v>
      </c>
      <c r="O4040">
        <v>0</v>
      </c>
      <c r="P4040" t="b">
        <v>0</v>
      </c>
      <c r="Q4040" t="s">
        <v>8301</v>
      </c>
      <c r="R4040" t="s">
        <v>8323</v>
      </c>
      <c r="S4040" t="s">
        <v>8324</v>
      </c>
      <c r="T4040" s="9">
        <f t="shared" si="255"/>
        <v>0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s="17" t="s">
        <v>8220</v>
      </c>
      <c r="G4041" t="s">
        <v>8223</v>
      </c>
      <c r="H4041" t="s">
        <v>8245</v>
      </c>
      <c r="I4041">
        <v>1425258240</v>
      </c>
      <c r="J4041" s="12">
        <v>1422043154</v>
      </c>
      <c r="K4041" s="10">
        <f t="shared" si="252"/>
        <v>42065.044444444444</v>
      </c>
      <c r="L4041" s="10">
        <f t="shared" si="253"/>
        <v>42027.832800925928</v>
      </c>
      <c r="M4041" s="15">
        <f t="shared" si="254"/>
        <v>2015</v>
      </c>
      <c r="N4041" t="b">
        <v>0</v>
      </c>
      <c r="O4041">
        <v>0</v>
      </c>
      <c r="P4041" t="b">
        <v>0</v>
      </c>
      <c r="Q4041" t="s">
        <v>8301</v>
      </c>
      <c r="R4041" t="s">
        <v>8323</v>
      </c>
      <c r="S4041" t="s">
        <v>8324</v>
      </c>
      <c r="T4041" s="9">
        <f t="shared" si="255"/>
        <v>0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s="17" t="s">
        <v>8220</v>
      </c>
      <c r="G4042" t="s">
        <v>8223</v>
      </c>
      <c r="H4042" t="s">
        <v>8245</v>
      </c>
      <c r="I4042">
        <v>1412003784</v>
      </c>
      <c r="J4042" s="12">
        <v>1406819784</v>
      </c>
      <c r="K4042" s="10">
        <f t="shared" si="252"/>
        <v>41911.636388888888</v>
      </c>
      <c r="L4042" s="10">
        <f t="shared" si="253"/>
        <v>41851.636388888888</v>
      </c>
      <c r="M4042" s="15">
        <f t="shared" si="254"/>
        <v>2014</v>
      </c>
      <c r="N4042" t="b">
        <v>0</v>
      </c>
      <c r="O4042">
        <v>0</v>
      </c>
      <c r="P4042" t="b">
        <v>0</v>
      </c>
      <c r="Q4042" t="s">
        <v>8301</v>
      </c>
      <c r="R4042" t="s">
        <v>8323</v>
      </c>
      <c r="S4042" t="s">
        <v>8324</v>
      </c>
      <c r="T4042" s="9">
        <f t="shared" si="255"/>
        <v>0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s="17" t="s">
        <v>8220</v>
      </c>
      <c r="G4043" t="s">
        <v>8224</v>
      </c>
      <c r="H4043" t="s">
        <v>8246</v>
      </c>
      <c r="I4043">
        <v>1459694211</v>
      </c>
      <c r="J4043" s="12">
        <v>1457105811</v>
      </c>
      <c r="K4043" s="10">
        <f t="shared" si="252"/>
        <v>42463.608923611115</v>
      </c>
      <c r="L4043" s="10">
        <f t="shared" si="253"/>
        <v>42433.650590277779</v>
      </c>
      <c r="M4043" s="15">
        <f t="shared" si="254"/>
        <v>2016</v>
      </c>
      <c r="N4043" t="b">
        <v>0</v>
      </c>
      <c r="O4043">
        <v>0</v>
      </c>
      <c r="P4043" t="b">
        <v>0</v>
      </c>
      <c r="Q4043" t="s">
        <v>8301</v>
      </c>
      <c r="R4043" t="s">
        <v>8323</v>
      </c>
      <c r="S4043" t="s">
        <v>8324</v>
      </c>
      <c r="T4043" s="9">
        <f t="shared" si="255"/>
        <v>0</v>
      </c>
    </row>
    <row r="4044" spans="1:20" ht="15.75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s="17" t="s">
        <v>8220</v>
      </c>
      <c r="G4044" t="s">
        <v>8223</v>
      </c>
      <c r="H4044" t="s">
        <v>8245</v>
      </c>
      <c r="I4044">
        <v>1407955748</v>
      </c>
      <c r="J4044" s="12">
        <v>1405363748</v>
      </c>
      <c r="K4044" s="10">
        <f t="shared" si="252"/>
        <v>41864.784120370372</v>
      </c>
      <c r="L4044" s="10">
        <f t="shared" si="253"/>
        <v>41834.784120370372</v>
      </c>
      <c r="M4044" s="15">
        <f t="shared" si="254"/>
        <v>2014</v>
      </c>
      <c r="N4044" t="b">
        <v>0</v>
      </c>
      <c r="O4044">
        <v>0</v>
      </c>
      <c r="P4044" t="b">
        <v>0</v>
      </c>
      <c r="Q4044" t="s">
        <v>8301</v>
      </c>
      <c r="R4044" t="s">
        <v>8323</v>
      </c>
      <c r="S4044" t="s">
        <v>8324</v>
      </c>
      <c r="T4044" s="9">
        <f t="shared" si="255"/>
        <v>0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s="17" t="s">
        <v>8220</v>
      </c>
      <c r="G4045" t="s">
        <v>8223</v>
      </c>
      <c r="H4045" t="s">
        <v>8245</v>
      </c>
      <c r="I4045">
        <v>1447628946</v>
      </c>
      <c r="J4045" s="12">
        <v>1445033346</v>
      </c>
      <c r="K4045" s="10">
        <f t="shared" si="252"/>
        <v>42323.96465277778</v>
      </c>
      <c r="L4045" s="10">
        <f t="shared" si="253"/>
        <v>42293.922986111109</v>
      </c>
      <c r="M4045" s="15">
        <f t="shared" si="254"/>
        <v>2015</v>
      </c>
      <c r="N4045" t="b">
        <v>0</v>
      </c>
      <c r="O4045">
        <v>0</v>
      </c>
      <c r="P4045" t="b">
        <v>0</v>
      </c>
      <c r="Q4045" t="s">
        <v>8301</v>
      </c>
      <c r="R4045" t="s">
        <v>8323</v>
      </c>
      <c r="S4045" t="s">
        <v>8324</v>
      </c>
      <c r="T4045" s="9">
        <f t="shared" si="255"/>
        <v>0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s="17" t="s">
        <v>8220</v>
      </c>
      <c r="G4046" t="s">
        <v>8223</v>
      </c>
      <c r="H4046" t="s">
        <v>8245</v>
      </c>
      <c r="I4046">
        <v>1411312250</v>
      </c>
      <c r="J4046" s="12">
        <v>1406128250</v>
      </c>
      <c r="K4046" s="10">
        <f t="shared" si="252"/>
        <v>41903.632523148146</v>
      </c>
      <c r="L4046" s="10">
        <f t="shared" si="253"/>
        <v>41843.632523148146</v>
      </c>
      <c r="M4046" s="15">
        <f t="shared" si="254"/>
        <v>2014</v>
      </c>
      <c r="N4046" t="b">
        <v>0</v>
      </c>
      <c r="O4046">
        <v>0</v>
      </c>
      <c r="P4046" t="b">
        <v>0</v>
      </c>
      <c r="Q4046" t="s">
        <v>8301</v>
      </c>
      <c r="R4046" t="s">
        <v>8323</v>
      </c>
      <c r="S4046" t="s">
        <v>8324</v>
      </c>
      <c r="T4046" s="9">
        <f t="shared" si="255"/>
        <v>0</v>
      </c>
    </row>
    <row r="4047" spans="1:20" ht="15.75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s="17" t="s">
        <v>8219</v>
      </c>
      <c r="G4047" t="s">
        <v>8223</v>
      </c>
      <c r="H4047" t="s">
        <v>8245</v>
      </c>
      <c r="I4047">
        <v>1452142672</v>
      </c>
      <c r="J4047" s="12">
        <v>1449550672</v>
      </c>
      <c r="K4047" s="10">
        <f t="shared" si="252"/>
        <v>42376.20685185185</v>
      </c>
      <c r="L4047" s="10">
        <f t="shared" si="253"/>
        <v>42346.20685185185</v>
      </c>
      <c r="M4047" s="15">
        <f t="shared" si="254"/>
        <v>2016</v>
      </c>
      <c r="N4047" t="b">
        <v>0</v>
      </c>
      <c r="O4047">
        <v>0</v>
      </c>
      <c r="P4047" t="b">
        <v>0</v>
      </c>
      <c r="Q4047" t="s">
        <v>8301</v>
      </c>
      <c r="R4047" t="s">
        <v>8323</v>
      </c>
      <c r="S4047" t="s">
        <v>8324</v>
      </c>
      <c r="T4047" s="9">
        <f t="shared" si="255"/>
        <v>0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s="17" t="s">
        <v>8219</v>
      </c>
      <c r="G4048" t="s">
        <v>8223</v>
      </c>
      <c r="H4048" t="s">
        <v>8245</v>
      </c>
      <c r="I4048">
        <v>1425242029</v>
      </c>
      <c r="J4048" s="12">
        <v>1422650029</v>
      </c>
      <c r="K4048" s="10">
        <f t="shared" si="252"/>
        <v>42064.856817129628</v>
      </c>
      <c r="L4048" s="10">
        <f t="shared" si="253"/>
        <v>42034.856817129628</v>
      </c>
      <c r="M4048" s="15">
        <f t="shared" si="254"/>
        <v>2015</v>
      </c>
      <c r="N4048" t="b">
        <v>0</v>
      </c>
      <c r="O4048">
        <v>0</v>
      </c>
      <c r="P4048" t="b">
        <v>0</v>
      </c>
      <c r="Q4048" t="s">
        <v>8301</v>
      </c>
      <c r="R4048" t="s">
        <v>8323</v>
      </c>
      <c r="S4048" t="s">
        <v>8324</v>
      </c>
      <c r="T4048" s="9">
        <f t="shared" si="255"/>
        <v>0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s="17" t="s">
        <v>8221</v>
      </c>
      <c r="G4049" t="s">
        <v>8224</v>
      </c>
      <c r="H4049" t="s">
        <v>8246</v>
      </c>
      <c r="I4049">
        <v>1491233407</v>
      </c>
      <c r="J4049" s="12">
        <v>1489591807</v>
      </c>
      <c r="K4049" s="10">
        <f t="shared" si="252"/>
        <v>42828.645914351851</v>
      </c>
      <c r="L4049" s="10">
        <f t="shared" si="253"/>
        <v>42809.645914351851</v>
      </c>
      <c r="M4049" s="15">
        <f t="shared" si="254"/>
        <v>2017</v>
      </c>
      <c r="N4049" t="b">
        <v>0</v>
      </c>
      <c r="O4049">
        <v>0</v>
      </c>
      <c r="P4049" t="b">
        <v>0</v>
      </c>
      <c r="Q4049" t="s">
        <v>8269</v>
      </c>
      <c r="R4049" t="s">
        <v>8323</v>
      </c>
      <c r="S4049" t="s">
        <v>8326</v>
      </c>
      <c r="T4049" s="9">
        <f t="shared" si="255"/>
        <v>0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s="17" t="s">
        <v>8221</v>
      </c>
      <c r="G4050" t="s">
        <v>8224</v>
      </c>
      <c r="H4050" t="s">
        <v>8246</v>
      </c>
      <c r="I4050">
        <v>1491726956</v>
      </c>
      <c r="J4050" s="12">
        <v>1489480556</v>
      </c>
      <c r="K4050" s="10">
        <f t="shared" si="252"/>
        <v>42834.358287037037</v>
      </c>
      <c r="L4050" s="10">
        <f t="shared" si="253"/>
        <v>42808.358287037037</v>
      </c>
      <c r="M4050" s="15">
        <f t="shared" si="254"/>
        <v>2017</v>
      </c>
      <c r="N4050" t="b">
        <v>0</v>
      </c>
      <c r="O4050">
        <v>0</v>
      </c>
      <c r="P4050" t="b">
        <v>0</v>
      </c>
      <c r="Q4050" t="s">
        <v>8269</v>
      </c>
      <c r="R4050" t="s">
        <v>8323</v>
      </c>
      <c r="S4050" t="s">
        <v>8326</v>
      </c>
      <c r="T4050" s="9">
        <f t="shared" si="255"/>
        <v>0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s="17" t="s">
        <v>8221</v>
      </c>
      <c r="G4051" t="s">
        <v>8223</v>
      </c>
      <c r="H4051" t="s">
        <v>8245</v>
      </c>
      <c r="I4051">
        <v>1490659134</v>
      </c>
      <c r="J4051" s="12">
        <v>1485478734</v>
      </c>
      <c r="K4051" s="10">
        <f t="shared" si="252"/>
        <v>42821.999236111107</v>
      </c>
      <c r="L4051" s="10">
        <f t="shared" si="253"/>
        <v>42762.040902777779</v>
      </c>
      <c r="M4051" s="15">
        <f t="shared" si="254"/>
        <v>2017</v>
      </c>
      <c r="N4051" t="b">
        <v>0</v>
      </c>
      <c r="O4051">
        <v>0</v>
      </c>
      <c r="P4051" t="b">
        <v>0</v>
      </c>
      <c r="Q4051" t="s">
        <v>8269</v>
      </c>
      <c r="R4051" t="s">
        <v>8323</v>
      </c>
      <c r="S4051" t="s">
        <v>8326</v>
      </c>
      <c r="T4051" s="9">
        <f t="shared" si="255"/>
        <v>0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s="17" t="s">
        <v>8220</v>
      </c>
      <c r="G4052" t="s">
        <v>8228</v>
      </c>
      <c r="H4052" t="s">
        <v>8250</v>
      </c>
      <c r="I4052">
        <v>1481258275</v>
      </c>
      <c r="J4052" s="12">
        <v>1478662675</v>
      </c>
      <c r="K4052" s="10">
        <f t="shared" si="252"/>
        <v>42713.192997685182</v>
      </c>
      <c r="L4052" s="10">
        <f t="shared" si="253"/>
        <v>42683.151331018518</v>
      </c>
      <c r="M4052" s="15">
        <f t="shared" si="254"/>
        <v>2016</v>
      </c>
      <c r="N4052" t="b">
        <v>0</v>
      </c>
      <c r="O4052">
        <v>0</v>
      </c>
      <c r="P4052" t="b">
        <v>0</v>
      </c>
      <c r="Q4052" t="s">
        <v>8303</v>
      </c>
      <c r="R4052" t="s">
        <v>8323</v>
      </c>
      <c r="S4052" t="s">
        <v>8335</v>
      </c>
      <c r="T4052" s="9">
        <f t="shared" si="255"/>
        <v>0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s="17" t="s">
        <v>8220</v>
      </c>
      <c r="G4053" t="s">
        <v>8223</v>
      </c>
      <c r="H4053" t="s">
        <v>8245</v>
      </c>
      <c r="I4053">
        <v>1437960598</v>
      </c>
      <c r="J4053" s="12">
        <v>1435368598</v>
      </c>
      <c r="K4053" s="10">
        <f t="shared" si="252"/>
        <v>42212.062476851846</v>
      </c>
      <c r="L4053" s="10">
        <f t="shared" si="253"/>
        <v>42182.062476851846</v>
      </c>
      <c r="M4053" s="15">
        <f t="shared" si="254"/>
        <v>2015</v>
      </c>
      <c r="N4053" t="b">
        <v>0</v>
      </c>
      <c r="O4053">
        <v>0</v>
      </c>
      <c r="P4053" t="b">
        <v>0</v>
      </c>
      <c r="Q4053" t="s">
        <v>8303</v>
      </c>
      <c r="R4053" t="s">
        <v>8323</v>
      </c>
      <c r="S4053" t="s">
        <v>8335</v>
      </c>
      <c r="T4053" s="9">
        <f t="shared" si="255"/>
        <v>0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s="17" t="s">
        <v>8220</v>
      </c>
      <c r="G4054" t="s">
        <v>8223</v>
      </c>
      <c r="H4054" t="s">
        <v>8245</v>
      </c>
      <c r="I4054">
        <v>1437149640</v>
      </c>
      <c r="J4054" s="12">
        <v>1434558479</v>
      </c>
      <c r="K4054" s="10">
        <f t="shared" si="252"/>
        <v>42202.676388888889</v>
      </c>
      <c r="L4054" s="10">
        <f t="shared" si="253"/>
        <v>42172.686099537037</v>
      </c>
      <c r="M4054" s="15">
        <f t="shared" si="254"/>
        <v>2015</v>
      </c>
      <c r="N4054" t="b">
        <v>0</v>
      </c>
      <c r="O4054">
        <v>0</v>
      </c>
      <c r="P4054" t="b">
        <v>0</v>
      </c>
      <c r="Q4054" t="s">
        <v>8303</v>
      </c>
      <c r="R4054" t="s">
        <v>8323</v>
      </c>
      <c r="S4054" t="s">
        <v>8335</v>
      </c>
      <c r="T4054" s="9">
        <f t="shared" si="255"/>
        <v>0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s="17" t="s">
        <v>8220</v>
      </c>
      <c r="G4055" t="s">
        <v>8223</v>
      </c>
      <c r="H4055" t="s">
        <v>8245</v>
      </c>
      <c r="I4055">
        <v>1442644651</v>
      </c>
      <c r="J4055" s="12">
        <v>1440052651</v>
      </c>
      <c r="K4055" s="10">
        <f t="shared" si="252"/>
        <v>42266.276053240741</v>
      </c>
      <c r="L4055" s="10">
        <f t="shared" si="253"/>
        <v>42236.276053240741</v>
      </c>
      <c r="M4055" s="15">
        <f t="shared" si="254"/>
        <v>2015</v>
      </c>
      <c r="N4055" t="b">
        <v>0</v>
      </c>
      <c r="O4055">
        <v>0</v>
      </c>
      <c r="P4055" t="b">
        <v>0</v>
      </c>
      <c r="Q4055" t="s">
        <v>8303</v>
      </c>
      <c r="R4055" t="s">
        <v>8323</v>
      </c>
      <c r="S4055" t="s">
        <v>8335</v>
      </c>
      <c r="T4055" s="9">
        <f t="shared" si="255"/>
        <v>0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s="17" t="s">
        <v>8220</v>
      </c>
      <c r="G4056" t="s">
        <v>8223</v>
      </c>
      <c r="H4056" t="s">
        <v>8245</v>
      </c>
      <c r="I4056">
        <v>1450040396</v>
      </c>
      <c r="J4056" s="12">
        <v>1444852796</v>
      </c>
      <c r="K4056" s="10">
        <f t="shared" si="252"/>
        <v>42351.874953703707</v>
      </c>
      <c r="L4056" s="10">
        <f t="shared" si="253"/>
        <v>42291.833287037036</v>
      </c>
      <c r="M4056" s="15">
        <f t="shared" si="254"/>
        <v>2015</v>
      </c>
      <c r="N4056" t="b">
        <v>0</v>
      </c>
      <c r="O4056">
        <v>0</v>
      </c>
      <c r="P4056" t="b">
        <v>0</v>
      </c>
      <c r="Q4056" t="s">
        <v>8303</v>
      </c>
      <c r="R4056" t="s">
        <v>8323</v>
      </c>
      <c r="S4056" t="s">
        <v>8335</v>
      </c>
      <c r="T4056" s="9">
        <f t="shared" si="255"/>
        <v>0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s="17" t="s">
        <v>8220</v>
      </c>
      <c r="G4057" t="s">
        <v>8223</v>
      </c>
      <c r="H4057" t="s">
        <v>8245</v>
      </c>
      <c r="I4057">
        <v>1442248829</v>
      </c>
      <c r="J4057" s="12">
        <v>1439224829</v>
      </c>
      <c r="K4057" s="10">
        <f t="shared" si="252"/>
        <v>42261.694780092592</v>
      </c>
      <c r="L4057" s="10">
        <f t="shared" si="253"/>
        <v>42226.694780092592</v>
      </c>
      <c r="M4057" s="15">
        <f t="shared" si="254"/>
        <v>2015</v>
      </c>
      <c r="N4057" t="b">
        <v>0</v>
      </c>
      <c r="O4057">
        <v>0</v>
      </c>
      <c r="P4057" t="b">
        <v>0</v>
      </c>
      <c r="Q4057" t="s">
        <v>8303</v>
      </c>
      <c r="R4057" t="s">
        <v>8323</v>
      </c>
      <c r="S4057" t="s">
        <v>8335</v>
      </c>
      <c r="T4057" s="9">
        <f t="shared" si="255"/>
        <v>0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s="17" t="s">
        <v>8220</v>
      </c>
      <c r="G4058" t="s">
        <v>8223</v>
      </c>
      <c r="H4058" t="s">
        <v>8245</v>
      </c>
      <c r="I4058">
        <v>1412485200</v>
      </c>
      <c r="J4058" s="12">
        <v>1410966179</v>
      </c>
      <c r="K4058" s="10">
        <f t="shared" si="252"/>
        <v>41917.208333333336</v>
      </c>
      <c r="L4058" s="10">
        <f t="shared" si="253"/>
        <v>41899.627071759256</v>
      </c>
      <c r="M4058" s="15">
        <f t="shared" si="254"/>
        <v>2014</v>
      </c>
      <c r="N4058" t="b">
        <v>0</v>
      </c>
      <c r="O4058">
        <v>0</v>
      </c>
      <c r="P4058" t="b">
        <v>0</v>
      </c>
      <c r="Q4058" t="s">
        <v>8303</v>
      </c>
      <c r="R4058" t="s">
        <v>8323</v>
      </c>
      <c r="S4058" t="s">
        <v>8335</v>
      </c>
      <c r="T4058" s="9">
        <f t="shared" si="255"/>
        <v>0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s="17" t="s">
        <v>8220</v>
      </c>
      <c r="G4059" t="s">
        <v>8223</v>
      </c>
      <c r="H4059" t="s">
        <v>8245</v>
      </c>
      <c r="I4059">
        <v>1447734439</v>
      </c>
      <c r="J4059" s="12">
        <v>1444274839</v>
      </c>
      <c r="K4059" s="10">
        <f t="shared" si="252"/>
        <v>42325.185636574075</v>
      </c>
      <c r="L4059" s="10">
        <f t="shared" si="253"/>
        <v>42285.143969907411</v>
      </c>
      <c r="M4059" s="15">
        <f t="shared" si="254"/>
        <v>2015</v>
      </c>
      <c r="N4059" t="b">
        <v>0</v>
      </c>
      <c r="O4059">
        <v>0</v>
      </c>
      <c r="P4059" t="b">
        <v>0</v>
      </c>
      <c r="Q4059" t="s">
        <v>8303</v>
      </c>
      <c r="R4059" t="s">
        <v>8323</v>
      </c>
      <c r="S4059" t="s">
        <v>8335</v>
      </c>
      <c r="T4059" s="9">
        <f t="shared" si="255"/>
        <v>0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s="17" t="s">
        <v>8220</v>
      </c>
      <c r="G4060" t="s">
        <v>8223</v>
      </c>
      <c r="H4060" t="s">
        <v>8245</v>
      </c>
      <c r="I4060">
        <v>1429396200</v>
      </c>
      <c r="J4060" s="12">
        <v>1428539708</v>
      </c>
      <c r="K4060" s="10">
        <f t="shared" si="252"/>
        <v>42112.9375</v>
      </c>
      <c r="L4060" s="10">
        <f t="shared" si="253"/>
        <v>42103.024398148147</v>
      </c>
      <c r="M4060" s="15">
        <f t="shared" si="254"/>
        <v>2015</v>
      </c>
      <c r="N4060" t="b">
        <v>0</v>
      </c>
      <c r="O4060">
        <v>0</v>
      </c>
      <c r="P4060" t="b">
        <v>0</v>
      </c>
      <c r="Q4060" t="s">
        <v>8269</v>
      </c>
      <c r="R4060" t="s">
        <v>8323</v>
      </c>
      <c r="S4060" t="s">
        <v>8326</v>
      </c>
      <c r="T4060" s="9">
        <f t="shared" si="255"/>
        <v>0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s="17" t="s">
        <v>8220</v>
      </c>
      <c r="G4061" t="s">
        <v>8223</v>
      </c>
      <c r="H4061" t="s">
        <v>8245</v>
      </c>
      <c r="I4061">
        <v>1450389950</v>
      </c>
      <c r="J4061" s="12">
        <v>1447797950</v>
      </c>
      <c r="K4061" s="10">
        <f t="shared" si="252"/>
        <v>42355.920717592591</v>
      </c>
      <c r="L4061" s="10">
        <f t="shared" si="253"/>
        <v>42325.920717592591</v>
      </c>
      <c r="M4061" s="15">
        <f t="shared" si="254"/>
        <v>2015</v>
      </c>
      <c r="N4061" t="b">
        <v>0</v>
      </c>
      <c r="O4061">
        <v>0</v>
      </c>
      <c r="P4061" t="b">
        <v>0</v>
      </c>
      <c r="Q4061" t="s">
        <v>8269</v>
      </c>
      <c r="R4061" t="s">
        <v>8323</v>
      </c>
      <c r="S4061" t="s">
        <v>8326</v>
      </c>
      <c r="T4061" s="9">
        <f t="shared" si="255"/>
        <v>0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s="17" t="s">
        <v>8220</v>
      </c>
      <c r="G4062" t="s">
        <v>8223</v>
      </c>
      <c r="H4062" t="s">
        <v>8245</v>
      </c>
      <c r="I4062">
        <v>1404406964</v>
      </c>
      <c r="J4062" s="12">
        <v>1401814964</v>
      </c>
      <c r="K4062" s="10">
        <f t="shared" si="252"/>
        <v>41823.710231481484</v>
      </c>
      <c r="L4062" s="10">
        <f t="shared" si="253"/>
        <v>41793.710231481484</v>
      </c>
      <c r="M4062" s="15">
        <f t="shared" si="254"/>
        <v>2014</v>
      </c>
      <c r="N4062" t="b">
        <v>0</v>
      </c>
      <c r="O4062">
        <v>0</v>
      </c>
      <c r="P4062" t="b">
        <v>0</v>
      </c>
      <c r="Q4062" t="s">
        <v>8269</v>
      </c>
      <c r="R4062" t="s">
        <v>8323</v>
      </c>
      <c r="S4062" t="s">
        <v>8326</v>
      </c>
      <c r="T4062" s="9">
        <f t="shared" si="255"/>
        <v>0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s="17" t="s">
        <v>8220</v>
      </c>
      <c r="G4063" t="s">
        <v>8223</v>
      </c>
      <c r="H4063" t="s">
        <v>8245</v>
      </c>
      <c r="I4063">
        <v>1404532740</v>
      </c>
      <c r="J4063" s="12">
        <v>1401823952</v>
      </c>
      <c r="K4063" s="10">
        <f t="shared" si="252"/>
        <v>41825.165972222225</v>
      </c>
      <c r="L4063" s="10">
        <f t="shared" si="253"/>
        <v>41793.814259259263</v>
      </c>
      <c r="M4063" s="15">
        <f t="shared" si="254"/>
        <v>2014</v>
      </c>
      <c r="N4063" t="b">
        <v>0</v>
      </c>
      <c r="O4063">
        <v>0</v>
      </c>
      <c r="P4063" t="b">
        <v>0</v>
      </c>
      <c r="Q4063" t="s">
        <v>8269</v>
      </c>
      <c r="R4063" t="s">
        <v>8323</v>
      </c>
      <c r="S4063" t="s">
        <v>8326</v>
      </c>
      <c r="T4063" s="9">
        <f t="shared" si="255"/>
        <v>0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s="17" t="s">
        <v>8220</v>
      </c>
      <c r="G4064" t="s">
        <v>8223</v>
      </c>
      <c r="H4064" t="s">
        <v>8245</v>
      </c>
      <c r="I4064">
        <v>1479834023</v>
      </c>
      <c r="J4064" s="12">
        <v>1477238423</v>
      </c>
      <c r="K4064" s="10">
        <f t="shared" si="252"/>
        <v>42696.708599537036</v>
      </c>
      <c r="L4064" s="10">
        <f t="shared" si="253"/>
        <v>42666.666932870372</v>
      </c>
      <c r="M4064" s="15">
        <f t="shared" si="254"/>
        <v>2016</v>
      </c>
      <c r="N4064" t="b">
        <v>0</v>
      </c>
      <c r="O4064">
        <v>0</v>
      </c>
      <c r="P4064" t="b">
        <v>0</v>
      </c>
      <c r="Q4064" t="s">
        <v>8303</v>
      </c>
      <c r="R4064" t="s">
        <v>8323</v>
      </c>
      <c r="S4064" t="s">
        <v>8335</v>
      </c>
      <c r="T4064" s="9">
        <f t="shared" si="255"/>
        <v>0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s="17" t="s">
        <v>8220</v>
      </c>
      <c r="G4065" t="s">
        <v>8223</v>
      </c>
      <c r="H4065" t="s">
        <v>8245</v>
      </c>
      <c r="I4065">
        <v>1404664592</v>
      </c>
      <c r="J4065" s="12">
        <v>1399480592</v>
      </c>
      <c r="K4065" s="10">
        <f t="shared" si="252"/>
        <v>41826.692037037035</v>
      </c>
      <c r="L4065" s="10">
        <f t="shared" si="253"/>
        <v>41766.692037037035</v>
      </c>
      <c r="M4065" s="15">
        <f t="shared" si="254"/>
        <v>2014</v>
      </c>
      <c r="N4065" t="b">
        <v>0</v>
      </c>
      <c r="O4065">
        <v>0</v>
      </c>
      <c r="P4065" t="b">
        <v>0</v>
      </c>
      <c r="Q4065" t="s">
        <v>8303</v>
      </c>
      <c r="R4065" t="s">
        <v>8323</v>
      </c>
      <c r="S4065" t="s">
        <v>8335</v>
      </c>
      <c r="T4065" s="9">
        <f t="shared" si="255"/>
        <v>0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s="17" t="s">
        <v>8220</v>
      </c>
      <c r="G4066" t="s">
        <v>8223</v>
      </c>
      <c r="H4066" t="s">
        <v>8245</v>
      </c>
      <c r="I4066">
        <v>1445482906</v>
      </c>
      <c r="J4066" s="12">
        <v>1442890906</v>
      </c>
      <c r="K4066" s="10">
        <f t="shared" si="252"/>
        <v>42299.126226851848</v>
      </c>
      <c r="L4066" s="10">
        <f t="shared" si="253"/>
        <v>42269.126226851848</v>
      </c>
      <c r="M4066" s="15">
        <f t="shared" si="254"/>
        <v>2015</v>
      </c>
      <c r="N4066" t="b">
        <v>0</v>
      </c>
      <c r="O4066">
        <v>0</v>
      </c>
      <c r="P4066" t="b">
        <v>0</v>
      </c>
      <c r="Q4066" t="s">
        <v>8303</v>
      </c>
      <c r="R4066" t="s">
        <v>8323</v>
      </c>
      <c r="S4066" t="s">
        <v>8335</v>
      </c>
      <c r="T4066" s="9">
        <f t="shared" si="255"/>
        <v>0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s="17" t="s">
        <v>8220</v>
      </c>
      <c r="G4067" t="s">
        <v>8223</v>
      </c>
      <c r="H4067" t="s">
        <v>8245</v>
      </c>
      <c r="I4067">
        <v>1469948400</v>
      </c>
      <c r="J4067" s="12">
        <v>1465172024</v>
      </c>
      <c r="K4067" s="10">
        <f t="shared" si="252"/>
        <v>42582.291666666672</v>
      </c>
      <c r="L4067" s="10">
        <f t="shared" si="253"/>
        <v>42527.00953703704</v>
      </c>
      <c r="M4067" s="15">
        <f t="shared" si="254"/>
        <v>2016</v>
      </c>
      <c r="N4067" t="b">
        <v>0</v>
      </c>
      <c r="O4067">
        <v>0</v>
      </c>
      <c r="P4067" t="b">
        <v>0</v>
      </c>
      <c r="Q4067" t="s">
        <v>8303</v>
      </c>
      <c r="R4067" t="s">
        <v>8323</v>
      </c>
      <c r="S4067" t="s">
        <v>8335</v>
      </c>
      <c r="T4067" s="9">
        <f t="shared" si="255"/>
        <v>0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s="17" t="s">
        <v>8220</v>
      </c>
      <c r="G4068" t="s">
        <v>8223</v>
      </c>
      <c r="H4068" t="s">
        <v>8245</v>
      </c>
      <c r="I4068">
        <v>1446739905</v>
      </c>
      <c r="J4068" s="12">
        <v>1441552305</v>
      </c>
      <c r="K4068" s="10">
        <f t="shared" si="252"/>
        <v>42313.674826388888</v>
      </c>
      <c r="L4068" s="10">
        <f t="shared" si="253"/>
        <v>42253.633159722223</v>
      </c>
      <c r="M4068" s="15">
        <f t="shared" si="254"/>
        <v>2015</v>
      </c>
      <c r="N4068" t="b">
        <v>0</v>
      </c>
      <c r="O4068">
        <v>0</v>
      </c>
      <c r="P4068" t="b">
        <v>0</v>
      </c>
      <c r="Q4068" t="s">
        <v>8269</v>
      </c>
      <c r="R4068" t="s">
        <v>8323</v>
      </c>
      <c r="S4068" t="s">
        <v>8326</v>
      </c>
      <c r="T4068" s="9">
        <f t="shared" si="255"/>
        <v>0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s="17" t="s">
        <v>8219</v>
      </c>
      <c r="G4069" t="s">
        <v>8223</v>
      </c>
      <c r="H4069" t="s">
        <v>8245</v>
      </c>
      <c r="I4069">
        <v>1439522996</v>
      </c>
      <c r="J4069" s="12">
        <v>1435202996</v>
      </c>
      <c r="K4069" s="10">
        <f t="shared" si="252"/>
        <v>42230.145787037036</v>
      </c>
      <c r="L4069" s="10">
        <f t="shared" si="253"/>
        <v>42180.145787037036</v>
      </c>
      <c r="M4069" s="15">
        <f t="shared" si="254"/>
        <v>2015</v>
      </c>
      <c r="N4069" t="b">
        <v>0</v>
      </c>
      <c r="O4069">
        <v>0</v>
      </c>
      <c r="P4069" t="b">
        <v>0</v>
      </c>
      <c r="Q4069" t="s">
        <v>8303</v>
      </c>
      <c r="R4069" t="s">
        <v>8323</v>
      </c>
      <c r="S4069" t="s">
        <v>8335</v>
      </c>
      <c r="T4069" s="9">
        <f t="shared" si="255"/>
        <v>0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s="17" t="s">
        <v>8219</v>
      </c>
      <c r="G4070" t="s">
        <v>8223</v>
      </c>
      <c r="H4070" t="s">
        <v>8245</v>
      </c>
      <c r="I4070">
        <v>1444322535</v>
      </c>
      <c r="J4070" s="12">
        <v>1441730535</v>
      </c>
      <c r="K4070" s="10">
        <f t="shared" si="252"/>
        <v>42285.696006944447</v>
      </c>
      <c r="L4070" s="10">
        <f t="shared" si="253"/>
        <v>42255.696006944447</v>
      </c>
      <c r="M4070" s="15">
        <f t="shared" si="254"/>
        <v>2015</v>
      </c>
      <c r="N4070" t="b">
        <v>0</v>
      </c>
      <c r="O4070">
        <v>0</v>
      </c>
      <c r="P4070" t="b">
        <v>0</v>
      </c>
      <c r="Q4070" t="s">
        <v>8303</v>
      </c>
      <c r="R4070" t="s">
        <v>8323</v>
      </c>
      <c r="S4070" t="s">
        <v>8335</v>
      </c>
      <c r="T4070" s="9">
        <f t="shared" si="255"/>
        <v>0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s="17" t="s">
        <v>8219</v>
      </c>
      <c r="G4071" t="s">
        <v>8227</v>
      </c>
      <c r="H4071" t="s">
        <v>8249</v>
      </c>
      <c r="I4071">
        <v>1422061200</v>
      </c>
      <c r="J4071" s="12">
        <v>1420244622</v>
      </c>
      <c r="K4071" s="10">
        <f t="shared" si="252"/>
        <v>42028.041666666672</v>
      </c>
      <c r="L4071" s="10">
        <f t="shared" si="253"/>
        <v>42007.016458333332</v>
      </c>
      <c r="M4071" s="15">
        <f t="shared" si="254"/>
        <v>2015</v>
      </c>
      <c r="N4071" t="b">
        <v>0</v>
      </c>
      <c r="O4071">
        <v>0</v>
      </c>
      <c r="P4071" t="b">
        <v>0</v>
      </c>
      <c r="Q4071" t="s">
        <v>8303</v>
      </c>
      <c r="R4071" t="s">
        <v>8323</v>
      </c>
      <c r="S4071" t="s">
        <v>8335</v>
      </c>
      <c r="T4071" s="9">
        <f t="shared" si="255"/>
        <v>0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s="17" t="s">
        <v>8219</v>
      </c>
      <c r="G4072" t="s">
        <v>8231</v>
      </c>
      <c r="H4072" t="s">
        <v>8252</v>
      </c>
      <c r="I4072">
        <v>1472896800</v>
      </c>
      <c r="J4072" s="12">
        <v>1472804365</v>
      </c>
      <c r="K4072" s="10">
        <f t="shared" si="252"/>
        <v>42616.416666666672</v>
      </c>
      <c r="L4072" s="10">
        <f t="shared" si="253"/>
        <v>42615.346817129626</v>
      </c>
      <c r="M4072" s="15">
        <f t="shared" si="254"/>
        <v>2016</v>
      </c>
      <c r="N4072" t="b">
        <v>0</v>
      </c>
      <c r="O4072">
        <v>0</v>
      </c>
      <c r="P4072" t="b">
        <v>0</v>
      </c>
      <c r="Q4072" t="s">
        <v>8303</v>
      </c>
      <c r="R4072" t="s">
        <v>8323</v>
      </c>
      <c r="S4072" t="s">
        <v>8335</v>
      </c>
      <c r="T4072" s="9">
        <f t="shared" si="255"/>
        <v>0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s="17" t="s">
        <v>8219</v>
      </c>
      <c r="G4073" t="s">
        <v>8224</v>
      </c>
      <c r="H4073" t="s">
        <v>8246</v>
      </c>
      <c r="I4073">
        <v>1422218396</v>
      </c>
      <c r="J4073" s="12">
        <v>1419626396</v>
      </c>
      <c r="K4073" s="10">
        <f t="shared" si="252"/>
        <v>42029.861064814817</v>
      </c>
      <c r="L4073" s="10">
        <f t="shared" si="253"/>
        <v>41999.861064814817</v>
      </c>
      <c r="M4073" s="15">
        <f t="shared" si="254"/>
        <v>2015</v>
      </c>
      <c r="N4073" t="b">
        <v>0</v>
      </c>
      <c r="O4073">
        <v>0</v>
      </c>
      <c r="P4073" t="b">
        <v>0</v>
      </c>
      <c r="Q4073" t="s">
        <v>8303</v>
      </c>
      <c r="R4073" t="s">
        <v>8323</v>
      </c>
      <c r="S4073" t="s">
        <v>8335</v>
      </c>
      <c r="T4073" s="9">
        <f t="shared" si="255"/>
        <v>0</v>
      </c>
    </row>
    <row r="4074" spans="1:20" ht="45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s="17" t="s">
        <v>8219</v>
      </c>
      <c r="G4074" t="s">
        <v>8225</v>
      </c>
      <c r="H4074" t="s">
        <v>8247</v>
      </c>
      <c r="I4074">
        <v>1454281380</v>
      </c>
      <c r="J4074" s="12">
        <v>1451950570</v>
      </c>
      <c r="K4074" s="10">
        <f t="shared" si="252"/>
        <v>42400.960416666669</v>
      </c>
      <c r="L4074" s="10">
        <f t="shared" si="253"/>
        <v>42373.983449074076</v>
      </c>
      <c r="M4074" s="15">
        <f t="shared" si="254"/>
        <v>2016</v>
      </c>
      <c r="N4074" t="b">
        <v>0</v>
      </c>
      <c r="O4074">
        <v>0</v>
      </c>
      <c r="P4074" t="b">
        <v>0</v>
      </c>
      <c r="Q4074" t="s">
        <v>8303</v>
      </c>
      <c r="R4074" t="s">
        <v>8323</v>
      </c>
      <c r="S4074" t="s">
        <v>8335</v>
      </c>
      <c r="T4074" s="9">
        <f t="shared" si="255"/>
        <v>0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s="17" t="s">
        <v>8219</v>
      </c>
      <c r="G4075" t="s">
        <v>8224</v>
      </c>
      <c r="H4075" t="s">
        <v>8246</v>
      </c>
      <c r="I4075">
        <v>1409668069</v>
      </c>
      <c r="J4075" s="12">
        <v>1407076069</v>
      </c>
      <c r="K4075" s="10">
        <f t="shared" si="252"/>
        <v>41884.602650462963</v>
      </c>
      <c r="L4075" s="10">
        <f t="shared" si="253"/>
        <v>41854.602650462963</v>
      </c>
      <c r="M4075" s="15">
        <f t="shared" si="254"/>
        <v>2014</v>
      </c>
      <c r="N4075" t="b">
        <v>0</v>
      </c>
      <c r="O4075">
        <v>0</v>
      </c>
      <c r="P4075" t="b">
        <v>0</v>
      </c>
      <c r="Q4075" t="s">
        <v>8303</v>
      </c>
      <c r="R4075" t="s">
        <v>8323</v>
      </c>
      <c r="S4075" t="s">
        <v>8335</v>
      </c>
      <c r="T4075" s="9">
        <f t="shared" si="255"/>
        <v>0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s="17" t="s">
        <v>8219</v>
      </c>
      <c r="G4076" t="s">
        <v>8223</v>
      </c>
      <c r="H4076" t="s">
        <v>8245</v>
      </c>
      <c r="I4076">
        <v>1427479192</v>
      </c>
      <c r="J4076" s="12">
        <v>1425322792</v>
      </c>
      <c r="K4076" s="10">
        <f t="shared" si="252"/>
        <v>42090.749907407408</v>
      </c>
      <c r="L4076" s="10">
        <f t="shared" si="253"/>
        <v>42065.791574074072</v>
      </c>
      <c r="M4076" s="15">
        <f t="shared" si="254"/>
        <v>2015</v>
      </c>
      <c r="N4076" t="b">
        <v>0</v>
      </c>
      <c r="O4076">
        <v>0</v>
      </c>
      <c r="P4076" t="b">
        <v>0</v>
      </c>
      <c r="Q4076" t="s">
        <v>8303</v>
      </c>
      <c r="R4076" t="s">
        <v>8323</v>
      </c>
      <c r="S4076" t="s">
        <v>8335</v>
      </c>
      <c r="T4076" s="9">
        <f t="shared" si="255"/>
        <v>0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s="17" t="s">
        <v>8219</v>
      </c>
      <c r="G4077" t="s">
        <v>8223</v>
      </c>
      <c r="H4077" t="s">
        <v>8245</v>
      </c>
      <c r="I4077">
        <v>1462834191</v>
      </c>
      <c r="J4077" s="12">
        <v>1460242191</v>
      </c>
      <c r="K4077" s="10">
        <f t="shared" si="252"/>
        <v>42499.951284722221</v>
      </c>
      <c r="L4077" s="10">
        <f t="shared" si="253"/>
        <v>42469.951284722221</v>
      </c>
      <c r="M4077" s="15">
        <f t="shared" si="254"/>
        <v>2016</v>
      </c>
      <c r="N4077" t="b">
        <v>0</v>
      </c>
      <c r="O4077">
        <v>0</v>
      </c>
      <c r="P4077" t="b">
        <v>0</v>
      </c>
      <c r="Q4077" t="s">
        <v>8303</v>
      </c>
      <c r="R4077" t="s">
        <v>8323</v>
      </c>
      <c r="S4077" t="s">
        <v>8335</v>
      </c>
      <c r="T4077" s="9">
        <f t="shared" si="255"/>
        <v>0</v>
      </c>
    </row>
    <row r="4078" spans="1:20" ht="15.7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s="17" t="s">
        <v>8219</v>
      </c>
      <c r="G4078" t="s">
        <v>8225</v>
      </c>
      <c r="H4078" t="s">
        <v>8247</v>
      </c>
      <c r="I4078">
        <v>1418275702</v>
      </c>
      <c r="J4078" s="12">
        <v>1415683702</v>
      </c>
      <c r="K4078" s="10">
        <f t="shared" si="252"/>
        <v>41984.228032407409</v>
      </c>
      <c r="L4078" s="10">
        <f t="shared" si="253"/>
        <v>41954.228032407409</v>
      </c>
      <c r="M4078" s="15">
        <f t="shared" si="254"/>
        <v>2014</v>
      </c>
      <c r="N4078" t="b">
        <v>0</v>
      </c>
      <c r="O4078">
        <v>0</v>
      </c>
      <c r="P4078" t="b">
        <v>0</v>
      </c>
      <c r="Q4078" t="s">
        <v>8303</v>
      </c>
      <c r="R4078" t="s">
        <v>8323</v>
      </c>
      <c r="S4078" t="s">
        <v>8335</v>
      </c>
      <c r="T4078" s="9">
        <f t="shared" si="255"/>
        <v>0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s="17" t="s">
        <v>8220</v>
      </c>
      <c r="G4079" t="s">
        <v>8223</v>
      </c>
      <c r="H4079" t="s">
        <v>8245</v>
      </c>
      <c r="I4079">
        <v>1408863600</v>
      </c>
      <c r="J4079" s="12">
        <v>1408203557</v>
      </c>
      <c r="K4079" s="10">
        <f t="shared" si="252"/>
        <v>41875.291666666664</v>
      </c>
      <c r="L4079" s="10">
        <f t="shared" si="253"/>
        <v>41867.652280092589</v>
      </c>
      <c r="M4079" s="15">
        <f t="shared" si="254"/>
        <v>2014</v>
      </c>
      <c r="N4079" t="b">
        <v>0</v>
      </c>
      <c r="O4079">
        <v>0</v>
      </c>
      <c r="P4079" t="b">
        <v>0</v>
      </c>
      <c r="Q4079" t="s">
        <v>8269</v>
      </c>
      <c r="R4079" t="s">
        <v>8323</v>
      </c>
      <c r="S4079" t="s">
        <v>8326</v>
      </c>
      <c r="T4079" s="9">
        <f t="shared" si="255"/>
        <v>0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s="17" t="s">
        <v>8220</v>
      </c>
      <c r="G4080" t="s">
        <v>8223</v>
      </c>
      <c r="H4080" t="s">
        <v>8245</v>
      </c>
      <c r="I4080">
        <v>1439581080</v>
      </c>
      <c r="J4080" s="12">
        <v>1435709765</v>
      </c>
      <c r="K4080" s="10">
        <f t="shared" si="252"/>
        <v>42230.818055555559</v>
      </c>
      <c r="L4080" s="10">
        <f t="shared" si="253"/>
        <v>42186.01116898148</v>
      </c>
      <c r="M4080" s="15">
        <f t="shared" si="254"/>
        <v>2015</v>
      </c>
      <c r="N4080" t="b">
        <v>0</v>
      </c>
      <c r="O4080">
        <v>0</v>
      </c>
      <c r="P4080" t="b">
        <v>0</v>
      </c>
      <c r="Q4080" t="s">
        <v>8269</v>
      </c>
      <c r="R4080" t="s">
        <v>8323</v>
      </c>
      <c r="S4080" t="s">
        <v>8326</v>
      </c>
      <c r="T4080" s="9">
        <f t="shared" si="255"/>
        <v>0</v>
      </c>
    </row>
    <row r="4081" spans="1:20" ht="45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s="17" t="s">
        <v>8220</v>
      </c>
      <c r="G4081" t="s">
        <v>8231</v>
      </c>
      <c r="H4081" t="s">
        <v>8252</v>
      </c>
      <c r="I4081">
        <v>1464952752</v>
      </c>
      <c r="J4081" s="12">
        <v>1462360752</v>
      </c>
      <c r="K4081" s="10">
        <f t="shared" si="252"/>
        <v>42524.471666666665</v>
      </c>
      <c r="L4081" s="10">
        <f t="shared" si="253"/>
        <v>42494.471666666665</v>
      </c>
      <c r="M4081" s="15">
        <f t="shared" si="254"/>
        <v>2016</v>
      </c>
      <c r="N4081" t="b">
        <v>0</v>
      </c>
      <c r="O4081">
        <v>0</v>
      </c>
      <c r="P4081" t="b">
        <v>0</v>
      </c>
      <c r="Q4081" t="s">
        <v>8269</v>
      </c>
      <c r="R4081" t="s">
        <v>8323</v>
      </c>
      <c r="S4081" t="s">
        <v>8326</v>
      </c>
      <c r="T4081" s="9">
        <f t="shared" si="255"/>
        <v>0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s="17" t="s">
        <v>8220</v>
      </c>
      <c r="G4082" t="s">
        <v>8224</v>
      </c>
      <c r="H4082" t="s">
        <v>8246</v>
      </c>
      <c r="I4082">
        <v>1414346400</v>
      </c>
      <c r="J4082" s="12">
        <v>1413291655</v>
      </c>
      <c r="K4082" s="10">
        <f t="shared" si="252"/>
        <v>41938.75</v>
      </c>
      <c r="L4082" s="10">
        <f t="shared" si="253"/>
        <v>41926.542303240742</v>
      </c>
      <c r="M4082" s="15">
        <f t="shared" si="254"/>
        <v>2014</v>
      </c>
      <c r="N4082" t="b">
        <v>0</v>
      </c>
      <c r="O4082">
        <v>0</v>
      </c>
      <c r="P4082" t="b">
        <v>0</v>
      </c>
      <c r="Q4082" t="s">
        <v>8269</v>
      </c>
      <c r="R4082" t="s">
        <v>8323</v>
      </c>
      <c r="S4082" t="s">
        <v>8326</v>
      </c>
      <c r="T4082" s="9">
        <f t="shared" si="255"/>
        <v>0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s="17" t="s">
        <v>8220</v>
      </c>
      <c r="G4083" t="s">
        <v>8225</v>
      </c>
      <c r="H4083" t="s">
        <v>8247</v>
      </c>
      <c r="I4083">
        <v>1459490400</v>
      </c>
      <c r="J4083" s="12">
        <v>1457078868</v>
      </c>
      <c r="K4083" s="10">
        <f t="shared" si="252"/>
        <v>42461.25</v>
      </c>
      <c r="L4083" s="10">
        <f t="shared" si="253"/>
        <v>42433.338749999995</v>
      </c>
      <c r="M4083" s="15">
        <f t="shared" si="254"/>
        <v>2016</v>
      </c>
      <c r="N4083" t="b">
        <v>0</v>
      </c>
      <c r="O4083">
        <v>0</v>
      </c>
      <c r="P4083" t="b">
        <v>0</v>
      </c>
      <c r="Q4083" t="s">
        <v>8269</v>
      </c>
      <c r="R4083" t="s">
        <v>8323</v>
      </c>
      <c r="S4083" t="s">
        <v>8326</v>
      </c>
      <c r="T4083" s="9">
        <f t="shared" si="255"/>
        <v>0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s="17" t="s">
        <v>8220</v>
      </c>
      <c r="G4084" t="s">
        <v>8223</v>
      </c>
      <c r="H4084" t="s">
        <v>8245</v>
      </c>
      <c r="I4084">
        <v>1441510707</v>
      </c>
      <c r="J4084" s="12">
        <v>1439350707</v>
      </c>
      <c r="K4084" s="10">
        <f t="shared" si="252"/>
        <v>42253.151701388888</v>
      </c>
      <c r="L4084" s="10">
        <f t="shared" si="253"/>
        <v>42228.151701388888</v>
      </c>
      <c r="M4084" s="15">
        <f t="shared" si="254"/>
        <v>2015</v>
      </c>
      <c r="N4084" t="b">
        <v>0</v>
      </c>
      <c r="O4084">
        <v>0</v>
      </c>
      <c r="P4084" t="b">
        <v>0</v>
      </c>
      <c r="Q4084" t="s">
        <v>8269</v>
      </c>
      <c r="R4084" t="s">
        <v>8323</v>
      </c>
      <c r="S4084" t="s">
        <v>8326</v>
      </c>
      <c r="T4084" s="9">
        <f t="shared" si="255"/>
        <v>0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s="17" t="s">
        <v>8220</v>
      </c>
      <c r="G4085" t="s">
        <v>8223</v>
      </c>
      <c r="H4085" t="s">
        <v>8245</v>
      </c>
      <c r="I4085">
        <v>1480576720</v>
      </c>
      <c r="J4085" s="12">
        <v>1477981120</v>
      </c>
      <c r="K4085" s="10">
        <f t="shared" si="252"/>
        <v>42705.304629629631</v>
      </c>
      <c r="L4085" s="10">
        <f t="shared" si="253"/>
        <v>42675.262962962966</v>
      </c>
      <c r="M4085" s="15">
        <f t="shared" si="254"/>
        <v>2016</v>
      </c>
      <c r="N4085" t="b">
        <v>0</v>
      </c>
      <c r="O4085">
        <v>0</v>
      </c>
      <c r="P4085" t="b">
        <v>0</v>
      </c>
      <c r="Q4085" t="s">
        <v>8269</v>
      </c>
      <c r="R4085" t="s">
        <v>8323</v>
      </c>
      <c r="S4085" t="s">
        <v>8326</v>
      </c>
      <c r="T4085" s="9">
        <f t="shared" si="255"/>
        <v>0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s="17" t="s">
        <v>8220</v>
      </c>
      <c r="G4086" t="s">
        <v>8223</v>
      </c>
      <c r="H4086" t="s">
        <v>8245</v>
      </c>
      <c r="I4086">
        <v>1434490914</v>
      </c>
      <c r="J4086" s="12">
        <v>1429306914</v>
      </c>
      <c r="K4086" s="10">
        <f t="shared" si="252"/>
        <v>42171.904097222221</v>
      </c>
      <c r="L4086" s="10">
        <f t="shared" si="253"/>
        <v>42111.904097222221</v>
      </c>
      <c r="M4086" s="15">
        <f t="shared" si="254"/>
        <v>2015</v>
      </c>
      <c r="N4086" t="b">
        <v>0</v>
      </c>
      <c r="O4086">
        <v>0</v>
      </c>
      <c r="P4086" t="b">
        <v>0</v>
      </c>
      <c r="Q4086" t="s">
        <v>8269</v>
      </c>
      <c r="R4086" t="s">
        <v>8323</v>
      </c>
      <c r="S4086" t="s">
        <v>8326</v>
      </c>
      <c r="T4086" s="9">
        <f t="shared" si="255"/>
        <v>0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s="17" t="s">
        <v>8220</v>
      </c>
      <c r="G4087" t="s">
        <v>8223</v>
      </c>
      <c r="H4087" t="s">
        <v>8245</v>
      </c>
      <c r="I4087">
        <v>1440690875</v>
      </c>
      <c r="J4087" s="12">
        <v>1438098875</v>
      </c>
      <c r="K4087" s="10">
        <f t="shared" si="252"/>
        <v>42243.662905092591</v>
      </c>
      <c r="L4087" s="10">
        <f t="shared" si="253"/>
        <v>42213.662905092591</v>
      </c>
      <c r="M4087" s="15">
        <f t="shared" si="254"/>
        <v>2015</v>
      </c>
      <c r="N4087" t="b">
        <v>0</v>
      </c>
      <c r="O4087">
        <v>0</v>
      </c>
      <c r="P4087" t="b">
        <v>0</v>
      </c>
      <c r="Q4087" t="s">
        <v>8269</v>
      </c>
      <c r="R4087" t="s">
        <v>8323</v>
      </c>
      <c r="S4087" t="s">
        <v>8326</v>
      </c>
      <c r="T4087" s="9">
        <f t="shared" si="255"/>
        <v>0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s="17" t="s">
        <v>8220</v>
      </c>
      <c r="G4088" t="s">
        <v>8225</v>
      </c>
      <c r="H4088" t="s">
        <v>8247</v>
      </c>
      <c r="I4088">
        <v>1410076123</v>
      </c>
      <c r="J4088" s="12">
        <v>1404892123</v>
      </c>
      <c r="K4088" s="10">
        <f t="shared" si="252"/>
        <v>41889.325497685189</v>
      </c>
      <c r="L4088" s="10">
        <f t="shared" si="253"/>
        <v>41829.325497685189</v>
      </c>
      <c r="M4088" s="15">
        <f t="shared" si="254"/>
        <v>2014</v>
      </c>
      <c r="N4088" t="b">
        <v>0</v>
      </c>
      <c r="O4088">
        <v>0</v>
      </c>
      <c r="P4088" t="b">
        <v>0</v>
      </c>
      <c r="Q4088" t="s">
        <v>8269</v>
      </c>
      <c r="R4088" t="s">
        <v>8323</v>
      </c>
      <c r="S4088" t="s">
        <v>8326</v>
      </c>
      <c r="T4088" s="9">
        <f t="shared" si="255"/>
        <v>0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s="17" t="s">
        <v>8220</v>
      </c>
      <c r="G4089" t="s">
        <v>8223</v>
      </c>
      <c r="H4089" t="s">
        <v>8245</v>
      </c>
      <c r="I4089">
        <v>1469834940</v>
      </c>
      <c r="J4089" s="12">
        <v>1467162586</v>
      </c>
      <c r="K4089" s="10">
        <f t="shared" si="252"/>
        <v>42580.978472222225</v>
      </c>
      <c r="L4089" s="10">
        <f t="shared" si="253"/>
        <v>42550.048449074078</v>
      </c>
      <c r="M4089" s="15">
        <f t="shared" si="254"/>
        <v>2016</v>
      </c>
      <c r="N4089" t="b">
        <v>0</v>
      </c>
      <c r="O4089">
        <v>0</v>
      </c>
      <c r="P4089" t="b">
        <v>0</v>
      </c>
      <c r="Q4089" t="s">
        <v>8269</v>
      </c>
      <c r="R4089" t="s">
        <v>8323</v>
      </c>
      <c r="S4089" t="s">
        <v>8326</v>
      </c>
      <c r="T4089" s="9">
        <f t="shared" si="255"/>
        <v>0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s="17" t="s">
        <v>8220</v>
      </c>
      <c r="G4090" t="s">
        <v>8228</v>
      </c>
      <c r="H4090" t="s">
        <v>8250</v>
      </c>
      <c r="I4090">
        <v>1405352264</v>
      </c>
      <c r="J4090" s="12">
        <v>1400168264</v>
      </c>
      <c r="K4090" s="10">
        <f t="shared" si="252"/>
        <v>41834.651203703703</v>
      </c>
      <c r="L4090" s="10">
        <f t="shared" si="253"/>
        <v>41774.651203703703</v>
      </c>
      <c r="M4090" s="15">
        <f t="shared" si="254"/>
        <v>2014</v>
      </c>
      <c r="N4090" t="b">
        <v>0</v>
      </c>
      <c r="O4090">
        <v>0</v>
      </c>
      <c r="P4090" t="b">
        <v>0</v>
      </c>
      <c r="Q4090" t="s">
        <v>8269</v>
      </c>
      <c r="R4090" t="s">
        <v>8323</v>
      </c>
      <c r="S4090" t="s">
        <v>8326</v>
      </c>
      <c r="T4090" s="9">
        <f t="shared" si="255"/>
        <v>0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s="17" t="s">
        <v>8220</v>
      </c>
      <c r="G4091" t="s">
        <v>8223</v>
      </c>
      <c r="H4091" t="s">
        <v>8245</v>
      </c>
      <c r="I4091">
        <v>1461543600</v>
      </c>
      <c r="J4091" s="12">
        <v>1459203727</v>
      </c>
      <c r="K4091" s="10">
        <f t="shared" si="252"/>
        <v>42485.013888888891</v>
      </c>
      <c r="L4091" s="10">
        <f t="shared" si="253"/>
        <v>42457.932025462964</v>
      </c>
      <c r="M4091" s="15">
        <f t="shared" si="254"/>
        <v>2016</v>
      </c>
      <c r="N4091" t="b">
        <v>0</v>
      </c>
      <c r="O4091">
        <v>0</v>
      </c>
      <c r="P4091" t="b">
        <v>0</v>
      </c>
      <c r="Q4091" t="s">
        <v>8269</v>
      </c>
      <c r="R4091" t="s">
        <v>8323</v>
      </c>
      <c r="S4091" t="s">
        <v>8326</v>
      </c>
      <c r="T4091" s="9">
        <f t="shared" si="255"/>
        <v>0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s="17" t="s">
        <v>8220</v>
      </c>
      <c r="G4092" t="s">
        <v>8228</v>
      </c>
      <c r="H4092" t="s">
        <v>8250</v>
      </c>
      <c r="I4092">
        <v>1447821717</v>
      </c>
      <c r="J4092" s="12">
        <v>1445226117</v>
      </c>
      <c r="K4092" s="10">
        <f t="shared" si="252"/>
        <v>42326.195798611108</v>
      </c>
      <c r="L4092" s="10">
        <f t="shared" si="253"/>
        <v>42296.154131944444</v>
      </c>
      <c r="M4092" s="15">
        <f t="shared" si="254"/>
        <v>2015</v>
      </c>
      <c r="N4092" t="b">
        <v>0</v>
      </c>
      <c r="O4092">
        <v>0</v>
      </c>
      <c r="P4092" t="b">
        <v>0</v>
      </c>
      <c r="Q4092" t="s">
        <v>8269</v>
      </c>
      <c r="R4092" t="s">
        <v>8323</v>
      </c>
      <c r="S4092" t="s">
        <v>8326</v>
      </c>
      <c r="T4092" s="9">
        <f t="shared" si="255"/>
        <v>0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s="17" t="s">
        <v>8220</v>
      </c>
      <c r="G4093" t="s">
        <v>8223</v>
      </c>
      <c r="H4093" t="s">
        <v>8245</v>
      </c>
      <c r="I4093">
        <v>1468442898</v>
      </c>
      <c r="J4093" s="12">
        <v>1465850898</v>
      </c>
      <c r="K4093" s="10">
        <f t="shared" si="252"/>
        <v>42564.866875</v>
      </c>
      <c r="L4093" s="10">
        <f t="shared" si="253"/>
        <v>42534.866875</v>
      </c>
      <c r="M4093" s="15">
        <f t="shared" si="254"/>
        <v>2016</v>
      </c>
      <c r="N4093" t="b">
        <v>0</v>
      </c>
      <c r="O4093">
        <v>0</v>
      </c>
      <c r="P4093" t="b">
        <v>0</v>
      </c>
      <c r="Q4093" t="s">
        <v>8269</v>
      </c>
      <c r="R4093" t="s">
        <v>8323</v>
      </c>
      <c r="S4093" t="s">
        <v>8326</v>
      </c>
      <c r="T4093" s="9">
        <f t="shared" si="255"/>
        <v>0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s="17" t="s">
        <v>8220</v>
      </c>
      <c r="G4094" t="s">
        <v>8223</v>
      </c>
      <c r="H4094" t="s">
        <v>8245</v>
      </c>
      <c r="I4094">
        <v>1447009181</v>
      </c>
      <c r="J4094" s="12">
        <v>1444413581</v>
      </c>
      <c r="K4094" s="10">
        <f t="shared" si="252"/>
        <v>42316.791446759264</v>
      </c>
      <c r="L4094" s="10">
        <f t="shared" si="253"/>
        <v>42286.749780092592</v>
      </c>
      <c r="M4094" s="15">
        <f t="shared" si="254"/>
        <v>2015</v>
      </c>
      <c r="N4094" t="b">
        <v>0</v>
      </c>
      <c r="O4094">
        <v>0</v>
      </c>
      <c r="P4094" t="b">
        <v>0</v>
      </c>
      <c r="Q4094" t="s">
        <v>8269</v>
      </c>
      <c r="R4094" t="s">
        <v>8323</v>
      </c>
      <c r="S4094" t="s">
        <v>8326</v>
      </c>
      <c r="T4094" s="9">
        <f t="shared" si="255"/>
        <v>0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s="17" t="s">
        <v>8220</v>
      </c>
      <c r="G4095" t="s">
        <v>8224</v>
      </c>
      <c r="H4095" t="s">
        <v>8246</v>
      </c>
      <c r="I4095">
        <v>1428222221</v>
      </c>
      <c r="J4095" s="12">
        <v>1425633821</v>
      </c>
      <c r="K4095" s="10">
        <f t="shared" si="252"/>
        <v>42099.349780092598</v>
      </c>
      <c r="L4095" s="10">
        <f t="shared" si="253"/>
        <v>42069.391446759255</v>
      </c>
      <c r="M4095" s="15">
        <f t="shared" si="254"/>
        <v>2015</v>
      </c>
      <c r="N4095" t="b">
        <v>0</v>
      </c>
      <c r="O4095">
        <v>0</v>
      </c>
      <c r="P4095" t="b">
        <v>0</v>
      </c>
      <c r="Q4095" t="s">
        <v>8269</v>
      </c>
      <c r="R4095" t="s">
        <v>8323</v>
      </c>
      <c r="S4095" t="s">
        <v>8326</v>
      </c>
      <c r="T4095" s="9">
        <f t="shared" si="255"/>
        <v>0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s="17" t="s">
        <v>8220</v>
      </c>
      <c r="G4096" t="s">
        <v>8224</v>
      </c>
      <c r="H4096" t="s">
        <v>8246</v>
      </c>
      <c r="I4096">
        <v>1430571849</v>
      </c>
      <c r="J4096" s="12">
        <v>1427979849</v>
      </c>
      <c r="K4096" s="10">
        <f t="shared" si="252"/>
        <v>42126.544548611113</v>
      </c>
      <c r="L4096" s="10">
        <f t="shared" si="253"/>
        <v>42096.544548611113</v>
      </c>
      <c r="M4096" s="15">
        <f t="shared" si="254"/>
        <v>2015</v>
      </c>
      <c r="N4096" t="b">
        <v>0</v>
      </c>
      <c r="O4096">
        <v>0</v>
      </c>
      <c r="P4096" t="b">
        <v>0</v>
      </c>
      <c r="Q4096" t="s">
        <v>8269</v>
      </c>
      <c r="R4096" t="s">
        <v>8323</v>
      </c>
      <c r="S4096" t="s">
        <v>8326</v>
      </c>
      <c r="T4096" s="9">
        <f t="shared" si="255"/>
        <v>0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s="17" t="s">
        <v>8220</v>
      </c>
      <c r="G4097" t="s">
        <v>8223</v>
      </c>
      <c r="H4097" t="s">
        <v>8245</v>
      </c>
      <c r="I4097">
        <v>1457157269</v>
      </c>
      <c r="J4097" s="12">
        <v>1455861269</v>
      </c>
      <c r="K4097" s="10">
        <f t="shared" si="252"/>
        <v>42434.246168981481</v>
      </c>
      <c r="L4097" s="10">
        <f t="shared" si="253"/>
        <v>42419.246168981481</v>
      </c>
      <c r="M4097" s="15">
        <f t="shared" si="254"/>
        <v>2016</v>
      </c>
      <c r="N4097" t="b">
        <v>0</v>
      </c>
      <c r="O4097">
        <v>0</v>
      </c>
      <c r="P4097" t="b">
        <v>0</v>
      </c>
      <c r="Q4097" t="s">
        <v>8269</v>
      </c>
      <c r="R4097" t="s">
        <v>8323</v>
      </c>
      <c r="S4097" t="s">
        <v>8326</v>
      </c>
      <c r="T4097" s="9">
        <f t="shared" si="255"/>
        <v>0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s="17" t="s">
        <v>8220</v>
      </c>
      <c r="G4098" t="s">
        <v>8223</v>
      </c>
      <c r="H4098" t="s">
        <v>8245</v>
      </c>
      <c r="I4098">
        <v>1458860363</v>
      </c>
      <c r="J4098" s="12">
        <v>1454975963</v>
      </c>
      <c r="K4098" s="10">
        <f t="shared" si="252"/>
        <v>42453.957905092597</v>
      </c>
      <c r="L4098" s="10">
        <f t="shared" si="253"/>
        <v>42408.999571759261</v>
      </c>
      <c r="M4098" s="15">
        <f t="shared" si="254"/>
        <v>2016</v>
      </c>
      <c r="N4098" t="b">
        <v>0</v>
      </c>
      <c r="O4098">
        <v>0</v>
      </c>
      <c r="P4098" t="b">
        <v>0</v>
      </c>
      <c r="Q4098" t="s">
        <v>8269</v>
      </c>
      <c r="R4098" t="s">
        <v>8323</v>
      </c>
      <c r="S4098" t="s">
        <v>8326</v>
      </c>
      <c r="T4098" s="9">
        <f t="shared" si="255"/>
        <v>0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s="17" t="s">
        <v>8220</v>
      </c>
      <c r="G4099" t="s">
        <v>8223</v>
      </c>
      <c r="H4099" t="s">
        <v>8245</v>
      </c>
      <c r="I4099">
        <v>1449247439</v>
      </c>
      <c r="J4099" s="12">
        <v>1444059839</v>
      </c>
      <c r="K4099" s="10">
        <f t="shared" ref="K4099:K4115" si="256">(I4099/86400)+DATE(1970,1,1)</f>
        <v>42342.697210648148</v>
      </c>
      <c r="L4099" s="10">
        <f t="shared" ref="L4099:L4115" si="257">(J4099/86400)+DATE(1970,1,1)</f>
        <v>42282.655543981484</v>
      </c>
      <c r="M4099" s="15">
        <f t="shared" ref="M4099:M4115" si="258">+YEAR(K4099)</f>
        <v>2015</v>
      </c>
      <c r="N4099" t="b">
        <v>0</v>
      </c>
      <c r="O4099">
        <v>0</v>
      </c>
      <c r="P4099" t="b">
        <v>0</v>
      </c>
      <c r="Q4099" t="s">
        <v>8269</v>
      </c>
      <c r="R4099" t="s">
        <v>8323</v>
      </c>
      <c r="S4099" t="s">
        <v>8326</v>
      </c>
      <c r="T4099" s="9">
        <f t="shared" ref="T4099:T4115" si="259">ROUND(E4099/D4099*100,0)</f>
        <v>0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s="17" t="s">
        <v>8220</v>
      </c>
      <c r="G4100" t="s">
        <v>8223</v>
      </c>
      <c r="H4100" t="s">
        <v>8245</v>
      </c>
      <c r="I4100">
        <v>1450053370</v>
      </c>
      <c r="J4100" s="12">
        <v>1447461370</v>
      </c>
      <c r="K4100" s="10">
        <f t="shared" si="256"/>
        <v>42352.02511574074</v>
      </c>
      <c r="L4100" s="10">
        <f t="shared" si="257"/>
        <v>42322.02511574074</v>
      </c>
      <c r="M4100" s="15">
        <f t="shared" si="258"/>
        <v>2015</v>
      </c>
      <c r="N4100" t="b">
        <v>0</v>
      </c>
      <c r="O4100">
        <v>0</v>
      </c>
      <c r="P4100" t="b">
        <v>0</v>
      </c>
      <c r="Q4100" t="s">
        <v>8269</v>
      </c>
      <c r="R4100" t="s">
        <v>8323</v>
      </c>
      <c r="S4100" t="s">
        <v>8326</v>
      </c>
      <c r="T4100" s="9">
        <f t="shared" si="259"/>
        <v>0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s="17" t="s">
        <v>8220</v>
      </c>
      <c r="G4101" t="s">
        <v>8223</v>
      </c>
      <c r="H4101" t="s">
        <v>8245</v>
      </c>
      <c r="I4101">
        <v>1418914964</v>
      </c>
      <c r="J4101" s="12">
        <v>1414591364</v>
      </c>
      <c r="K4101" s="10">
        <f t="shared" si="256"/>
        <v>41991.626898148148</v>
      </c>
      <c r="L4101" s="10">
        <f t="shared" si="257"/>
        <v>41941.585231481484</v>
      </c>
      <c r="M4101" s="15">
        <f t="shared" si="258"/>
        <v>2014</v>
      </c>
      <c r="N4101" t="b">
        <v>0</v>
      </c>
      <c r="O4101">
        <v>0</v>
      </c>
      <c r="P4101" t="b">
        <v>0</v>
      </c>
      <c r="Q4101" t="s">
        <v>8269</v>
      </c>
      <c r="R4101" t="s">
        <v>8323</v>
      </c>
      <c r="S4101" t="s">
        <v>8326</v>
      </c>
      <c r="T4101" s="9">
        <f t="shared" si="259"/>
        <v>0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s="17" t="s">
        <v>8220</v>
      </c>
      <c r="G4102" t="s">
        <v>8228</v>
      </c>
      <c r="H4102" t="s">
        <v>8250</v>
      </c>
      <c r="I4102">
        <v>1416524325</v>
      </c>
      <c r="J4102" s="12">
        <v>1415228325</v>
      </c>
      <c r="K4102" s="10">
        <f t="shared" si="256"/>
        <v>41963.957465277781</v>
      </c>
      <c r="L4102" s="10">
        <f t="shared" si="257"/>
        <v>41948.957465277781</v>
      </c>
      <c r="M4102" s="15">
        <f t="shared" si="258"/>
        <v>2014</v>
      </c>
      <c r="N4102" t="b">
        <v>0</v>
      </c>
      <c r="O4102">
        <v>0</v>
      </c>
      <c r="P4102" t="b">
        <v>0</v>
      </c>
      <c r="Q4102" t="s">
        <v>8269</v>
      </c>
      <c r="R4102" t="s">
        <v>8323</v>
      </c>
      <c r="S4102" t="s">
        <v>8326</v>
      </c>
      <c r="T4102" s="9">
        <f t="shared" si="259"/>
        <v>0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s="17" t="s">
        <v>8220</v>
      </c>
      <c r="G4103" t="s">
        <v>8223</v>
      </c>
      <c r="H4103" t="s">
        <v>8245</v>
      </c>
      <c r="I4103">
        <v>1399618380</v>
      </c>
      <c r="J4103" s="12">
        <v>1399058797</v>
      </c>
      <c r="K4103" s="10">
        <f t="shared" si="256"/>
        <v>41768.286805555559</v>
      </c>
      <c r="L4103" s="10">
        <f t="shared" si="257"/>
        <v>41761.810150462959</v>
      </c>
      <c r="M4103" s="15">
        <f t="shared" si="258"/>
        <v>2014</v>
      </c>
      <c r="N4103" t="b">
        <v>0</v>
      </c>
      <c r="O4103">
        <v>0</v>
      </c>
      <c r="P4103" t="b">
        <v>0</v>
      </c>
      <c r="Q4103" t="s">
        <v>8269</v>
      </c>
      <c r="R4103" t="s">
        <v>8323</v>
      </c>
      <c r="S4103" t="s">
        <v>8326</v>
      </c>
      <c r="T4103" s="9">
        <f t="shared" si="259"/>
        <v>0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s="17" t="s">
        <v>8220</v>
      </c>
      <c r="G4104" t="s">
        <v>8223</v>
      </c>
      <c r="H4104" t="s">
        <v>8245</v>
      </c>
      <c r="I4104">
        <v>1475294400</v>
      </c>
      <c r="J4104" s="12">
        <v>1472674285</v>
      </c>
      <c r="K4104" s="10">
        <f t="shared" si="256"/>
        <v>42644.166666666672</v>
      </c>
      <c r="L4104" s="10">
        <f t="shared" si="257"/>
        <v>42613.841261574074</v>
      </c>
      <c r="M4104" s="15">
        <f t="shared" si="258"/>
        <v>2016</v>
      </c>
      <c r="N4104" t="b">
        <v>0</v>
      </c>
      <c r="O4104">
        <v>0</v>
      </c>
      <c r="P4104" t="b">
        <v>0</v>
      </c>
      <c r="Q4104" t="s">
        <v>8269</v>
      </c>
      <c r="R4104" t="s">
        <v>8323</v>
      </c>
      <c r="S4104" t="s">
        <v>8326</v>
      </c>
      <c r="T4104" s="9">
        <f t="shared" si="259"/>
        <v>0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s="17" t="s">
        <v>8220</v>
      </c>
      <c r="G4105" t="s">
        <v>8223</v>
      </c>
      <c r="H4105" t="s">
        <v>8245</v>
      </c>
      <c r="I4105">
        <v>1461205423</v>
      </c>
      <c r="J4105" s="12">
        <v>1456025023</v>
      </c>
      <c r="K4105" s="10">
        <f t="shared" si="256"/>
        <v>42481.099803240737</v>
      </c>
      <c r="L4105" s="10">
        <f t="shared" si="257"/>
        <v>42421.141469907408</v>
      </c>
      <c r="M4105" s="15">
        <f t="shared" si="258"/>
        <v>2016</v>
      </c>
      <c r="N4105" t="b">
        <v>0</v>
      </c>
      <c r="O4105">
        <v>0</v>
      </c>
      <c r="P4105" t="b">
        <v>0</v>
      </c>
      <c r="Q4105" t="s">
        <v>8269</v>
      </c>
      <c r="R4105" t="s">
        <v>8323</v>
      </c>
      <c r="S4105" t="s">
        <v>8326</v>
      </c>
      <c r="T4105" s="9">
        <f t="shared" si="259"/>
        <v>0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s="17" t="s">
        <v>8220</v>
      </c>
      <c r="G4106" t="s">
        <v>8237</v>
      </c>
      <c r="H4106" t="s">
        <v>8255</v>
      </c>
      <c r="I4106">
        <v>1482779931</v>
      </c>
      <c r="J4106" s="12">
        <v>1480187931</v>
      </c>
      <c r="K4106" s="10">
        <f t="shared" si="256"/>
        <v>42730.804756944446</v>
      </c>
      <c r="L4106" s="10">
        <f t="shared" si="257"/>
        <v>42700.804756944446</v>
      </c>
      <c r="M4106" s="15">
        <f t="shared" si="258"/>
        <v>2016</v>
      </c>
      <c r="N4106" t="b">
        <v>0</v>
      </c>
      <c r="O4106">
        <v>0</v>
      </c>
      <c r="P4106" t="b">
        <v>0</v>
      </c>
      <c r="Q4106" t="s">
        <v>8269</v>
      </c>
      <c r="R4106" t="s">
        <v>8323</v>
      </c>
      <c r="S4106" t="s">
        <v>8326</v>
      </c>
      <c r="T4106" s="9">
        <f t="shared" si="259"/>
        <v>0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s="17" t="s">
        <v>8220</v>
      </c>
      <c r="G4107" t="s">
        <v>8223</v>
      </c>
      <c r="H4107" t="s">
        <v>8245</v>
      </c>
      <c r="I4107">
        <v>1413921060</v>
      </c>
      <c r="J4107" s="12">
        <v>1411499149</v>
      </c>
      <c r="K4107" s="10">
        <f t="shared" si="256"/>
        <v>41933.827083333337</v>
      </c>
      <c r="L4107" s="10">
        <f t="shared" si="257"/>
        <v>41905.795706018514</v>
      </c>
      <c r="M4107" s="15">
        <f t="shared" si="258"/>
        <v>2014</v>
      </c>
      <c r="N4107" t="b">
        <v>0</v>
      </c>
      <c r="O4107">
        <v>0</v>
      </c>
      <c r="P4107" t="b">
        <v>0</v>
      </c>
      <c r="Q4107" t="s">
        <v>8269</v>
      </c>
      <c r="R4107" t="s">
        <v>8323</v>
      </c>
      <c r="S4107" t="s">
        <v>8326</v>
      </c>
      <c r="T4107" s="9">
        <f t="shared" si="259"/>
        <v>0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s="17" t="s">
        <v>8220</v>
      </c>
      <c r="G4108" t="s">
        <v>8224</v>
      </c>
      <c r="H4108" t="s">
        <v>8246</v>
      </c>
      <c r="I4108">
        <v>1485543242</v>
      </c>
      <c r="J4108" s="12">
        <v>1482951242</v>
      </c>
      <c r="K4108" s="10">
        <f t="shared" si="256"/>
        <v>42762.787523148145</v>
      </c>
      <c r="L4108" s="10">
        <f t="shared" si="257"/>
        <v>42732.787523148145</v>
      </c>
      <c r="M4108" s="15">
        <f t="shared" si="258"/>
        <v>2017</v>
      </c>
      <c r="N4108" t="b">
        <v>0</v>
      </c>
      <c r="O4108">
        <v>0</v>
      </c>
      <c r="P4108" t="b">
        <v>0</v>
      </c>
      <c r="Q4108" t="s">
        <v>8269</v>
      </c>
      <c r="R4108" t="s">
        <v>8323</v>
      </c>
      <c r="S4108" t="s">
        <v>8326</v>
      </c>
      <c r="T4108" s="9">
        <f t="shared" si="259"/>
        <v>0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s="17" t="s">
        <v>8220</v>
      </c>
      <c r="G4109" t="s">
        <v>8223</v>
      </c>
      <c r="H4109" t="s">
        <v>8245</v>
      </c>
      <c r="I4109">
        <v>1465930440</v>
      </c>
      <c r="J4109" s="12">
        <v>1463849116</v>
      </c>
      <c r="K4109" s="10">
        <f t="shared" si="256"/>
        <v>42535.787499999999</v>
      </c>
      <c r="L4109" s="10">
        <f t="shared" si="257"/>
        <v>42511.698101851856</v>
      </c>
      <c r="M4109" s="15">
        <f t="shared" si="258"/>
        <v>2016</v>
      </c>
      <c r="N4109" t="b">
        <v>0</v>
      </c>
      <c r="O4109">
        <v>0</v>
      </c>
      <c r="P4109" t="b">
        <v>0</v>
      </c>
      <c r="Q4109" t="s">
        <v>8269</v>
      </c>
      <c r="R4109" t="s">
        <v>8323</v>
      </c>
      <c r="S4109" t="s">
        <v>8326</v>
      </c>
      <c r="T4109" s="9">
        <f t="shared" si="259"/>
        <v>0</v>
      </c>
    </row>
    <row r="4110" spans="1:20" ht="15.75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s="17" t="s">
        <v>8220</v>
      </c>
      <c r="G4110" t="s">
        <v>8223</v>
      </c>
      <c r="H4110" t="s">
        <v>8245</v>
      </c>
      <c r="I4110">
        <v>1468777786</v>
      </c>
      <c r="J4110" s="12">
        <v>1466185786</v>
      </c>
      <c r="K4110" s="10">
        <f t="shared" si="256"/>
        <v>42568.742893518516</v>
      </c>
      <c r="L4110" s="10">
        <f t="shared" si="257"/>
        <v>42538.742893518516</v>
      </c>
      <c r="M4110" s="15">
        <f t="shared" si="258"/>
        <v>2016</v>
      </c>
      <c r="N4110" t="b">
        <v>0</v>
      </c>
      <c r="O4110">
        <v>0</v>
      </c>
      <c r="P4110" t="b">
        <v>0</v>
      </c>
      <c r="Q4110" t="s">
        <v>8269</v>
      </c>
      <c r="R4110" t="s">
        <v>8323</v>
      </c>
      <c r="S4110" t="s">
        <v>8326</v>
      </c>
      <c r="T4110" s="9">
        <f t="shared" si="259"/>
        <v>0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s="17" t="s">
        <v>8220</v>
      </c>
      <c r="G4111" t="s">
        <v>8224</v>
      </c>
      <c r="H4111" t="s">
        <v>8246</v>
      </c>
      <c r="I4111">
        <v>1454284500</v>
      </c>
      <c r="J4111" s="12">
        <v>1449431237</v>
      </c>
      <c r="K4111" s="10">
        <f t="shared" si="256"/>
        <v>42400.996527777781</v>
      </c>
      <c r="L4111" s="10">
        <f t="shared" si="257"/>
        <v>42344.824502314819</v>
      </c>
      <c r="M4111" s="15">
        <f t="shared" si="258"/>
        <v>2016</v>
      </c>
      <c r="N4111" t="b">
        <v>0</v>
      </c>
      <c r="O4111">
        <v>0</v>
      </c>
      <c r="P4111" t="b">
        <v>0</v>
      </c>
      <c r="Q4111" t="s">
        <v>8269</v>
      </c>
      <c r="R4111" t="s">
        <v>8323</v>
      </c>
      <c r="S4111" t="s">
        <v>8326</v>
      </c>
      <c r="T4111" s="9">
        <f t="shared" si="259"/>
        <v>0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s="17" t="s">
        <v>8220</v>
      </c>
      <c r="G4112" t="s">
        <v>8223</v>
      </c>
      <c r="H4112" t="s">
        <v>8245</v>
      </c>
      <c r="I4112">
        <v>1465060797</v>
      </c>
      <c r="J4112" s="12">
        <v>1462468797</v>
      </c>
      <c r="K4112" s="10">
        <f t="shared" si="256"/>
        <v>42525.722187499996</v>
      </c>
      <c r="L4112" s="10">
        <f t="shared" si="257"/>
        <v>42495.722187499996</v>
      </c>
      <c r="M4112" s="15">
        <f t="shared" si="258"/>
        <v>2016</v>
      </c>
      <c r="N4112" t="b">
        <v>0</v>
      </c>
      <c r="O4112">
        <v>0</v>
      </c>
      <c r="P4112" t="b">
        <v>0</v>
      </c>
      <c r="Q4112" t="s">
        <v>8269</v>
      </c>
      <c r="R4112" t="s">
        <v>8323</v>
      </c>
      <c r="S4112" t="s">
        <v>8326</v>
      </c>
      <c r="T4112" s="9">
        <f t="shared" si="259"/>
        <v>0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s="17" t="s">
        <v>8220</v>
      </c>
      <c r="G4113" t="s">
        <v>8223</v>
      </c>
      <c r="H4113" t="s">
        <v>8245</v>
      </c>
      <c r="I4113">
        <v>1414205990</v>
      </c>
      <c r="J4113" s="12">
        <v>1413341990</v>
      </c>
      <c r="K4113" s="10">
        <f t="shared" si="256"/>
        <v>41937.124884259261</v>
      </c>
      <c r="L4113" s="10">
        <f t="shared" si="257"/>
        <v>41927.124884259261</v>
      </c>
      <c r="M4113" s="15">
        <f t="shared" si="258"/>
        <v>2014</v>
      </c>
      <c r="N4113" t="b">
        <v>0</v>
      </c>
      <c r="O4113">
        <v>0</v>
      </c>
      <c r="P4113" t="b">
        <v>0</v>
      </c>
      <c r="Q4113" t="s">
        <v>8269</v>
      </c>
      <c r="R4113" t="s">
        <v>8323</v>
      </c>
      <c r="S4113" t="s">
        <v>8326</v>
      </c>
      <c r="T4113" s="9">
        <f t="shared" si="259"/>
        <v>0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s="17" t="s">
        <v>8220</v>
      </c>
      <c r="G4114" t="s">
        <v>8223</v>
      </c>
      <c r="H4114" t="s">
        <v>8245</v>
      </c>
      <c r="I4114">
        <v>1485380482</v>
      </c>
      <c r="J4114" s="12">
        <v>1482788482</v>
      </c>
      <c r="K4114" s="10">
        <f t="shared" si="256"/>
        <v>42760.903726851851</v>
      </c>
      <c r="L4114" s="10">
        <f t="shared" si="257"/>
        <v>42730.903726851851</v>
      </c>
      <c r="M4114" s="15">
        <f t="shared" si="258"/>
        <v>2017</v>
      </c>
      <c r="N4114" t="b">
        <v>0</v>
      </c>
      <c r="O4114">
        <v>0</v>
      </c>
      <c r="P4114" t="b">
        <v>0</v>
      </c>
      <c r="Q4114" t="s">
        <v>8269</v>
      </c>
      <c r="R4114" t="s">
        <v>8323</v>
      </c>
      <c r="S4114" t="s">
        <v>8326</v>
      </c>
      <c r="T4114" s="9">
        <f t="shared" si="259"/>
        <v>0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s="17" t="s">
        <v>8220</v>
      </c>
      <c r="G4115" t="s">
        <v>8224</v>
      </c>
      <c r="H4115" t="s">
        <v>8246</v>
      </c>
      <c r="I4115">
        <v>1448805404</v>
      </c>
      <c r="J4115" s="12">
        <v>1446209804</v>
      </c>
      <c r="K4115" s="10">
        <f t="shared" si="256"/>
        <v>42337.581064814818</v>
      </c>
      <c r="L4115" s="10">
        <f t="shared" si="257"/>
        <v>42307.539398148147</v>
      </c>
      <c r="M4115" s="15">
        <f t="shared" si="258"/>
        <v>2015</v>
      </c>
      <c r="N4115" t="b">
        <v>0</v>
      </c>
      <c r="O4115">
        <v>0</v>
      </c>
      <c r="P4115" t="b">
        <v>0</v>
      </c>
      <c r="Q4115" t="s">
        <v>8269</v>
      </c>
      <c r="R4115" t="s">
        <v>8323</v>
      </c>
      <c r="S4115" t="s">
        <v>8326</v>
      </c>
      <c r="T4115" s="9">
        <f t="shared" si="259"/>
        <v>0</v>
      </c>
    </row>
  </sheetData>
  <autoFilter ref="A1:T4115" xr:uid="{00000000-0001-0000-0000-000000000000}">
    <filterColumn colId="1">
      <filters>
        <filter val="A Stagnant Fever: Short Film"/>
        <filter val="Fever - a workshop production"/>
        <filter val="MYFEVER's First Studio EP &quot;See The Light&quot;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5194-0DC0-4DA5-A8BB-E12431274AD8}">
  <dimension ref="A1:I13"/>
  <sheetViews>
    <sheetView zoomScale="145" zoomScaleNormal="145" workbookViewId="0">
      <selection activeCell="D21" sqref="D21"/>
    </sheetView>
  </sheetViews>
  <sheetFormatPr defaultRowHeight="15" x14ac:dyDescent="0.25"/>
  <cols>
    <col min="1" max="1" width="17.5703125" bestFit="1" customWidth="1"/>
    <col min="2" max="2" width="16.7109375" bestFit="1" customWidth="1"/>
    <col min="3" max="3" width="13.7109375" bestFit="1" customWidth="1"/>
    <col min="4" max="4" width="16.42578125" bestFit="1" customWidth="1"/>
    <col min="5" max="5" width="12.7109375" bestFit="1" customWidth="1"/>
    <col min="6" max="6" width="20.7109375" bestFit="1" customWidth="1"/>
    <col min="7" max="7" width="16.7109375" bestFit="1" customWidth="1"/>
    <col min="8" max="8" width="19.5703125" bestFit="1" customWidth="1"/>
  </cols>
  <sheetData>
    <row r="1" spans="1:9" x14ac:dyDescent="0.25">
      <c r="A1" t="s">
        <v>8216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9" x14ac:dyDescent="0.25">
      <c r="A2" t="s">
        <v>8386</v>
      </c>
      <c r="B2">
        <f>+COUNTIFS(Kickstarter!$D:$D,"&lt;1000",Kickstarter!$F:$F,"successful",Kickstarter!S:S,"plays")</f>
        <v>141</v>
      </c>
      <c r="C2">
        <f>+COUNTIFS(Kickstarter!$D:$D,"&lt;1000",Kickstarter!$F:$F,"failed",Kickstarter!S:S,"plays")</f>
        <v>45</v>
      </c>
      <c r="D2">
        <f>+COUNTIFS(Kickstarter!$D:$D,"&lt;1000",Kickstarter!$F:$F,"Canceled",Kickstarter!S:S,"plays")</f>
        <v>0</v>
      </c>
      <c r="E2">
        <f>+SUM(B2:D2)</f>
        <v>186</v>
      </c>
      <c r="F2" s="18">
        <f>+B2/E2</f>
        <v>0.75806451612903225</v>
      </c>
      <c r="G2" s="18">
        <f>+C2/$E2</f>
        <v>0.24193548387096775</v>
      </c>
      <c r="H2" s="18">
        <f>+D2/$E2</f>
        <v>0</v>
      </c>
      <c r="I2" s="19"/>
    </row>
    <row r="3" spans="1:9" x14ac:dyDescent="0.25">
      <c r="A3" t="s">
        <v>8396</v>
      </c>
      <c r="B3">
        <f>+COUNTIFS(Kickstarter!$D:$D,"&gt;=1000",Kickstarter!$F:$F,"successful",Kickstarter!$D:$D,"&lt;5000",Kickstarter!S:S,"plays")</f>
        <v>388</v>
      </c>
      <c r="C3">
        <f>+COUNTIFS(Kickstarter!$D:$D,"&gt;=1000",Kickstarter!$F:$F,"failed",Kickstarter!$D:$D,"&lt;5000",Kickstarter!S:S,"plays")</f>
        <v>146</v>
      </c>
      <c r="D3">
        <f>+COUNTIFS(Kickstarter!$D:$D,"&gt;=1000",Kickstarter!$F:$F,"Canceled",Kickstarter!$D:$D,"&lt;5000",Kickstarter!S:S,"plays")</f>
        <v>0</v>
      </c>
      <c r="E3">
        <f t="shared" ref="E3:E13" si="0">+SUM(B3:D3)</f>
        <v>534</v>
      </c>
      <c r="F3" s="18">
        <f t="shared" ref="F3:G13" si="1">+B3/E3</f>
        <v>0.72659176029962547</v>
      </c>
      <c r="G3" s="18">
        <f t="shared" ref="G3:H13" si="2">+C3/$E3</f>
        <v>0.27340823970037453</v>
      </c>
      <c r="H3" s="18">
        <f t="shared" si="2"/>
        <v>0</v>
      </c>
      <c r="I3" s="19"/>
    </row>
    <row r="4" spans="1:9" x14ac:dyDescent="0.25">
      <c r="A4" t="s">
        <v>8387</v>
      </c>
      <c r="B4">
        <f>+COUNTIFS(Kickstarter!$D:$D,"&gt;=5000",Kickstarter!$F:$F,"successful",Kickstarter!$D:$D,"&lt;10000",Kickstarter!S:S,"plays")</f>
        <v>93</v>
      </c>
      <c r="C4">
        <f>+COUNTIFS(Kickstarter!$D:$D,"&gt;=5000",Kickstarter!$F:$F,"failed",Kickstarter!$D:$D,"&lt;10000",Kickstarter!S:S,"plays")</f>
        <v>76</v>
      </c>
      <c r="D4">
        <f>+COUNTIFS(Kickstarter!$D:$D,"&gt;=5000",Kickstarter!$F:$F,"Canceled",Kickstarter!$D:$D,"&lt;10000",Kickstarter!S:S,"plays")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2"/>
        <v>0</v>
      </c>
      <c r="I4" s="19"/>
    </row>
    <row r="5" spans="1:9" x14ac:dyDescent="0.25">
      <c r="A5" t="s">
        <v>8388</v>
      </c>
      <c r="B5">
        <f>+COUNTIFS(Kickstarter!$D:$D,"&gt;=10000",Kickstarter!$F:$F,"successful",Kickstarter!$D:$D,"&lt;15000",Kickstarter!S:S,"plays")</f>
        <v>39</v>
      </c>
      <c r="C5">
        <f>+COUNTIFS(Kickstarter!$D:$D,"&gt;=10000",Kickstarter!$F:$F,"failed",Kickstarter!$D:$D,"&lt;15000",Kickstarter!S:S,"plays")</f>
        <v>33</v>
      </c>
      <c r="D5">
        <f>+COUNTIFS(Kickstarter!$D:$D,"&gt;=10000",Kickstarter!$F:$F,"Canceled",Kickstarter!$D:$D,"&lt;15000",Kickstarter!S:S,"plays")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2"/>
        <v>0</v>
      </c>
      <c r="I5" s="19"/>
    </row>
    <row r="6" spans="1:9" x14ac:dyDescent="0.25">
      <c r="A6" t="s">
        <v>8389</v>
      </c>
      <c r="B6">
        <f>+COUNTIFS(Kickstarter!$D:$D,"&gt;=15000",Kickstarter!$F:$F,"successful",Kickstarter!$D:$D,"&lt;20000",Kickstarter!S:S,"plays")</f>
        <v>12</v>
      </c>
      <c r="C6">
        <f>+COUNTIFS(Kickstarter!$D:$D,"&gt;=15000",Kickstarter!$F:$F,"failed",Kickstarter!$D:$D,"&lt;20000",Kickstarter!S:S,"plays")</f>
        <v>12</v>
      </c>
      <c r="D6">
        <f>+COUNTIFS(Kickstarter!$D:$D,"&gt;=15000",Kickstarter!$F:$F,"Canceled",Kickstarter!$D:$D,"&lt;20000",Kickstarter!S:S,"plays")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2"/>
        <v>0</v>
      </c>
      <c r="I6" s="19"/>
    </row>
    <row r="7" spans="1:9" x14ac:dyDescent="0.25">
      <c r="A7" t="s">
        <v>8390</v>
      </c>
      <c r="B7">
        <f>+COUNTIFS(Kickstarter!$D:$D,"&gt;=20000",Kickstarter!$F:$F,"successful",Kickstarter!$D:$D,"&lt;25000",Kickstarter!S:S,"plays")</f>
        <v>9</v>
      </c>
      <c r="C7">
        <f>+COUNTIFS(Kickstarter!$D:$D,"&gt;=20000",Kickstarter!$F:$F,"failed",Kickstarter!$D:$D,"&lt;25000",Kickstarter!S:S,"plays")</f>
        <v>11</v>
      </c>
      <c r="D7">
        <f>+COUNTIFS(Kickstarter!$D:$D,"&gt;=20000",Kickstarter!$F:$F,"Canceled",Kickstarter!$D:$D,"&lt;25000",Kickstarter!S:S,"plays")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2"/>
        <v>0</v>
      </c>
      <c r="I7" s="19"/>
    </row>
    <row r="8" spans="1:9" x14ac:dyDescent="0.25">
      <c r="A8" t="s">
        <v>8391</v>
      </c>
      <c r="B8">
        <f>+COUNTIFS(Kickstarter!$D:$D,"&gt;=25000",Kickstarter!$F:$F,"successful",Kickstarter!$D:$D,"&lt;30000",Kickstarter!S:S,"plays")</f>
        <v>1</v>
      </c>
      <c r="C8">
        <f>+COUNTIFS(Kickstarter!$D:$D,"&gt;=25000",Kickstarter!$F:$F,"failed",Kickstarter!$D:$D,"&lt;30000",Kickstarter!S:S,"plays")</f>
        <v>4</v>
      </c>
      <c r="D8">
        <f>+COUNTIFS(Kickstarter!$D:$D,"&gt;=25000",Kickstarter!$F:$F,"Canceled",Kickstarter!$D:$D,"&lt;30000",Kickstarter!S:S,"plays")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2"/>
        <v>0</v>
      </c>
      <c r="I8" s="19"/>
    </row>
    <row r="9" spans="1:9" x14ac:dyDescent="0.25">
      <c r="A9" t="s">
        <v>8392</v>
      </c>
      <c r="B9">
        <f>+COUNTIFS(Kickstarter!$D:$D,"&gt;=30000",Kickstarter!$F:$F,"successful",Kickstarter!$D:$D,"&lt;35000",Kickstarter!S:S,"plays")</f>
        <v>3</v>
      </c>
      <c r="C9">
        <f>+COUNTIFS(Kickstarter!$D:$D,"&gt;=30000",Kickstarter!$F:$F,"failed",Kickstarter!$D:$D,"&lt;35000",Kickstarter!S:S,"plays")</f>
        <v>8</v>
      </c>
      <c r="D9">
        <f>+COUNTIFS(Kickstarter!$D:$D,"&gt;=30000",Kickstarter!$F:$F,"Canceled",Kickstarter!$D:$D,"&lt;35000",Kickstarter!S:S,"plays")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2"/>
        <v>0</v>
      </c>
      <c r="I9" s="19"/>
    </row>
    <row r="10" spans="1:9" x14ac:dyDescent="0.25">
      <c r="A10" t="s">
        <v>8397</v>
      </c>
      <c r="B10">
        <f>+COUNTIFS(Kickstarter!$D:$D,"&gt;=35000",Kickstarter!$F:$F,"successful",Kickstarter!$D:$D,"&lt;40000",Kickstarter!S:S,"plays")</f>
        <v>4</v>
      </c>
      <c r="C10">
        <f>+COUNTIFS(Kickstarter!$D:$D,"&gt;=35000",Kickstarter!$F:$F,"failed",Kickstarter!$D:$D,"&lt;40000",Kickstarter!S:S,"plays")</f>
        <v>2</v>
      </c>
      <c r="D10">
        <f>+COUNTIFS(Kickstarter!$D:$D,"&gt;=35000",Kickstarter!$F:$F,"Canceled",Kickstarter!$D:$D,"&lt;40000",Kickstarter!S:S,"plays")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2"/>
        <v>0</v>
      </c>
      <c r="I10" s="19"/>
    </row>
    <row r="11" spans="1:9" x14ac:dyDescent="0.25">
      <c r="A11" t="s">
        <v>8393</v>
      </c>
      <c r="B11">
        <f>+COUNTIFS(Kickstarter!$D:$D,"&gt;=40000",Kickstarter!$F:$F,"successful",Kickstarter!$D:$D,"&lt;45000",Kickstarter!S:S,"plays")</f>
        <v>2</v>
      </c>
      <c r="C11">
        <f>+COUNTIFS(Kickstarter!$D:$D,"&gt;=40000",Kickstarter!$F:$F,"failed",Kickstarter!$D:$D,"&lt;45000",Kickstarter!S:S,"plays")</f>
        <v>1</v>
      </c>
      <c r="D11">
        <f>+COUNTIFS(Kickstarter!$D:$D,"&gt;=40000",Kickstarter!$F:$F,"Canceled",Kickstarter!$D:$D,"&lt;45000",Kickstarter!S:S,"plays")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2"/>
        <v>0</v>
      </c>
      <c r="I11" s="19"/>
    </row>
    <row r="12" spans="1:9" x14ac:dyDescent="0.25">
      <c r="A12" t="s">
        <v>8394</v>
      </c>
      <c r="B12">
        <f>+COUNTIFS(Kickstarter!$D:$D,"&gt;=45000",Kickstarter!$F:$F,"successful",Kickstarter!$D:$D,"&lt;50000",Kickstarter!S:S,"plays")</f>
        <v>0</v>
      </c>
      <c r="C12">
        <f>+COUNTIFS(Kickstarter!$D:$D,"&gt;=45000",Kickstarter!$F:$F,"failed",Kickstarter!$D:$D,"&lt;50000",Kickstarter!S:S,"plays")</f>
        <v>1</v>
      </c>
      <c r="D12">
        <f>+COUNTIFS(Kickstarter!$D:$D,"&gt;=45000",Kickstarter!$F:$F,"Canceled",Kickstarter!$D:$D,"&lt;50000",Kickstarter!S:S,"plays")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2"/>
        <v>0</v>
      </c>
      <c r="I12" s="19"/>
    </row>
    <row r="13" spans="1:9" x14ac:dyDescent="0.25">
      <c r="A13" t="s">
        <v>8395</v>
      </c>
      <c r="B13">
        <f>+COUNTIFS(Kickstarter!$D:$D,"&gt;=50000",Kickstarter!$F:$F,"successful",Kickstarter!S:S,"plays")</f>
        <v>2</v>
      </c>
      <c r="C13">
        <f>+COUNTIFS(Kickstarter!$D:$D,"&gt;=50000",Kickstarter!$F:$F,"failed",Kickstarter!S:S,"plays")</f>
        <v>14</v>
      </c>
      <c r="D13">
        <f>+COUNTIFS(Kickstarter!$D:$D,"&gt;=50000",Kickstarter!$F:$F,"Canceled",Kickstarter!S:S,"plays")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2"/>
        <v>0</v>
      </c>
      <c r="I13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file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Rodriguez, Arturo</cp:lastModifiedBy>
  <dcterms:created xsi:type="dcterms:W3CDTF">2017-04-20T15:17:24Z</dcterms:created>
  <dcterms:modified xsi:type="dcterms:W3CDTF">2021-12-22T20:33:13Z</dcterms:modified>
</cp:coreProperties>
</file>