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525" windowWidth="20640" windowHeight="1164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H68" i="1" l="1"/>
  <c r="H19" i="1"/>
  <c r="H65" i="1"/>
  <c r="H62" i="1"/>
  <c r="H63" i="1"/>
  <c r="H64" i="1"/>
  <c r="H61" i="1"/>
  <c r="H9" i="1"/>
  <c r="H10" i="1"/>
  <c r="H11" i="1"/>
  <c r="H12" i="1"/>
  <c r="H13" i="1"/>
  <c r="H14" i="1"/>
  <c r="H15" i="1"/>
  <c r="H16" i="1"/>
  <c r="H17" i="1"/>
  <c r="H18" i="1"/>
  <c r="H8" i="1"/>
  <c r="H46" i="1"/>
  <c r="H47" i="1"/>
  <c r="H48" i="1"/>
  <c r="H49" i="1"/>
  <c r="H50" i="1"/>
  <c r="H51" i="1"/>
  <c r="H52" i="1"/>
  <c r="H53" i="1"/>
  <c r="H54" i="1"/>
  <c r="H55" i="1"/>
  <c r="H43" i="1"/>
  <c r="H44" i="1"/>
  <c r="H45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2" i="1"/>
  <c r="H56" i="1" l="1"/>
</calcChain>
</file>

<file path=xl/sharedStrings.xml><?xml version="1.0" encoding="utf-8"?>
<sst xmlns="http://schemas.openxmlformats.org/spreadsheetml/2006/main" count="215" uniqueCount="146">
  <si>
    <t>Part Description</t>
  </si>
  <si>
    <t>Manufacturer</t>
  </si>
  <si>
    <t>mfg part #</t>
  </si>
  <si>
    <t>vendor part#</t>
  </si>
  <si>
    <t>Vendor</t>
  </si>
  <si>
    <t>QTY</t>
  </si>
  <si>
    <t>price</t>
  </si>
  <si>
    <t>Price</t>
  </si>
  <si>
    <t>Allied</t>
  </si>
  <si>
    <t>PCB BOARD</t>
  </si>
  <si>
    <t>20 MHz Crystal</t>
  </si>
  <si>
    <t>USB Mini B SMT</t>
  </si>
  <si>
    <t>10uF Electro Cap.</t>
  </si>
  <si>
    <t>.5Ohm Resistor</t>
  </si>
  <si>
    <t>PCB Board</t>
  </si>
  <si>
    <t>3 pin .156 Connector</t>
  </si>
  <si>
    <t>4 pin .156 Connector</t>
  </si>
  <si>
    <t>3 pin .100 connector</t>
  </si>
  <si>
    <t>2pin .100 connector</t>
  </si>
  <si>
    <t>6 pin .100 jumper</t>
  </si>
  <si>
    <t>MicroChip</t>
  </si>
  <si>
    <t>Lumex</t>
  </si>
  <si>
    <t>LCM-S01602DSF/A</t>
  </si>
  <si>
    <t>Vishay</t>
  </si>
  <si>
    <t>Bourns</t>
  </si>
  <si>
    <t>Fox</t>
  </si>
  <si>
    <t>FOXSLF/200-20</t>
  </si>
  <si>
    <t>Mill-Max</t>
  </si>
  <si>
    <t>897-43-005-00-100001</t>
  </si>
  <si>
    <t>Cornell</t>
  </si>
  <si>
    <t>SEK100M050ST</t>
  </si>
  <si>
    <t>Ohmite</t>
  </si>
  <si>
    <t>Caddock</t>
  </si>
  <si>
    <t>MP915-0.50-1%</t>
  </si>
  <si>
    <t>OK1015E</t>
  </si>
  <si>
    <t>EZPCB</t>
  </si>
  <si>
    <t>Molex</t>
  </si>
  <si>
    <t>70543-0001</t>
  </si>
  <si>
    <t>70543-0002</t>
  </si>
  <si>
    <t xml:space="preserve">TE </t>
  </si>
  <si>
    <t>640445-3</t>
  </si>
  <si>
    <t>640445-4</t>
  </si>
  <si>
    <t>TE</t>
  </si>
  <si>
    <t>640452-8</t>
  </si>
  <si>
    <t>BNC connector</t>
  </si>
  <si>
    <t>Hammond</t>
  </si>
  <si>
    <t>Cherry</t>
  </si>
  <si>
    <t>WRG32F2FBBNN</t>
  </si>
  <si>
    <t>ALLIED</t>
  </si>
  <si>
    <t>Amphenol</t>
  </si>
  <si>
    <t>31-10-RFX</t>
  </si>
  <si>
    <t>LCD Screen 16x1</t>
  </si>
  <si>
    <t>40 Pin DIP</t>
  </si>
  <si>
    <t xml:space="preserve">PIC18F4550 </t>
  </si>
  <si>
    <r>
      <t>.1</t>
    </r>
    <r>
      <rPr>
        <sz val="11"/>
        <color theme="1"/>
        <rFont val="Calibri"/>
        <family val="2"/>
      </rPr>
      <t>µF capacitor</t>
    </r>
  </si>
  <si>
    <t>4 Pin DIP</t>
  </si>
  <si>
    <t>OPA445 Op-Amp</t>
  </si>
  <si>
    <t>LM741 Op-Amp</t>
  </si>
  <si>
    <t>ILQ1</t>
  </si>
  <si>
    <r>
      <t>100</t>
    </r>
    <r>
      <rPr>
        <sz val="11"/>
        <color theme="1"/>
        <rFont val="Calibri"/>
        <family val="2"/>
      </rPr>
      <t>Ω resistor</t>
    </r>
  </si>
  <si>
    <t>1kΩ resistor</t>
  </si>
  <si>
    <t>3 Pin Jumper</t>
  </si>
  <si>
    <t>2 Pin Jumper</t>
  </si>
  <si>
    <t>10kΩ Pot</t>
  </si>
  <si>
    <t>4.7kΩ Resistor</t>
  </si>
  <si>
    <t>10kΩ Resistor</t>
  </si>
  <si>
    <r>
      <t>10</t>
    </r>
    <r>
      <rPr>
        <sz val="11"/>
        <color theme="1"/>
        <rFont val="Calibri"/>
        <family val="2"/>
      </rPr>
      <t>Ω resistor</t>
    </r>
  </si>
  <si>
    <t>20pF Capacitor</t>
  </si>
  <si>
    <t>470nF Capacitor</t>
  </si>
  <si>
    <t>2 pin .156 Connector</t>
  </si>
  <si>
    <t>PIC18F4550-I/P</t>
  </si>
  <si>
    <t>110-93-640-41-001000</t>
  </si>
  <si>
    <t>OK4725E</t>
  </si>
  <si>
    <t>OK1035E</t>
  </si>
  <si>
    <t>OK1025E</t>
  </si>
  <si>
    <t>OK1005E</t>
  </si>
  <si>
    <t>3296W-1-103LF</t>
  </si>
  <si>
    <t>5kΩ Pot</t>
  </si>
  <si>
    <t>3296-1-502LF</t>
  </si>
  <si>
    <t>1C10X7R104K050B</t>
  </si>
  <si>
    <t>ECQ-V1H474JL</t>
  </si>
  <si>
    <t>Panasonic</t>
  </si>
  <si>
    <t xml:space="preserve">561R10TCCQ20 </t>
  </si>
  <si>
    <t>LM741CNNS/NOPB-ND</t>
  </si>
  <si>
    <t>LM741CN/NOPB</t>
  </si>
  <si>
    <t>TI</t>
  </si>
  <si>
    <t>Digikey</t>
  </si>
  <si>
    <t>OPA445AP-ND</t>
  </si>
  <si>
    <t>OPA445AP</t>
  </si>
  <si>
    <t>16 pin DIP socket</t>
  </si>
  <si>
    <t>110-99-316-41-001000</t>
  </si>
  <si>
    <t>110-93-308-41-001000</t>
  </si>
  <si>
    <t>640445-2</t>
  </si>
  <si>
    <t>640452-3</t>
  </si>
  <si>
    <t>640452-2</t>
  </si>
  <si>
    <t>Push Button</t>
  </si>
  <si>
    <t>c&amp;K Compinents</t>
  </si>
  <si>
    <t xml:space="preserve">PTS645SL43-2 LFS </t>
  </si>
  <si>
    <t>.156 Pins</t>
  </si>
  <si>
    <t>.100 Pins</t>
  </si>
  <si>
    <t>16-02-0102</t>
  </si>
  <si>
    <t>640706-2</t>
  </si>
  <si>
    <t>LED Bank</t>
  </si>
  <si>
    <t>VCC/CML</t>
  </si>
  <si>
    <t>5640H5</t>
  </si>
  <si>
    <t>Power Supply</t>
  </si>
  <si>
    <t>Chasis</t>
  </si>
  <si>
    <t>Front Panel</t>
  </si>
  <si>
    <t>Back Panel</t>
  </si>
  <si>
    <t>CC Design</t>
  </si>
  <si>
    <t>DPDT Switch</t>
  </si>
  <si>
    <r>
      <t>10K</t>
    </r>
    <r>
      <rPr>
        <sz val="11"/>
        <color theme="1"/>
        <rFont val="Calibri"/>
        <family val="2"/>
      </rPr>
      <t>Ω Pot</t>
    </r>
  </si>
  <si>
    <t>Red Banana Jack Plug</t>
  </si>
  <si>
    <t>Green Banana Jack Plug</t>
  </si>
  <si>
    <t>Black Banana Jack Plug</t>
  </si>
  <si>
    <t>AC Cord Strain Relief</t>
  </si>
  <si>
    <t>Hubbel</t>
  </si>
  <si>
    <t>HS1003BPK25</t>
  </si>
  <si>
    <t>EOS</t>
  </si>
  <si>
    <t>LFVLT40-3200</t>
  </si>
  <si>
    <t>Rocker Switch</t>
  </si>
  <si>
    <t>3590S-2-103L</t>
  </si>
  <si>
    <t>7201SYZQE</t>
  </si>
  <si>
    <t>C&amp;K Components</t>
  </si>
  <si>
    <t>Pomona</t>
  </si>
  <si>
    <t>72930-0</t>
  </si>
  <si>
    <t>72930-5</t>
  </si>
  <si>
    <t>72930-2</t>
  </si>
  <si>
    <t>TMTD</t>
  </si>
  <si>
    <t>Mounting Block</t>
  </si>
  <si>
    <t>Transistor 6055</t>
  </si>
  <si>
    <t>Mouser</t>
  </si>
  <si>
    <t>2n6055</t>
  </si>
  <si>
    <t>610-2n6055</t>
  </si>
  <si>
    <t>Central Semi</t>
  </si>
  <si>
    <t>Red Banana jack</t>
  </si>
  <si>
    <t>Green Banana Jack</t>
  </si>
  <si>
    <t>Black Banana Jack</t>
  </si>
  <si>
    <t>Possible Replacement sense .5ohm Resistor</t>
  </si>
  <si>
    <t>1325-2</t>
  </si>
  <si>
    <t>1325-0</t>
  </si>
  <si>
    <t>1325-5</t>
  </si>
  <si>
    <t>TMTD &amp; TMTD Driver Box</t>
  </si>
  <si>
    <t>USB upright</t>
  </si>
  <si>
    <t xml:space="preserve">Possible Knob </t>
  </si>
  <si>
    <t>1455T1602BK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</si>
</sst>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name val="Arial"/>
      <family val="2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164" fontId="3" fillId="0" borderId="0" xfId="0" applyNumberFormat="1" applyFont="1"/>
    <xf numFmtId="164" fontId="0" fillId="0" borderId="0" xfId="0" applyNumberFormat="1"/>
    <xf numFmtId="164" fontId="0" fillId="0" borderId="0" xfId="1" applyNumberFormat="1" applyFont="1"/>
    <xf numFmtId="0" fontId="2" fillId="0" borderId="0" xfId="0" applyFont="1"/>
    <xf numFmtId="0" fontId="4" fillId="0" borderId="0" xfId="0" applyFont="1"/>
    <xf numFmtId="7" fontId="0" fillId="0" borderId="0" xfId="0" applyNumberFormat="1"/>
    <xf numFmtId="0" fontId="6" fillId="2" borderId="0" xfId="0" applyFont="1" applyFill="1"/>
    <xf numFmtId="0" fontId="7" fillId="0" borderId="0" xfId="2"/>
    <xf numFmtId="164" fontId="2" fillId="0" borderId="0" xfId="0" applyNumberFormat="1" applyFont="1"/>
    <xf numFmtId="0" fontId="0" fillId="3" borderId="0" xfId="0" applyFill="1"/>
    <xf numFmtId="164" fontId="8" fillId="0" borderId="0" xfId="0" applyNumberFormat="1" applyFont="1"/>
    <xf numFmtId="0" fontId="0" fillId="0" borderId="0" xfId="0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lliedelec.com/search/productdetail.aspx?SKU=70128515" TargetMode="External"/><Relationship Id="rId1" Type="http://schemas.openxmlformats.org/officeDocument/2006/relationships/hyperlink" Target="http://www.alliedelec.com/search/productdetail.aspx?SKU=700792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abSelected="1" topLeftCell="A22" workbookViewId="0">
      <selection activeCell="D10" sqref="D10"/>
    </sheetView>
  </sheetViews>
  <sheetFormatPr defaultRowHeight="15" x14ac:dyDescent="0.25"/>
  <cols>
    <col min="1" max="1" width="25" customWidth="1"/>
    <col min="2" max="2" width="18.85546875" customWidth="1"/>
    <col min="3" max="3" width="19.28515625" customWidth="1"/>
    <col min="4" max="4" width="20.28515625" customWidth="1"/>
    <col min="5" max="5" width="15.28515625" customWidth="1"/>
    <col min="8" max="8" width="11.5703125" bestFit="1" customWidth="1"/>
  </cols>
  <sheetData>
    <row r="1" spans="1:8" ht="23.25" x14ac:dyDescent="0.35">
      <c r="B1" s="6" t="s">
        <v>142</v>
      </c>
    </row>
    <row r="4" spans="1:8" ht="18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2" t="s">
        <v>6</v>
      </c>
      <c r="H4" s="1" t="s">
        <v>7</v>
      </c>
    </row>
    <row r="5" spans="1:8" x14ac:dyDescent="0.25">
      <c r="G5" s="3"/>
      <c r="H5" s="4"/>
    </row>
    <row r="6" spans="1:8" x14ac:dyDescent="0.25">
      <c r="A6" t="s">
        <v>107</v>
      </c>
      <c r="B6" t="s">
        <v>109</v>
      </c>
    </row>
    <row r="7" spans="1:8" x14ac:dyDescent="0.25">
      <c r="A7" t="s">
        <v>108</v>
      </c>
      <c r="B7" t="s">
        <v>109</v>
      </c>
    </row>
    <row r="8" spans="1:8" x14ac:dyDescent="0.25">
      <c r="A8" t="s">
        <v>105</v>
      </c>
      <c r="B8" t="s">
        <v>118</v>
      </c>
      <c r="C8" t="s">
        <v>119</v>
      </c>
      <c r="D8">
        <v>70059475</v>
      </c>
      <c r="E8" s="13" t="s">
        <v>8</v>
      </c>
      <c r="F8">
        <v>1</v>
      </c>
      <c r="G8" s="3">
        <v>45.61</v>
      </c>
      <c r="H8" s="3">
        <f>F8*G8</f>
        <v>45.61</v>
      </c>
    </row>
    <row r="9" spans="1:8" x14ac:dyDescent="0.25">
      <c r="A9" t="s">
        <v>13</v>
      </c>
      <c r="B9" t="s">
        <v>32</v>
      </c>
      <c r="C9" t="s">
        <v>33</v>
      </c>
      <c r="D9">
        <v>70089551</v>
      </c>
      <c r="E9" s="13" t="s">
        <v>8</v>
      </c>
      <c r="F9">
        <v>1</v>
      </c>
      <c r="G9" s="4">
        <v>3.47</v>
      </c>
      <c r="H9" s="3">
        <f t="shared" ref="H9:H18" si="0">F9*G9</f>
        <v>3.47</v>
      </c>
    </row>
    <row r="10" spans="1:8" x14ac:dyDescent="0.25">
      <c r="A10" t="s">
        <v>106</v>
      </c>
      <c r="B10" t="s">
        <v>45</v>
      </c>
      <c r="C10" t="s">
        <v>145</v>
      </c>
      <c r="D10">
        <v>70163885</v>
      </c>
      <c r="E10" s="13" t="s">
        <v>8</v>
      </c>
      <c r="F10">
        <v>1</v>
      </c>
      <c r="G10" s="3">
        <v>21.4</v>
      </c>
      <c r="H10" s="3">
        <f t="shared" si="0"/>
        <v>21.4</v>
      </c>
    </row>
    <row r="11" spans="1:8" x14ac:dyDescent="0.25">
      <c r="A11" t="s">
        <v>110</v>
      </c>
      <c r="B11" t="s">
        <v>123</v>
      </c>
      <c r="C11" s="9" t="s">
        <v>122</v>
      </c>
      <c r="D11">
        <v>70128515</v>
      </c>
      <c r="E11" s="13" t="s">
        <v>8</v>
      </c>
      <c r="F11">
        <v>2</v>
      </c>
      <c r="G11" s="3">
        <v>5.25</v>
      </c>
      <c r="H11" s="3">
        <f t="shared" si="0"/>
        <v>10.5</v>
      </c>
    </row>
    <row r="12" spans="1:8" x14ac:dyDescent="0.25">
      <c r="A12" t="s">
        <v>111</v>
      </c>
      <c r="B12" t="s">
        <v>24</v>
      </c>
      <c r="C12" t="s">
        <v>121</v>
      </c>
      <c r="D12">
        <v>70153740</v>
      </c>
      <c r="E12" s="13" t="s">
        <v>8</v>
      </c>
      <c r="F12">
        <v>2</v>
      </c>
      <c r="G12" s="3">
        <v>10.220000000000001</v>
      </c>
      <c r="H12" s="3">
        <f t="shared" si="0"/>
        <v>20.440000000000001</v>
      </c>
    </row>
    <row r="13" spans="1:8" x14ac:dyDescent="0.25">
      <c r="A13" t="s">
        <v>112</v>
      </c>
      <c r="B13" t="s">
        <v>124</v>
      </c>
      <c r="C13" t="s">
        <v>127</v>
      </c>
      <c r="D13">
        <v>70197280</v>
      </c>
      <c r="E13" s="13" t="s">
        <v>8</v>
      </c>
      <c r="F13">
        <v>1</v>
      </c>
      <c r="G13" s="3">
        <v>2.4900000000000002</v>
      </c>
      <c r="H13" s="3">
        <f t="shared" si="0"/>
        <v>2.4900000000000002</v>
      </c>
    </row>
    <row r="14" spans="1:8" x14ac:dyDescent="0.25">
      <c r="A14" t="s">
        <v>113</v>
      </c>
      <c r="B14" t="s">
        <v>124</v>
      </c>
      <c r="C14" t="s">
        <v>126</v>
      </c>
      <c r="D14">
        <v>70197282</v>
      </c>
      <c r="E14" s="13" t="s">
        <v>8</v>
      </c>
      <c r="F14">
        <v>1</v>
      </c>
      <c r="G14" s="3">
        <v>2.4900000000000002</v>
      </c>
      <c r="H14" s="3">
        <f t="shared" si="0"/>
        <v>2.4900000000000002</v>
      </c>
    </row>
    <row r="15" spans="1:8" x14ac:dyDescent="0.25">
      <c r="A15" t="s">
        <v>114</v>
      </c>
      <c r="B15" t="s">
        <v>124</v>
      </c>
      <c r="C15" t="s">
        <v>125</v>
      </c>
      <c r="D15">
        <v>70197278</v>
      </c>
      <c r="E15" s="13" t="s">
        <v>8</v>
      </c>
      <c r="F15">
        <v>1</v>
      </c>
      <c r="G15" s="3">
        <v>2.4900000000000002</v>
      </c>
      <c r="H15" s="3">
        <f t="shared" si="0"/>
        <v>2.4900000000000002</v>
      </c>
    </row>
    <row r="16" spans="1:8" x14ac:dyDescent="0.25">
      <c r="A16" t="s">
        <v>44</v>
      </c>
      <c r="B16" t="s">
        <v>49</v>
      </c>
      <c r="C16" t="s">
        <v>50</v>
      </c>
      <c r="D16">
        <v>70142921</v>
      </c>
      <c r="E16" s="13" t="s">
        <v>8</v>
      </c>
      <c r="F16">
        <v>2</v>
      </c>
      <c r="G16" s="3">
        <v>2.16</v>
      </c>
      <c r="H16" s="3">
        <f t="shared" si="0"/>
        <v>4.32</v>
      </c>
    </row>
    <row r="17" spans="1:8" x14ac:dyDescent="0.25">
      <c r="A17" t="s">
        <v>115</v>
      </c>
      <c r="B17" t="s">
        <v>116</v>
      </c>
      <c r="C17" t="s">
        <v>117</v>
      </c>
      <c r="D17">
        <v>70116135</v>
      </c>
      <c r="E17" s="13" t="s">
        <v>8</v>
      </c>
      <c r="F17">
        <v>1</v>
      </c>
      <c r="G17" s="3">
        <v>1.53</v>
      </c>
      <c r="H17" s="3">
        <f t="shared" si="0"/>
        <v>1.53</v>
      </c>
    </row>
    <row r="18" spans="1:8" x14ac:dyDescent="0.25">
      <c r="A18" t="s">
        <v>120</v>
      </c>
      <c r="B18" t="s">
        <v>46</v>
      </c>
      <c r="C18" t="s">
        <v>47</v>
      </c>
      <c r="D18">
        <v>70207352</v>
      </c>
      <c r="E18" s="13" t="s">
        <v>48</v>
      </c>
      <c r="F18">
        <v>1</v>
      </c>
      <c r="G18" s="7">
        <v>0.96</v>
      </c>
      <c r="H18" s="3">
        <f t="shared" si="0"/>
        <v>0.96</v>
      </c>
    </row>
    <row r="19" spans="1:8" x14ac:dyDescent="0.25">
      <c r="E19" s="13"/>
      <c r="H19" s="10">
        <f>SUM(H8:H18)</f>
        <v>115.69999999999997</v>
      </c>
    </row>
    <row r="20" spans="1:8" x14ac:dyDescent="0.25">
      <c r="E20" s="13"/>
    </row>
    <row r="21" spans="1:8" x14ac:dyDescent="0.25">
      <c r="A21" s="5" t="s">
        <v>9</v>
      </c>
      <c r="E21" s="13"/>
      <c r="G21" s="4"/>
      <c r="H21" s="4"/>
    </row>
    <row r="22" spans="1:8" x14ac:dyDescent="0.25">
      <c r="A22" t="s">
        <v>14</v>
      </c>
      <c r="B22" t="s">
        <v>35</v>
      </c>
      <c r="E22" s="13"/>
      <c r="F22">
        <v>1</v>
      </c>
      <c r="G22" s="4">
        <v>10</v>
      </c>
      <c r="H22" s="4">
        <f>F22*G22</f>
        <v>10</v>
      </c>
    </row>
    <row r="23" spans="1:8" x14ac:dyDescent="0.25">
      <c r="A23" t="s">
        <v>53</v>
      </c>
      <c r="B23" t="s">
        <v>20</v>
      </c>
      <c r="C23" t="s">
        <v>70</v>
      </c>
      <c r="D23">
        <v>70045699</v>
      </c>
      <c r="E23" s="13" t="s">
        <v>8</v>
      </c>
      <c r="F23">
        <v>1</v>
      </c>
      <c r="G23" s="3">
        <v>5.08</v>
      </c>
      <c r="H23" s="4">
        <f t="shared" ref="H23:H44" si="1">F23*G23</f>
        <v>5.08</v>
      </c>
    </row>
    <row r="24" spans="1:8" x14ac:dyDescent="0.25">
      <c r="A24" t="s">
        <v>52</v>
      </c>
      <c r="B24" t="s">
        <v>27</v>
      </c>
      <c r="C24" t="s">
        <v>71</v>
      </c>
      <c r="D24">
        <v>70206193</v>
      </c>
      <c r="E24" s="13" t="s">
        <v>8</v>
      </c>
      <c r="F24">
        <v>1</v>
      </c>
      <c r="G24">
        <v>2.39</v>
      </c>
      <c r="H24" s="4">
        <f t="shared" si="1"/>
        <v>2.39</v>
      </c>
    </row>
    <row r="25" spans="1:8" x14ac:dyDescent="0.25">
      <c r="A25" t="s">
        <v>51</v>
      </c>
      <c r="B25" t="s">
        <v>21</v>
      </c>
      <c r="C25" t="s">
        <v>22</v>
      </c>
      <c r="D25">
        <v>70127575</v>
      </c>
      <c r="E25" s="13" t="s">
        <v>8</v>
      </c>
      <c r="F25">
        <v>1</v>
      </c>
      <c r="G25" s="3">
        <v>13.55</v>
      </c>
      <c r="H25" s="4">
        <f t="shared" si="1"/>
        <v>13.55</v>
      </c>
    </row>
    <row r="26" spans="1:8" x14ac:dyDescent="0.25">
      <c r="A26" t="s">
        <v>65</v>
      </c>
      <c r="B26" t="s">
        <v>31</v>
      </c>
      <c r="C26" t="s">
        <v>73</v>
      </c>
      <c r="D26">
        <v>70022898</v>
      </c>
      <c r="E26" s="13" t="s">
        <v>8</v>
      </c>
      <c r="F26">
        <v>4</v>
      </c>
      <c r="G26" s="4">
        <v>0.03</v>
      </c>
      <c r="H26" s="4">
        <f t="shared" si="1"/>
        <v>0.12</v>
      </c>
    </row>
    <row r="27" spans="1:8" x14ac:dyDescent="0.25">
      <c r="A27" t="s">
        <v>60</v>
      </c>
      <c r="B27" t="s">
        <v>31</v>
      </c>
      <c r="C27" t="s">
        <v>74</v>
      </c>
      <c r="D27">
        <v>70022897</v>
      </c>
      <c r="E27" s="13" t="s">
        <v>8</v>
      </c>
      <c r="F27">
        <v>10</v>
      </c>
      <c r="G27" s="4">
        <v>0.03</v>
      </c>
      <c r="H27" s="4">
        <f t="shared" si="1"/>
        <v>0.3</v>
      </c>
    </row>
    <row r="28" spans="1:8" x14ac:dyDescent="0.25">
      <c r="A28" t="s">
        <v>64</v>
      </c>
      <c r="B28" s="8" t="s">
        <v>31</v>
      </c>
      <c r="C28" s="8" t="s">
        <v>72</v>
      </c>
      <c r="D28" s="8">
        <v>70022916</v>
      </c>
      <c r="E28" s="13" t="s">
        <v>8</v>
      </c>
      <c r="F28">
        <v>9</v>
      </c>
      <c r="G28" s="3">
        <v>0.05</v>
      </c>
      <c r="H28" s="4">
        <f t="shared" si="1"/>
        <v>0.45</v>
      </c>
    </row>
    <row r="29" spans="1:8" x14ac:dyDescent="0.25">
      <c r="A29" t="s">
        <v>59</v>
      </c>
      <c r="B29" t="s">
        <v>31</v>
      </c>
      <c r="C29" t="s">
        <v>34</v>
      </c>
      <c r="D29">
        <v>70024001</v>
      </c>
      <c r="E29" s="13" t="s">
        <v>8</v>
      </c>
      <c r="F29">
        <v>1</v>
      </c>
      <c r="G29" s="3">
        <v>0.03</v>
      </c>
      <c r="H29" s="4">
        <f t="shared" si="1"/>
        <v>0.03</v>
      </c>
    </row>
    <row r="30" spans="1:8" x14ac:dyDescent="0.25">
      <c r="A30" t="s">
        <v>63</v>
      </c>
      <c r="B30" t="s">
        <v>24</v>
      </c>
      <c r="C30" t="s">
        <v>76</v>
      </c>
      <c r="D30">
        <v>70153918</v>
      </c>
      <c r="E30" s="13" t="s">
        <v>8</v>
      </c>
      <c r="F30">
        <v>1</v>
      </c>
      <c r="G30" s="3">
        <v>2.3199999999999998</v>
      </c>
      <c r="H30" s="4">
        <f t="shared" si="1"/>
        <v>2.3199999999999998</v>
      </c>
    </row>
    <row r="31" spans="1:8" x14ac:dyDescent="0.25">
      <c r="A31" t="s">
        <v>77</v>
      </c>
      <c r="B31" t="s">
        <v>24</v>
      </c>
      <c r="C31" t="s">
        <v>78</v>
      </c>
      <c r="D31">
        <v>70153578</v>
      </c>
      <c r="E31" s="13"/>
      <c r="F31">
        <v>1</v>
      </c>
      <c r="G31" s="3">
        <v>2.3199999999999998</v>
      </c>
      <c r="H31" s="4">
        <f t="shared" si="1"/>
        <v>2.3199999999999998</v>
      </c>
    </row>
    <row r="32" spans="1:8" x14ac:dyDescent="0.25">
      <c r="A32" t="s">
        <v>66</v>
      </c>
      <c r="B32" t="s">
        <v>31</v>
      </c>
      <c r="C32" t="s">
        <v>75</v>
      </c>
      <c r="D32">
        <v>70022896</v>
      </c>
      <c r="E32" s="13" t="s">
        <v>8</v>
      </c>
      <c r="F32">
        <v>1</v>
      </c>
      <c r="G32" s="3">
        <v>0.03</v>
      </c>
      <c r="H32" s="4">
        <f t="shared" si="1"/>
        <v>0.03</v>
      </c>
    </row>
    <row r="33" spans="1:8" x14ac:dyDescent="0.25">
      <c r="A33" t="s">
        <v>54</v>
      </c>
      <c r="B33" t="s">
        <v>23</v>
      </c>
      <c r="C33" s="9" t="s">
        <v>79</v>
      </c>
      <c r="D33">
        <v>70079250</v>
      </c>
      <c r="E33" s="13" t="s">
        <v>8</v>
      </c>
      <c r="F33">
        <v>5</v>
      </c>
      <c r="G33" s="3">
        <v>0.15</v>
      </c>
      <c r="H33" s="4">
        <f t="shared" si="1"/>
        <v>0.75</v>
      </c>
    </row>
    <row r="34" spans="1:8" x14ac:dyDescent="0.25">
      <c r="A34" t="s">
        <v>12</v>
      </c>
      <c r="B34" t="s">
        <v>29</v>
      </c>
      <c r="C34" t="s">
        <v>30</v>
      </c>
      <c r="D34">
        <v>70186496</v>
      </c>
      <c r="E34" s="13" t="s">
        <v>8</v>
      </c>
      <c r="F34">
        <v>4</v>
      </c>
      <c r="G34" s="4">
        <v>0.14000000000000001</v>
      </c>
      <c r="H34" s="4">
        <f t="shared" si="1"/>
        <v>0.56000000000000005</v>
      </c>
    </row>
    <row r="35" spans="1:8" x14ac:dyDescent="0.25">
      <c r="A35" t="s">
        <v>67</v>
      </c>
      <c r="B35" t="s">
        <v>23</v>
      </c>
      <c r="C35" t="s">
        <v>82</v>
      </c>
      <c r="D35">
        <v>70079497</v>
      </c>
      <c r="E35" s="13"/>
      <c r="F35">
        <v>2</v>
      </c>
      <c r="G35" s="4">
        <v>0.52</v>
      </c>
      <c r="H35" s="4">
        <f t="shared" si="1"/>
        <v>1.04</v>
      </c>
    </row>
    <row r="36" spans="1:8" x14ac:dyDescent="0.25">
      <c r="A36" t="s">
        <v>68</v>
      </c>
      <c r="B36" t="s">
        <v>81</v>
      </c>
      <c r="C36" t="s">
        <v>80</v>
      </c>
      <c r="D36">
        <v>70260280</v>
      </c>
      <c r="E36" s="13" t="s">
        <v>8</v>
      </c>
      <c r="F36">
        <v>1</v>
      </c>
      <c r="G36" s="4">
        <v>0.17</v>
      </c>
      <c r="H36" s="4">
        <f t="shared" si="1"/>
        <v>0.17</v>
      </c>
    </row>
    <row r="37" spans="1:8" x14ac:dyDescent="0.25">
      <c r="A37" t="s">
        <v>55</v>
      </c>
      <c r="B37" t="s">
        <v>27</v>
      </c>
      <c r="C37" t="s">
        <v>91</v>
      </c>
      <c r="D37">
        <v>70206181</v>
      </c>
      <c r="E37" s="13" t="s">
        <v>8</v>
      </c>
      <c r="F37">
        <v>4</v>
      </c>
      <c r="G37" s="4">
        <v>0.47</v>
      </c>
      <c r="H37" s="4">
        <f t="shared" si="1"/>
        <v>1.88</v>
      </c>
    </row>
    <row r="38" spans="1:8" x14ac:dyDescent="0.25">
      <c r="A38" t="s">
        <v>89</v>
      </c>
      <c r="B38" t="s">
        <v>27</v>
      </c>
      <c r="C38" t="s">
        <v>90</v>
      </c>
      <c r="D38">
        <v>70206183</v>
      </c>
      <c r="E38" s="13" t="s">
        <v>8</v>
      </c>
      <c r="F38">
        <v>1</v>
      </c>
      <c r="G38" s="3">
        <v>0.96</v>
      </c>
      <c r="H38" s="4">
        <f t="shared" si="1"/>
        <v>0.96</v>
      </c>
    </row>
    <row r="39" spans="1:8" x14ac:dyDescent="0.25">
      <c r="A39" t="s">
        <v>57</v>
      </c>
      <c r="B39" t="s">
        <v>85</v>
      </c>
      <c r="C39" t="s">
        <v>84</v>
      </c>
      <c r="D39" t="s">
        <v>83</v>
      </c>
      <c r="E39" s="13" t="s">
        <v>86</v>
      </c>
      <c r="F39">
        <v>3</v>
      </c>
      <c r="G39" s="4">
        <v>0.7</v>
      </c>
      <c r="H39" s="4">
        <f t="shared" si="1"/>
        <v>2.0999999999999996</v>
      </c>
    </row>
    <row r="40" spans="1:8" x14ac:dyDescent="0.25">
      <c r="A40" t="s">
        <v>56</v>
      </c>
      <c r="B40" t="s">
        <v>85</v>
      </c>
      <c r="C40" t="s">
        <v>88</v>
      </c>
      <c r="D40" t="s">
        <v>87</v>
      </c>
      <c r="E40" s="13" t="s">
        <v>86</v>
      </c>
      <c r="F40">
        <v>1</v>
      </c>
      <c r="G40" s="4">
        <v>12.29</v>
      </c>
      <c r="H40" s="4">
        <f t="shared" si="1"/>
        <v>12.29</v>
      </c>
    </row>
    <row r="41" spans="1:8" x14ac:dyDescent="0.25">
      <c r="A41" t="s">
        <v>58</v>
      </c>
      <c r="B41" t="s">
        <v>23</v>
      </c>
      <c r="C41" t="s">
        <v>58</v>
      </c>
      <c r="D41">
        <v>70061471</v>
      </c>
      <c r="E41" s="13" t="s">
        <v>8</v>
      </c>
      <c r="F41">
        <v>1</v>
      </c>
      <c r="G41">
        <v>1.56</v>
      </c>
      <c r="H41" s="4">
        <f t="shared" si="1"/>
        <v>1.56</v>
      </c>
    </row>
    <row r="42" spans="1:8" x14ac:dyDescent="0.25">
      <c r="A42" t="s">
        <v>10</v>
      </c>
      <c r="B42" t="s">
        <v>25</v>
      </c>
      <c r="C42" t="s">
        <v>26</v>
      </c>
      <c r="D42">
        <v>70025550</v>
      </c>
      <c r="E42" s="13" t="s">
        <v>8</v>
      </c>
      <c r="F42">
        <v>1</v>
      </c>
      <c r="G42" s="4">
        <v>0.73</v>
      </c>
      <c r="H42" s="4">
        <f t="shared" si="1"/>
        <v>0.73</v>
      </c>
    </row>
    <row r="43" spans="1:8" x14ac:dyDescent="0.25">
      <c r="A43" t="s">
        <v>11</v>
      </c>
      <c r="B43" t="s">
        <v>27</v>
      </c>
      <c r="C43" t="s">
        <v>28</v>
      </c>
      <c r="D43">
        <v>70206382</v>
      </c>
      <c r="E43" s="13" t="s">
        <v>8</v>
      </c>
      <c r="F43">
        <v>1</v>
      </c>
      <c r="G43" s="4">
        <v>0.69</v>
      </c>
      <c r="H43" s="4">
        <f>F43*G43</f>
        <v>0.69</v>
      </c>
    </row>
    <row r="44" spans="1:8" x14ac:dyDescent="0.25">
      <c r="A44" t="s">
        <v>95</v>
      </c>
      <c r="B44" t="s">
        <v>96</v>
      </c>
      <c r="C44" t="s">
        <v>97</v>
      </c>
      <c r="D44">
        <v>70128182</v>
      </c>
      <c r="E44" s="13" t="s">
        <v>8</v>
      </c>
      <c r="F44">
        <v>2</v>
      </c>
      <c r="G44" s="4">
        <v>0.13</v>
      </c>
      <c r="H44" s="4">
        <f t="shared" si="1"/>
        <v>0.26</v>
      </c>
    </row>
    <row r="45" spans="1:8" x14ac:dyDescent="0.25">
      <c r="A45" t="s">
        <v>69</v>
      </c>
      <c r="B45" t="s">
        <v>42</v>
      </c>
      <c r="C45" t="s">
        <v>92</v>
      </c>
      <c r="D45">
        <v>70083689</v>
      </c>
      <c r="E45" s="13" t="s">
        <v>8</v>
      </c>
      <c r="F45">
        <v>1</v>
      </c>
      <c r="G45" s="4">
        <v>0.11</v>
      </c>
      <c r="H45" s="4">
        <f t="shared" ref="H45:H55" si="2">F45*G45</f>
        <v>0.11</v>
      </c>
    </row>
    <row r="46" spans="1:8" x14ac:dyDescent="0.25">
      <c r="A46" t="s">
        <v>15</v>
      </c>
      <c r="B46" t="s">
        <v>39</v>
      </c>
      <c r="C46" t="s">
        <v>40</v>
      </c>
      <c r="D46">
        <v>70083690</v>
      </c>
      <c r="E46" s="13" t="s">
        <v>8</v>
      </c>
      <c r="F46">
        <v>1</v>
      </c>
      <c r="G46" s="4">
        <v>0.17</v>
      </c>
      <c r="H46" s="4">
        <f t="shared" si="2"/>
        <v>0.17</v>
      </c>
    </row>
    <row r="47" spans="1:8" x14ac:dyDescent="0.25">
      <c r="A47" t="s">
        <v>16</v>
      </c>
      <c r="B47" t="s">
        <v>39</v>
      </c>
      <c r="C47" t="s">
        <v>41</v>
      </c>
      <c r="D47">
        <v>70083691</v>
      </c>
      <c r="E47" s="13" t="s">
        <v>8</v>
      </c>
      <c r="F47">
        <v>1</v>
      </c>
      <c r="G47" s="4">
        <v>0.21</v>
      </c>
      <c r="H47" s="4">
        <f t="shared" si="2"/>
        <v>0.21</v>
      </c>
    </row>
    <row r="48" spans="1:8" x14ac:dyDescent="0.25">
      <c r="A48" t="s">
        <v>17</v>
      </c>
      <c r="B48" t="s">
        <v>36</v>
      </c>
      <c r="C48" t="s">
        <v>38</v>
      </c>
      <c r="D48">
        <v>70190950</v>
      </c>
      <c r="E48" s="13" t="s">
        <v>8</v>
      </c>
      <c r="F48">
        <v>5</v>
      </c>
      <c r="G48" s="4">
        <v>0.68</v>
      </c>
      <c r="H48" s="4">
        <f t="shared" si="2"/>
        <v>3.4000000000000004</v>
      </c>
    </row>
    <row r="49" spans="1:8" x14ac:dyDescent="0.25">
      <c r="A49" t="s">
        <v>18</v>
      </c>
      <c r="B49" t="s">
        <v>36</v>
      </c>
      <c r="C49" t="s">
        <v>37</v>
      </c>
      <c r="D49">
        <v>70190953</v>
      </c>
      <c r="E49" s="13" t="s">
        <v>8</v>
      </c>
      <c r="F49">
        <v>2</v>
      </c>
      <c r="G49">
        <v>0.62</v>
      </c>
      <c r="H49" s="4">
        <f t="shared" si="2"/>
        <v>1.24</v>
      </c>
    </row>
    <row r="50" spans="1:8" x14ac:dyDescent="0.25">
      <c r="A50" t="s">
        <v>61</v>
      </c>
      <c r="B50" t="s">
        <v>42</v>
      </c>
      <c r="C50" t="s">
        <v>93</v>
      </c>
      <c r="D50">
        <v>70083772</v>
      </c>
      <c r="E50" s="13" t="s">
        <v>8</v>
      </c>
      <c r="F50">
        <v>5</v>
      </c>
      <c r="G50" s="4">
        <v>0.27</v>
      </c>
      <c r="H50" s="4">
        <f t="shared" si="2"/>
        <v>1.35</v>
      </c>
    </row>
    <row r="51" spans="1:8" x14ac:dyDescent="0.25">
      <c r="A51" t="s">
        <v>62</v>
      </c>
      <c r="B51" t="s">
        <v>42</v>
      </c>
      <c r="C51" t="s">
        <v>94</v>
      </c>
      <c r="D51">
        <v>70083771</v>
      </c>
      <c r="E51" s="13" t="s">
        <v>8</v>
      </c>
      <c r="F51">
        <v>2</v>
      </c>
      <c r="G51" s="4">
        <v>0.23</v>
      </c>
      <c r="H51" s="4">
        <f t="shared" si="2"/>
        <v>0.46</v>
      </c>
    </row>
    <row r="52" spans="1:8" x14ac:dyDescent="0.25">
      <c r="A52" t="s">
        <v>19</v>
      </c>
      <c r="B52" t="s">
        <v>42</v>
      </c>
      <c r="C52" t="s">
        <v>43</v>
      </c>
      <c r="D52">
        <v>70083774</v>
      </c>
      <c r="E52" s="13" t="s">
        <v>8</v>
      </c>
      <c r="F52">
        <v>1</v>
      </c>
      <c r="G52" s="4">
        <v>0.65</v>
      </c>
      <c r="H52" s="4">
        <f t="shared" si="2"/>
        <v>0.65</v>
      </c>
    </row>
    <row r="53" spans="1:8" x14ac:dyDescent="0.25">
      <c r="A53" t="s">
        <v>98</v>
      </c>
      <c r="B53" t="s">
        <v>42</v>
      </c>
      <c r="C53" t="s">
        <v>101</v>
      </c>
      <c r="D53">
        <v>70083613</v>
      </c>
      <c r="E53" s="13" t="s">
        <v>8</v>
      </c>
      <c r="F53">
        <v>9</v>
      </c>
      <c r="G53" s="4">
        <v>0.21</v>
      </c>
      <c r="H53" s="4">
        <f t="shared" si="2"/>
        <v>1.89</v>
      </c>
    </row>
    <row r="54" spans="1:8" x14ac:dyDescent="0.25">
      <c r="A54" t="s">
        <v>99</v>
      </c>
      <c r="B54" t="s">
        <v>36</v>
      </c>
      <c r="C54" t="s">
        <v>100</v>
      </c>
      <c r="D54">
        <v>70190662</v>
      </c>
      <c r="E54" s="13" t="s">
        <v>8</v>
      </c>
      <c r="F54">
        <v>19</v>
      </c>
      <c r="G54" s="4">
        <v>0.06</v>
      </c>
      <c r="H54" s="4">
        <f t="shared" si="2"/>
        <v>1.1399999999999999</v>
      </c>
    </row>
    <row r="55" spans="1:8" x14ac:dyDescent="0.25">
      <c r="A55" t="s">
        <v>102</v>
      </c>
      <c r="B55" t="s">
        <v>103</v>
      </c>
      <c r="C55" t="s">
        <v>104</v>
      </c>
      <c r="D55">
        <v>70130118</v>
      </c>
      <c r="E55" s="13" t="s">
        <v>8</v>
      </c>
      <c r="F55">
        <v>2</v>
      </c>
      <c r="G55" s="4">
        <v>1.32</v>
      </c>
      <c r="H55" s="4">
        <f t="shared" si="2"/>
        <v>2.64</v>
      </c>
    </row>
    <row r="56" spans="1:8" x14ac:dyDescent="0.25">
      <c r="E56" s="13"/>
      <c r="H56" s="10">
        <f>SUM(H22:H55)</f>
        <v>72.84</v>
      </c>
    </row>
    <row r="57" spans="1:8" x14ac:dyDescent="0.25">
      <c r="E57" s="13"/>
    </row>
    <row r="58" spans="1:8" x14ac:dyDescent="0.25">
      <c r="E58" s="13"/>
    </row>
    <row r="59" spans="1:8" x14ac:dyDescent="0.25">
      <c r="A59" s="5" t="s">
        <v>128</v>
      </c>
      <c r="E59" s="13"/>
    </row>
    <row r="60" spans="1:8" x14ac:dyDescent="0.25">
      <c r="A60" t="s">
        <v>129</v>
      </c>
      <c r="B60" t="s">
        <v>109</v>
      </c>
      <c r="E60" s="13"/>
    </row>
    <row r="61" spans="1:8" x14ac:dyDescent="0.25">
      <c r="A61" t="s">
        <v>130</v>
      </c>
      <c r="B61" t="s">
        <v>134</v>
      </c>
      <c r="C61" t="s">
        <v>132</v>
      </c>
      <c r="D61" t="s">
        <v>133</v>
      </c>
      <c r="E61" s="13" t="s">
        <v>131</v>
      </c>
      <c r="F61">
        <v>1</v>
      </c>
      <c r="G61" s="3">
        <v>6</v>
      </c>
      <c r="H61" s="3">
        <f>G61*F61</f>
        <v>6</v>
      </c>
    </row>
    <row r="62" spans="1:8" x14ac:dyDescent="0.25">
      <c r="A62" t="s">
        <v>135</v>
      </c>
      <c r="B62" t="s">
        <v>124</v>
      </c>
      <c r="C62" t="s">
        <v>139</v>
      </c>
      <c r="D62">
        <v>70197231</v>
      </c>
      <c r="E62" s="13" t="s">
        <v>8</v>
      </c>
      <c r="F62">
        <v>1</v>
      </c>
      <c r="G62" s="3">
        <v>1.79</v>
      </c>
      <c r="H62" s="3">
        <f>G62*F62</f>
        <v>1.79</v>
      </c>
    </row>
    <row r="63" spans="1:8" x14ac:dyDescent="0.25">
      <c r="A63" t="s">
        <v>136</v>
      </c>
      <c r="B63" t="s">
        <v>124</v>
      </c>
      <c r="C63" t="s">
        <v>141</v>
      </c>
      <c r="D63">
        <v>70197234</v>
      </c>
      <c r="E63" s="13" t="s">
        <v>8</v>
      </c>
      <c r="F63">
        <v>1</v>
      </c>
      <c r="G63" s="3">
        <v>1.79</v>
      </c>
      <c r="H63" s="3">
        <f>G63*F63</f>
        <v>1.79</v>
      </c>
    </row>
    <row r="64" spans="1:8" x14ac:dyDescent="0.25">
      <c r="A64" t="s">
        <v>137</v>
      </c>
      <c r="B64" t="s">
        <v>124</v>
      </c>
      <c r="C64" t="s">
        <v>140</v>
      </c>
      <c r="D64">
        <v>70197230</v>
      </c>
      <c r="E64" s="13" t="s">
        <v>8</v>
      </c>
      <c r="F64">
        <v>1</v>
      </c>
      <c r="G64" s="3">
        <v>1.79</v>
      </c>
      <c r="H64" s="3">
        <f>G64*F64</f>
        <v>1.79</v>
      </c>
    </row>
    <row r="65" spans="1:8" x14ac:dyDescent="0.25">
      <c r="H65" s="10">
        <f>SUM(H61:H64)</f>
        <v>11.370000000000001</v>
      </c>
    </row>
    <row r="68" spans="1:8" ht="18.75" x14ac:dyDescent="0.3">
      <c r="H68" s="12">
        <f>H19+H56+H65</f>
        <v>199.90999999999997</v>
      </c>
    </row>
    <row r="70" spans="1:8" x14ac:dyDescent="0.25">
      <c r="A70" s="11" t="s">
        <v>138</v>
      </c>
      <c r="B70" s="11"/>
      <c r="C70" s="11">
        <v>70183900</v>
      </c>
      <c r="D70" s="11"/>
    </row>
    <row r="71" spans="1:8" x14ac:dyDescent="0.25">
      <c r="A71" s="11" t="s">
        <v>143</v>
      </c>
      <c r="B71" s="11"/>
      <c r="C71" s="11"/>
      <c r="D71" s="11">
        <v>70151464</v>
      </c>
    </row>
    <row r="72" spans="1:8" x14ac:dyDescent="0.25">
      <c r="A72" t="s">
        <v>144</v>
      </c>
      <c r="D72">
        <v>70206978</v>
      </c>
    </row>
    <row r="87" spans="1:8" x14ac:dyDescent="0.25">
      <c r="A87" s="4"/>
      <c r="B87" s="4"/>
      <c r="C87" s="4"/>
      <c r="G87" s="4"/>
      <c r="H87" s="4"/>
    </row>
    <row r="88" spans="1:8" x14ac:dyDescent="0.25">
      <c r="G88" s="4"/>
      <c r="H88" s="4"/>
    </row>
    <row r="89" spans="1:8" x14ac:dyDescent="0.25">
      <c r="G89" s="4"/>
      <c r="H89" s="4"/>
    </row>
    <row r="90" spans="1:8" x14ac:dyDescent="0.25">
      <c r="G90" s="4"/>
      <c r="H90" s="4"/>
    </row>
    <row r="91" spans="1:8" x14ac:dyDescent="0.25">
      <c r="G91" s="4"/>
      <c r="H91" s="4"/>
    </row>
    <row r="92" spans="1:8" x14ac:dyDescent="0.25">
      <c r="G92" s="4"/>
      <c r="H92" s="4"/>
    </row>
    <row r="93" spans="1:8" x14ac:dyDescent="0.25">
      <c r="G93" s="4"/>
      <c r="H93" s="4"/>
    </row>
    <row r="94" spans="1:8" x14ac:dyDescent="0.25">
      <c r="G94" s="4"/>
      <c r="H94" s="4"/>
    </row>
    <row r="95" spans="1:8" x14ac:dyDescent="0.25">
      <c r="G95" s="4"/>
      <c r="H95" s="4"/>
    </row>
    <row r="96" spans="1:8" x14ac:dyDescent="0.25">
      <c r="G96" s="4"/>
      <c r="H96" s="4"/>
    </row>
    <row r="97" spans="7:8" x14ac:dyDescent="0.25">
      <c r="G97" s="4"/>
      <c r="H97" s="4"/>
    </row>
    <row r="98" spans="7:8" x14ac:dyDescent="0.25">
      <c r="G98" s="4"/>
      <c r="H98" s="4"/>
    </row>
    <row r="99" spans="7:8" x14ac:dyDescent="0.25">
      <c r="G99" s="4"/>
      <c r="H99" s="4"/>
    </row>
    <row r="100" spans="7:8" x14ac:dyDescent="0.25">
      <c r="G100" s="4"/>
      <c r="H100" s="4"/>
    </row>
    <row r="101" spans="7:8" x14ac:dyDescent="0.25">
      <c r="G101" s="4"/>
      <c r="H101" s="4"/>
    </row>
    <row r="102" spans="7:8" x14ac:dyDescent="0.25">
      <c r="G102" s="4"/>
      <c r="H102" s="4"/>
    </row>
    <row r="103" spans="7:8" x14ac:dyDescent="0.25">
      <c r="G103" s="4"/>
      <c r="H103" s="4"/>
    </row>
    <row r="104" spans="7:8" x14ac:dyDescent="0.25">
      <c r="G104" s="4"/>
      <c r="H104" s="4"/>
    </row>
    <row r="105" spans="7:8" x14ac:dyDescent="0.25">
      <c r="G105" s="4"/>
      <c r="H105" s="4"/>
    </row>
    <row r="106" spans="7:8" x14ac:dyDescent="0.25">
      <c r="G106" s="4"/>
      <c r="H106" s="4"/>
    </row>
    <row r="107" spans="7:8" x14ac:dyDescent="0.25">
      <c r="G107" s="4"/>
      <c r="H107" s="4"/>
    </row>
    <row r="108" spans="7:8" x14ac:dyDescent="0.25">
      <c r="G108" s="4"/>
      <c r="H108" s="4"/>
    </row>
    <row r="109" spans="7:8" x14ac:dyDescent="0.25">
      <c r="G109" s="4"/>
      <c r="H109" s="4"/>
    </row>
    <row r="110" spans="7:8" x14ac:dyDescent="0.25">
      <c r="G110" s="4"/>
      <c r="H110" s="4"/>
    </row>
    <row r="111" spans="7:8" x14ac:dyDescent="0.25">
      <c r="G111" s="4"/>
      <c r="H111" s="4"/>
    </row>
    <row r="112" spans="7:8" x14ac:dyDescent="0.25">
      <c r="G112" s="4"/>
      <c r="H112" s="4"/>
    </row>
    <row r="113" spans="7:8" x14ac:dyDescent="0.25">
      <c r="H113" s="4"/>
    </row>
    <row r="114" spans="7:8" x14ac:dyDescent="0.25">
      <c r="G114" s="4"/>
      <c r="H114" s="4"/>
    </row>
    <row r="115" spans="7:8" x14ac:dyDescent="0.25">
      <c r="H115" s="3"/>
    </row>
    <row r="116" spans="7:8" x14ac:dyDescent="0.25">
      <c r="G116" s="7"/>
      <c r="H116" s="7"/>
    </row>
    <row r="117" spans="7:8" x14ac:dyDescent="0.25">
      <c r="G117" s="7"/>
      <c r="H117" s="7"/>
    </row>
    <row r="118" spans="7:8" x14ac:dyDescent="0.25">
      <c r="G118" s="7"/>
      <c r="H118" s="7"/>
    </row>
    <row r="119" spans="7:8" x14ac:dyDescent="0.25">
      <c r="G119" s="7"/>
      <c r="H119" s="7"/>
    </row>
    <row r="120" spans="7:8" x14ac:dyDescent="0.25">
      <c r="G120" s="7"/>
      <c r="H120" s="7"/>
    </row>
    <row r="121" spans="7:8" x14ac:dyDescent="0.25">
      <c r="G121" s="7"/>
      <c r="H121" s="7"/>
    </row>
    <row r="122" spans="7:8" x14ac:dyDescent="0.25">
      <c r="G122" s="3"/>
      <c r="H122" s="7"/>
    </row>
    <row r="123" spans="7:8" x14ac:dyDescent="0.25">
      <c r="G123" s="3"/>
      <c r="H123" s="7"/>
    </row>
    <row r="125" spans="7:8" x14ac:dyDescent="0.25">
      <c r="H125" s="7"/>
    </row>
  </sheetData>
  <hyperlinks>
    <hyperlink ref="C33" r:id="rId1" display="http://www.alliedelec.com/search/productdetail.aspx?SKU=70079250"/>
    <hyperlink ref="C11" r:id="rId2" display="http://www.alliedelec.com/search/productdetail.aspx?SKU=70128515"/>
  </hyperlinks>
  <printOptions gridLines="1"/>
  <pageMargins left="0.7" right="0.7" top="0.75" bottom="0.75" header="0.3" footer="0.3"/>
  <pageSetup scale="85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QFI</dc:creator>
  <cp:lastModifiedBy>Sony User</cp:lastModifiedBy>
  <cp:lastPrinted>2014-05-30T16:15:50Z</cp:lastPrinted>
  <dcterms:created xsi:type="dcterms:W3CDTF">2012-02-21T00:01:58Z</dcterms:created>
  <dcterms:modified xsi:type="dcterms:W3CDTF">2015-05-19T21:12:23Z</dcterms:modified>
</cp:coreProperties>
</file>