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y User\Desktop\QFI\Thermal Controller\2.5 inch Fan Cooled Stage\"/>
    </mc:Choice>
  </mc:AlternateContent>
  <bookViews>
    <workbookView xWindow="120" yWindow="180" windowWidth="20640" windowHeight="11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60" i="1" l="1"/>
  <c r="H58" i="1" l="1"/>
  <c r="H55" i="1"/>
  <c r="H56" i="1"/>
  <c r="H57" i="1"/>
  <c r="H46" i="1"/>
  <c r="H28" i="1"/>
  <c r="H16" i="1"/>
  <c r="H17" i="1"/>
  <c r="H18" i="1"/>
  <c r="H49" i="1"/>
  <c r="H50" i="1"/>
  <c r="H51" i="1"/>
  <c r="H52" i="1"/>
  <c r="H48" i="1"/>
  <c r="H45" i="1"/>
  <c r="H47" i="1"/>
  <c r="H44" i="1"/>
  <c r="H4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4" i="1" l="1"/>
  <c r="H13" i="1"/>
  <c r="H59" i="1"/>
  <c r="H54" i="1"/>
  <c r="H53" i="1"/>
  <c r="H23" i="1"/>
  <c r="H5" i="1"/>
  <c r="H6" i="1"/>
  <c r="H7" i="1"/>
  <c r="H8" i="1"/>
  <c r="H9" i="1"/>
  <c r="H10" i="1"/>
  <c r="H11" i="1"/>
  <c r="H12" i="1"/>
  <c r="H15" i="1"/>
  <c r="H4" i="1"/>
  <c r="H19" i="1" l="1"/>
  <c r="H64" i="1" s="1"/>
</calcChain>
</file>

<file path=xl/sharedStrings.xml><?xml version="1.0" encoding="utf-8"?>
<sst xmlns="http://schemas.openxmlformats.org/spreadsheetml/2006/main" count="248" uniqueCount="174">
  <si>
    <t>PART DESCRIPTION</t>
  </si>
  <si>
    <t>MANUFACTURER</t>
  </si>
  <si>
    <t>MANUFACTURING PART #</t>
  </si>
  <si>
    <t>VENDOR</t>
  </si>
  <si>
    <t>VENDOR PART #</t>
  </si>
  <si>
    <t>QTY</t>
  </si>
  <si>
    <t>PRICE</t>
  </si>
  <si>
    <t>PRICE EXT</t>
  </si>
  <si>
    <t>Chasis</t>
  </si>
  <si>
    <t>CC Design</t>
  </si>
  <si>
    <t>Back Panel</t>
  </si>
  <si>
    <t>Front Panel</t>
  </si>
  <si>
    <t>Athena Controller</t>
  </si>
  <si>
    <t>Athena</t>
  </si>
  <si>
    <t>16-DC-S-S-30-AC</t>
  </si>
  <si>
    <t>Athena Controls</t>
  </si>
  <si>
    <t>ALLIED</t>
  </si>
  <si>
    <t>Allied</t>
  </si>
  <si>
    <t>AC Module</t>
  </si>
  <si>
    <t>Qualtek</t>
  </si>
  <si>
    <t>862-06/002</t>
  </si>
  <si>
    <t>Tyco</t>
  </si>
  <si>
    <t>AC FAN</t>
  </si>
  <si>
    <t>Orion Fan</t>
  </si>
  <si>
    <t>OA825ap-11-1wb</t>
  </si>
  <si>
    <t>592-0005</t>
  </si>
  <si>
    <t>AC FAN cover</t>
  </si>
  <si>
    <t>609-0010</t>
  </si>
  <si>
    <t>Power Switch</t>
  </si>
  <si>
    <t>RRA22H3BBGLN</t>
  </si>
  <si>
    <t>908-0028</t>
  </si>
  <si>
    <t>9 Pin Circ. Connector</t>
  </si>
  <si>
    <t>211769-1</t>
  </si>
  <si>
    <t>512-8872</t>
  </si>
  <si>
    <t>Female D9 connector</t>
  </si>
  <si>
    <t>Emerson</t>
  </si>
  <si>
    <t>40-9709S</t>
  </si>
  <si>
    <t>510-2001</t>
  </si>
  <si>
    <t>PCB Board</t>
  </si>
  <si>
    <t>EZPCB</t>
  </si>
  <si>
    <t>Molex</t>
  </si>
  <si>
    <t>70543-0003</t>
  </si>
  <si>
    <t>863-0697</t>
  </si>
  <si>
    <t>50-57-9404</t>
  </si>
  <si>
    <t>863-0274</t>
  </si>
  <si>
    <t>70543-0001</t>
  </si>
  <si>
    <t>863-0699</t>
  </si>
  <si>
    <t>689-3336</t>
  </si>
  <si>
    <t>3 Input AND Gate</t>
  </si>
  <si>
    <t>Texas Instruments</t>
  </si>
  <si>
    <t>SN74HC11N</t>
  </si>
  <si>
    <t>735-9056</t>
  </si>
  <si>
    <t>Hex Inverter</t>
  </si>
  <si>
    <t>SN74HC04N</t>
  </si>
  <si>
    <t>735-1434</t>
  </si>
  <si>
    <t>Opto-Isolator</t>
  </si>
  <si>
    <t>Vishay</t>
  </si>
  <si>
    <t>ILQ1</t>
  </si>
  <si>
    <t>341-0071</t>
  </si>
  <si>
    <t>Alied</t>
  </si>
  <si>
    <t>Mosfet Driver</t>
  </si>
  <si>
    <t>International Rectifier</t>
  </si>
  <si>
    <t>PVI-1050N</t>
  </si>
  <si>
    <t>273-2761</t>
  </si>
  <si>
    <t>N-Channel Mosfet</t>
  </si>
  <si>
    <t>IRF8010PBF</t>
  </si>
  <si>
    <t>273-1243</t>
  </si>
  <si>
    <t>TO-220 Heatsink</t>
  </si>
  <si>
    <t>Aavid</t>
  </si>
  <si>
    <t>577202B</t>
  </si>
  <si>
    <t>619-0127</t>
  </si>
  <si>
    <t>50-57-9402</t>
  </si>
  <si>
    <t>863-0476</t>
  </si>
  <si>
    <t>16-02-0102</t>
  </si>
  <si>
    <t>863-0369</t>
  </si>
  <si>
    <r>
      <t>4.7k</t>
    </r>
    <r>
      <rPr>
        <sz val="11"/>
        <color theme="1"/>
        <rFont val="Calibri"/>
        <family val="2"/>
      </rPr>
      <t>Ω resistor</t>
    </r>
  </si>
  <si>
    <t>Ohmite</t>
  </si>
  <si>
    <t>OK4725E</t>
  </si>
  <si>
    <t>296-4769</t>
  </si>
  <si>
    <t>1kΩ resistor</t>
  </si>
  <si>
    <t>OK1025E</t>
  </si>
  <si>
    <t>296-4741</t>
  </si>
  <si>
    <r>
      <t>.1</t>
    </r>
    <r>
      <rPr>
        <sz val="11"/>
        <color theme="1"/>
        <rFont val="Calibri"/>
        <family val="2"/>
      </rPr>
      <t>µF Capacitor</t>
    </r>
  </si>
  <si>
    <t>1C10X7R104K050B</t>
  </si>
  <si>
    <t>507-0211</t>
  </si>
  <si>
    <t>Gold Pins 24-20AWG</t>
  </si>
  <si>
    <t>512-1346</t>
  </si>
  <si>
    <t>Gold Pins 18-14AWG</t>
  </si>
  <si>
    <t>512-2692</t>
  </si>
  <si>
    <t>Single Supply Op Amp</t>
  </si>
  <si>
    <t>Comparator</t>
  </si>
  <si>
    <t>1kΩ pot</t>
  </si>
  <si>
    <t>10kΩ pot</t>
  </si>
  <si>
    <t>10k resistor</t>
  </si>
  <si>
    <t>33k resistor</t>
  </si>
  <si>
    <t>330 resistor</t>
  </si>
  <si>
    <t>100k resistor</t>
  </si>
  <si>
    <t>10uF Capacitor</t>
  </si>
  <si>
    <t>2 conductor MTA-156 connector</t>
  </si>
  <si>
    <t>tyco</t>
  </si>
  <si>
    <t>640445-2</t>
  </si>
  <si>
    <t>512-3450</t>
  </si>
  <si>
    <t>2 pin MTA-156 housing</t>
  </si>
  <si>
    <t>640250-2</t>
  </si>
  <si>
    <t>512-3900</t>
  </si>
  <si>
    <t>3 conductor MTA-156 connector</t>
  </si>
  <si>
    <t>640445-3</t>
  </si>
  <si>
    <t>512-3451</t>
  </si>
  <si>
    <t>3 pin MTA 156 housing</t>
  </si>
  <si>
    <t>640250-3</t>
  </si>
  <si>
    <t>512-3902</t>
  </si>
  <si>
    <t>220uF Capacitor</t>
  </si>
  <si>
    <t>TTL Relay PCB Mount</t>
  </si>
  <si>
    <t>TTL Relay</t>
  </si>
  <si>
    <t>4 Pin .100 Header</t>
  </si>
  <si>
    <t>4 Pin Header .100 connector</t>
  </si>
  <si>
    <t>2 Pin .100 Header</t>
  </si>
  <si>
    <t>2 Pin Header .100 connector</t>
  </si>
  <si>
    <t>Connector Pins .100</t>
  </si>
  <si>
    <t>27E128</t>
  </si>
  <si>
    <t>886-2510</t>
  </si>
  <si>
    <t>Potter&amp;brumfield</t>
  </si>
  <si>
    <t>R1os-E1Y1-J1.0K</t>
  </si>
  <si>
    <t>886-2293</t>
  </si>
  <si>
    <t>LM339N</t>
  </si>
  <si>
    <t>735-1160</t>
  </si>
  <si>
    <t>LM324N</t>
  </si>
  <si>
    <t>735-0243</t>
  </si>
  <si>
    <t>3296-1-103LF</t>
  </si>
  <si>
    <t>754-2469</t>
  </si>
  <si>
    <t>Bourns</t>
  </si>
  <si>
    <t>3296-1-102LF</t>
  </si>
  <si>
    <t>754-2468</t>
  </si>
  <si>
    <t>OK1035E</t>
  </si>
  <si>
    <t>296-4743</t>
  </si>
  <si>
    <t>OK3315E</t>
  </si>
  <si>
    <t>296-4764</t>
  </si>
  <si>
    <t>OK3335E</t>
  </si>
  <si>
    <t>296-6499</t>
  </si>
  <si>
    <t>OK1045E</t>
  </si>
  <si>
    <t>296-4745</t>
  </si>
  <si>
    <t>Cornell</t>
  </si>
  <si>
    <t>SK221M050ST</t>
  </si>
  <si>
    <t>852-6622</t>
  </si>
  <si>
    <t>852-7072</t>
  </si>
  <si>
    <t>SEK100M050ST</t>
  </si>
  <si>
    <t xml:space="preserve"> 2.5 Inch BILL OF MATERIALS</t>
  </si>
  <si>
    <t>PCB</t>
  </si>
  <si>
    <t>LM555</t>
  </si>
  <si>
    <t>66k resistor</t>
  </si>
  <si>
    <t>Diode</t>
  </si>
  <si>
    <t>1N4001</t>
  </si>
  <si>
    <t>1M resistor</t>
  </si>
  <si>
    <t>12V Power Supply</t>
  </si>
  <si>
    <t>5/12 Power Supply</t>
  </si>
  <si>
    <t>9V Power Supply</t>
  </si>
  <si>
    <t>Elpac</t>
  </si>
  <si>
    <t>PSA-25L-201</t>
  </si>
  <si>
    <t>Phihong</t>
  </si>
  <si>
    <t>RS-150-12</t>
  </si>
  <si>
    <t>Meanwell</t>
  </si>
  <si>
    <t>Aallied</t>
  </si>
  <si>
    <t>National Semiconductor</t>
  </si>
  <si>
    <t>Lm555</t>
  </si>
  <si>
    <t>Dale/Vishay</t>
  </si>
  <si>
    <t>RN55D6812FB14</t>
  </si>
  <si>
    <t>OK1055E</t>
  </si>
  <si>
    <t>Gen. Semiconductor</t>
  </si>
  <si>
    <t>1µF Capacitor</t>
  </si>
  <si>
    <t>SEK010M050ST</t>
  </si>
  <si>
    <t>MTB80009A</t>
  </si>
  <si>
    <t>4 Pin DIP</t>
  </si>
  <si>
    <t>Mill-Max</t>
  </si>
  <si>
    <t>110-93-308-41-001000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</si>
</sst>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164" fontId="0" fillId="2" borderId="0" xfId="0" applyNumberFormat="1" applyFill="1"/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4" fillId="0" borderId="0" xfId="0" applyNumberFormat="1" applyFont="1"/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19" workbookViewId="0">
      <selection activeCell="D29" sqref="D29"/>
    </sheetView>
  </sheetViews>
  <sheetFormatPr defaultRowHeight="15" x14ac:dyDescent="0.25"/>
  <cols>
    <col min="1" max="1" width="28.5703125" customWidth="1"/>
    <col min="2" max="2" width="18.5703125" customWidth="1"/>
    <col min="3" max="3" width="16.7109375" customWidth="1"/>
    <col min="4" max="4" width="18.42578125" customWidth="1"/>
    <col min="5" max="5" width="16.42578125" customWidth="1"/>
    <col min="8" max="8" width="10.5703125" bestFit="1" customWidth="1"/>
  </cols>
  <sheetData>
    <row r="1" spans="1:8" ht="21" x14ac:dyDescent="0.35">
      <c r="A1" s="2"/>
      <c r="B1" s="5" t="s">
        <v>146</v>
      </c>
      <c r="C1" s="2"/>
      <c r="D1" s="2"/>
      <c r="E1" s="2"/>
      <c r="F1" s="2"/>
      <c r="G1" s="2"/>
      <c r="H1" s="2"/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 s="2" t="s">
        <v>8</v>
      </c>
      <c r="B4" s="2" t="s">
        <v>9</v>
      </c>
      <c r="C4" s="2"/>
      <c r="D4" s="2"/>
      <c r="E4" s="2"/>
      <c r="F4" s="2">
        <v>1</v>
      </c>
      <c r="G4" s="4">
        <v>247</v>
      </c>
      <c r="H4" s="4">
        <f>F4*G4</f>
        <v>247</v>
      </c>
    </row>
    <row r="5" spans="1:8" x14ac:dyDescent="0.25">
      <c r="A5" s="2" t="s">
        <v>10</v>
      </c>
      <c r="B5" s="2" t="s">
        <v>9</v>
      </c>
      <c r="C5" s="2"/>
      <c r="D5" s="2"/>
      <c r="E5" s="2"/>
      <c r="F5" s="2">
        <v>1</v>
      </c>
      <c r="G5" s="4">
        <v>60</v>
      </c>
      <c r="H5" s="4">
        <f>F5*G5</f>
        <v>60</v>
      </c>
    </row>
    <row r="6" spans="1:8" x14ac:dyDescent="0.25">
      <c r="A6" s="2" t="s">
        <v>11</v>
      </c>
      <c r="B6" s="2" t="s">
        <v>9</v>
      </c>
      <c r="C6" s="2"/>
      <c r="D6" s="2"/>
      <c r="E6" s="2"/>
      <c r="F6" s="2">
        <v>1</v>
      </c>
      <c r="G6" s="4">
        <v>60</v>
      </c>
      <c r="H6" s="4">
        <f>F6*G6</f>
        <v>60</v>
      </c>
    </row>
    <row r="7" spans="1:8" x14ac:dyDescent="0.25">
      <c r="A7" s="2" t="s">
        <v>12</v>
      </c>
      <c r="B7" s="2" t="s">
        <v>13</v>
      </c>
      <c r="C7" s="2" t="s">
        <v>14</v>
      </c>
      <c r="D7" s="2" t="s">
        <v>15</v>
      </c>
      <c r="E7" s="2"/>
      <c r="F7" s="2">
        <v>1</v>
      </c>
      <c r="G7" s="4">
        <v>324</v>
      </c>
      <c r="H7" s="4">
        <f t="shared" ref="H7:H18" si="0">F7*G7</f>
        <v>324</v>
      </c>
    </row>
    <row r="8" spans="1:8" x14ac:dyDescent="0.25">
      <c r="A8" s="1" t="s">
        <v>18</v>
      </c>
      <c r="B8" s="1" t="s">
        <v>19</v>
      </c>
      <c r="C8" s="1" t="s">
        <v>20</v>
      </c>
      <c r="D8" s="1" t="s">
        <v>16</v>
      </c>
      <c r="E8" s="1" t="s">
        <v>47</v>
      </c>
      <c r="F8" s="1">
        <v>1</v>
      </c>
      <c r="G8" s="8">
        <v>18</v>
      </c>
      <c r="H8" s="8">
        <f t="shared" si="0"/>
        <v>18</v>
      </c>
    </row>
    <row r="9" spans="1:8" x14ac:dyDescent="0.25">
      <c r="A9" s="2" t="s">
        <v>22</v>
      </c>
      <c r="B9" s="2" t="s">
        <v>23</v>
      </c>
      <c r="C9" s="6" t="s">
        <v>24</v>
      </c>
      <c r="D9" s="6" t="s">
        <v>16</v>
      </c>
      <c r="E9" s="6" t="s">
        <v>25</v>
      </c>
      <c r="F9" s="6">
        <v>1</v>
      </c>
      <c r="G9" s="4">
        <v>14.78</v>
      </c>
      <c r="H9" s="4">
        <f t="shared" si="0"/>
        <v>14.78</v>
      </c>
    </row>
    <row r="10" spans="1:8" x14ac:dyDescent="0.25">
      <c r="A10" s="2" t="s">
        <v>26</v>
      </c>
      <c r="B10" s="2" t="s">
        <v>19</v>
      </c>
      <c r="C10" s="7">
        <v>8132</v>
      </c>
      <c r="D10" s="6" t="s">
        <v>16</v>
      </c>
      <c r="E10" s="6" t="s">
        <v>27</v>
      </c>
      <c r="F10" s="6">
        <v>1</v>
      </c>
      <c r="G10" s="4">
        <v>0.68</v>
      </c>
      <c r="H10" s="4">
        <f t="shared" si="0"/>
        <v>0.68</v>
      </c>
    </row>
    <row r="11" spans="1:8" x14ac:dyDescent="0.25">
      <c r="A11" s="2" t="s">
        <v>28</v>
      </c>
      <c r="B11" s="2" t="s">
        <v>28</v>
      </c>
      <c r="C11" s="2" t="s">
        <v>29</v>
      </c>
      <c r="D11" s="2" t="s">
        <v>16</v>
      </c>
      <c r="E11" s="2" t="s">
        <v>30</v>
      </c>
      <c r="F11" s="2">
        <v>1</v>
      </c>
      <c r="G11" s="4">
        <v>1.21</v>
      </c>
      <c r="H11" s="4">
        <f t="shared" si="0"/>
        <v>1.21</v>
      </c>
    </row>
    <row r="12" spans="1:8" x14ac:dyDescent="0.25">
      <c r="A12" s="2" t="s">
        <v>31</v>
      </c>
      <c r="B12" s="2" t="s">
        <v>21</v>
      </c>
      <c r="C12" s="2" t="s">
        <v>32</v>
      </c>
      <c r="D12" s="2" t="s">
        <v>16</v>
      </c>
      <c r="E12" s="2" t="s">
        <v>33</v>
      </c>
      <c r="F12" s="2">
        <v>1</v>
      </c>
      <c r="G12" s="4">
        <v>4.5999999999999996</v>
      </c>
      <c r="H12" s="4">
        <f t="shared" si="0"/>
        <v>4.5999999999999996</v>
      </c>
    </row>
    <row r="13" spans="1:8" x14ac:dyDescent="0.25">
      <c r="A13" s="9" t="s">
        <v>85</v>
      </c>
      <c r="D13" s="9" t="s">
        <v>16</v>
      </c>
      <c r="E13" s="9" t="s">
        <v>86</v>
      </c>
      <c r="F13">
        <v>6</v>
      </c>
      <c r="G13" s="10">
        <v>0.5</v>
      </c>
      <c r="H13" s="10">
        <f t="shared" si="0"/>
        <v>3</v>
      </c>
    </row>
    <row r="14" spans="1:8" x14ac:dyDescent="0.25">
      <c r="A14" s="9" t="s">
        <v>87</v>
      </c>
      <c r="D14" s="9" t="s">
        <v>16</v>
      </c>
      <c r="E14" s="9" t="s">
        <v>88</v>
      </c>
      <c r="F14">
        <v>2</v>
      </c>
      <c r="G14" s="10">
        <v>0.88</v>
      </c>
      <c r="H14" s="10">
        <f t="shared" si="0"/>
        <v>1.76</v>
      </c>
    </row>
    <row r="15" spans="1:8" x14ac:dyDescent="0.25">
      <c r="A15" s="2" t="s">
        <v>34</v>
      </c>
      <c r="B15" s="2" t="s">
        <v>35</v>
      </c>
      <c r="C15" s="2" t="s">
        <v>36</v>
      </c>
      <c r="D15" s="2" t="s">
        <v>16</v>
      </c>
      <c r="E15" s="2" t="s">
        <v>37</v>
      </c>
      <c r="F15" s="2">
        <v>1</v>
      </c>
      <c r="G15" s="4">
        <v>0.45</v>
      </c>
      <c r="H15" s="4">
        <f t="shared" si="0"/>
        <v>0.45</v>
      </c>
    </row>
    <row r="16" spans="1:8" x14ac:dyDescent="0.25">
      <c r="A16" s="9" t="s">
        <v>153</v>
      </c>
      <c r="B16" s="9" t="s">
        <v>160</v>
      </c>
      <c r="C16" s="9" t="s">
        <v>159</v>
      </c>
      <c r="D16" s="9" t="s">
        <v>161</v>
      </c>
      <c r="E16" s="2">
        <v>70069573</v>
      </c>
      <c r="F16" s="2">
        <v>1</v>
      </c>
      <c r="G16" s="4">
        <v>44.88</v>
      </c>
      <c r="H16" s="10">
        <f t="shared" si="0"/>
        <v>44.88</v>
      </c>
    </row>
    <row r="17" spans="1:8" x14ac:dyDescent="0.25">
      <c r="A17" s="9" t="s">
        <v>154</v>
      </c>
      <c r="B17" s="9" t="s">
        <v>158</v>
      </c>
      <c r="C17" s="9" t="s">
        <v>157</v>
      </c>
      <c r="D17" s="9" t="s">
        <v>17</v>
      </c>
      <c r="E17" s="2">
        <v>70124074</v>
      </c>
      <c r="F17" s="2">
        <v>1</v>
      </c>
      <c r="G17" s="4">
        <v>27.03</v>
      </c>
      <c r="H17" s="10">
        <f t="shared" si="0"/>
        <v>27.03</v>
      </c>
    </row>
    <row r="18" spans="1:8" x14ac:dyDescent="0.25">
      <c r="A18" s="9" t="s">
        <v>155</v>
      </c>
      <c r="B18" s="9" t="s">
        <v>156</v>
      </c>
      <c r="C18" s="9" t="s">
        <v>170</v>
      </c>
      <c r="D18" s="9" t="s">
        <v>17</v>
      </c>
      <c r="E18">
        <v>70195567</v>
      </c>
      <c r="F18">
        <v>1</v>
      </c>
      <c r="G18" s="10">
        <v>46.08</v>
      </c>
      <c r="H18" s="10">
        <f t="shared" si="0"/>
        <v>46.08</v>
      </c>
    </row>
    <row r="19" spans="1:8" x14ac:dyDescent="0.25">
      <c r="H19" s="10">
        <f>SUM(H4:H18)</f>
        <v>853.47</v>
      </c>
    </row>
    <row r="22" spans="1:8" x14ac:dyDescent="0.25">
      <c r="A22" s="3" t="s">
        <v>147</v>
      </c>
      <c r="B22" s="2"/>
      <c r="C22" s="2"/>
      <c r="D22" s="2"/>
      <c r="E22" s="2"/>
      <c r="F22" s="2"/>
      <c r="G22" s="4"/>
      <c r="H22" s="4"/>
    </row>
    <row r="23" spans="1:8" x14ac:dyDescent="0.25">
      <c r="A23" s="9" t="s">
        <v>48</v>
      </c>
      <c r="B23" s="9" t="s">
        <v>49</v>
      </c>
      <c r="C23" s="9" t="s">
        <v>50</v>
      </c>
      <c r="D23" s="9" t="s">
        <v>51</v>
      </c>
      <c r="E23" s="9" t="s">
        <v>17</v>
      </c>
      <c r="F23" s="9">
        <v>1</v>
      </c>
      <c r="G23" s="10">
        <v>0.16</v>
      </c>
      <c r="H23" s="10">
        <f>G23*F23</f>
        <v>0.16</v>
      </c>
    </row>
    <row r="24" spans="1:8" x14ac:dyDescent="0.25">
      <c r="A24" s="9" t="s">
        <v>52</v>
      </c>
      <c r="B24" s="9" t="s">
        <v>49</v>
      </c>
      <c r="C24" s="9" t="s">
        <v>53</v>
      </c>
      <c r="D24" s="9" t="s">
        <v>54</v>
      </c>
      <c r="E24" s="9" t="s">
        <v>17</v>
      </c>
      <c r="F24" s="9">
        <v>2</v>
      </c>
      <c r="G24" s="10">
        <v>0.25</v>
      </c>
      <c r="H24" s="10">
        <f>G24*F24</f>
        <v>0.5</v>
      </c>
    </row>
    <row r="25" spans="1:8" x14ac:dyDescent="0.25">
      <c r="A25" s="9" t="s">
        <v>55</v>
      </c>
      <c r="B25" s="9" t="s">
        <v>56</v>
      </c>
      <c r="C25" s="9" t="s">
        <v>57</v>
      </c>
      <c r="D25" s="9" t="s">
        <v>58</v>
      </c>
      <c r="E25" s="9" t="s">
        <v>59</v>
      </c>
      <c r="F25" s="9">
        <v>1</v>
      </c>
      <c r="G25" s="10">
        <v>1.49</v>
      </c>
      <c r="H25" s="10">
        <f>G25*F25</f>
        <v>1.49</v>
      </c>
    </row>
    <row r="26" spans="1:8" x14ac:dyDescent="0.25">
      <c r="A26" s="9" t="s">
        <v>89</v>
      </c>
      <c r="B26" s="9" t="s">
        <v>49</v>
      </c>
      <c r="C26" s="9" t="s">
        <v>126</v>
      </c>
      <c r="D26" s="9" t="s">
        <v>127</v>
      </c>
      <c r="E26" s="9" t="s">
        <v>17</v>
      </c>
      <c r="F26">
        <v>1</v>
      </c>
      <c r="G26" s="10">
        <v>0.31</v>
      </c>
      <c r="H26" s="10">
        <f t="shared" ref="H26:H54" si="1">G26*F26</f>
        <v>0.31</v>
      </c>
    </row>
    <row r="27" spans="1:8" x14ac:dyDescent="0.25">
      <c r="A27" s="9" t="s">
        <v>90</v>
      </c>
      <c r="B27" s="9" t="s">
        <v>49</v>
      </c>
      <c r="C27" s="9" t="s">
        <v>124</v>
      </c>
      <c r="D27" s="9" t="s">
        <v>125</v>
      </c>
      <c r="E27" s="9" t="s">
        <v>17</v>
      </c>
      <c r="F27">
        <v>1</v>
      </c>
      <c r="G27" s="10">
        <v>0.27</v>
      </c>
      <c r="H27" s="10">
        <f t="shared" si="1"/>
        <v>0.27</v>
      </c>
    </row>
    <row r="28" spans="1:8" x14ac:dyDescent="0.25">
      <c r="A28" s="9" t="s">
        <v>148</v>
      </c>
      <c r="B28" s="9" t="s">
        <v>162</v>
      </c>
      <c r="C28" s="9" t="s">
        <v>163</v>
      </c>
      <c r="D28">
        <v>70021170</v>
      </c>
      <c r="E28" s="9" t="s">
        <v>17</v>
      </c>
      <c r="F28">
        <v>1</v>
      </c>
      <c r="G28" s="10">
        <v>1.2</v>
      </c>
      <c r="H28" s="10">
        <f t="shared" si="1"/>
        <v>1.2</v>
      </c>
    </row>
    <row r="29" spans="1:8" x14ac:dyDescent="0.25">
      <c r="A29" s="9" t="s">
        <v>60</v>
      </c>
      <c r="B29" s="9" t="s">
        <v>61</v>
      </c>
      <c r="C29" s="9" t="s">
        <v>62</v>
      </c>
      <c r="D29" s="9" t="s">
        <v>63</v>
      </c>
      <c r="E29" s="9" t="s">
        <v>17</v>
      </c>
      <c r="F29" s="9">
        <v>4</v>
      </c>
      <c r="G29" s="10">
        <v>3.99</v>
      </c>
      <c r="H29" s="10">
        <f t="shared" si="1"/>
        <v>15.96</v>
      </c>
    </row>
    <row r="30" spans="1:8" x14ac:dyDescent="0.25">
      <c r="A30" s="9" t="s">
        <v>64</v>
      </c>
      <c r="B30" s="9" t="s">
        <v>61</v>
      </c>
      <c r="C30" s="9" t="s">
        <v>65</v>
      </c>
      <c r="D30" s="9" t="s">
        <v>66</v>
      </c>
      <c r="E30" s="9" t="s">
        <v>17</v>
      </c>
      <c r="F30" s="9">
        <v>4</v>
      </c>
      <c r="G30" s="10">
        <v>1.5</v>
      </c>
      <c r="H30" s="10">
        <f t="shared" si="1"/>
        <v>6</v>
      </c>
    </row>
    <row r="31" spans="1:8" x14ac:dyDescent="0.25">
      <c r="A31" s="9" t="s">
        <v>67</v>
      </c>
      <c r="B31" s="9" t="s">
        <v>68</v>
      </c>
      <c r="C31" s="9" t="s">
        <v>69</v>
      </c>
      <c r="D31" s="9" t="s">
        <v>70</v>
      </c>
      <c r="E31" s="9" t="s">
        <v>17</v>
      </c>
      <c r="F31" s="9">
        <v>4</v>
      </c>
      <c r="G31" s="10">
        <v>0.22</v>
      </c>
      <c r="H31" s="10">
        <f t="shared" si="1"/>
        <v>0.88</v>
      </c>
    </row>
    <row r="32" spans="1:8" x14ac:dyDescent="0.25">
      <c r="A32" s="9" t="s">
        <v>113</v>
      </c>
      <c r="B32" s="9" t="s">
        <v>121</v>
      </c>
      <c r="C32" s="9" t="s">
        <v>122</v>
      </c>
      <c r="D32" s="9" t="s">
        <v>123</v>
      </c>
      <c r="E32" s="9" t="s">
        <v>17</v>
      </c>
      <c r="F32" s="9">
        <v>3</v>
      </c>
      <c r="G32" s="10">
        <v>16.38</v>
      </c>
      <c r="H32" s="10">
        <f t="shared" si="1"/>
        <v>49.14</v>
      </c>
    </row>
    <row r="33" spans="1:8" x14ac:dyDescent="0.25">
      <c r="A33" s="9" t="s">
        <v>112</v>
      </c>
      <c r="B33" s="9" t="s">
        <v>21</v>
      </c>
      <c r="C33" s="11" t="s">
        <v>119</v>
      </c>
      <c r="D33" s="9" t="s">
        <v>120</v>
      </c>
      <c r="E33" s="9" t="s">
        <v>17</v>
      </c>
      <c r="F33" s="9">
        <v>3</v>
      </c>
      <c r="G33" s="10">
        <v>1.25</v>
      </c>
      <c r="H33" s="10">
        <f t="shared" si="1"/>
        <v>3.75</v>
      </c>
    </row>
    <row r="34" spans="1:8" x14ac:dyDescent="0.25">
      <c r="A34" s="9" t="s">
        <v>114</v>
      </c>
      <c r="B34" s="9" t="s">
        <v>40</v>
      </c>
      <c r="C34" s="9" t="s">
        <v>41</v>
      </c>
      <c r="D34" s="9" t="s">
        <v>42</v>
      </c>
      <c r="E34" s="9" t="s">
        <v>17</v>
      </c>
      <c r="F34" s="9">
        <v>1</v>
      </c>
      <c r="G34" s="10">
        <v>0.56999999999999995</v>
      </c>
      <c r="H34" s="10">
        <f t="shared" si="1"/>
        <v>0.56999999999999995</v>
      </c>
    </row>
    <row r="35" spans="1:8" x14ac:dyDescent="0.25">
      <c r="A35" s="9" t="s">
        <v>115</v>
      </c>
      <c r="B35" s="9" t="s">
        <v>40</v>
      </c>
      <c r="C35" s="9" t="s">
        <v>43</v>
      </c>
      <c r="D35" s="9" t="s">
        <v>44</v>
      </c>
      <c r="E35" s="9" t="s">
        <v>17</v>
      </c>
      <c r="F35" s="9">
        <v>1</v>
      </c>
      <c r="G35" s="10">
        <v>0.19</v>
      </c>
      <c r="H35" s="10">
        <f t="shared" si="1"/>
        <v>0.19</v>
      </c>
    </row>
    <row r="36" spans="1:8" x14ac:dyDescent="0.25">
      <c r="A36" s="9" t="s">
        <v>116</v>
      </c>
      <c r="B36" s="9" t="s">
        <v>40</v>
      </c>
      <c r="C36" s="9" t="s">
        <v>45</v>
      </c>
      <c r="D36" s="9" t="s">
        <v>46</v>
      </c>
      <c r="E36" s="9" t="s">
        <v>17</v>
      </c>
      <c r="F36" s="9">
        <v>2</v>
      </c>
      <c r="G36" s="10">
        <v>0.47</v>
      </c>
      <c r="H36" s="10">
        <f t="shared" si="1"/>
        <v>0.94</v>
      </c>
    </row>
    <row r="37" spans="1:8" x14ac:dyDescent="0.25">
      <c r="A37" s="9" t="s">
        <v>117</v>
      </c>
      <c r="B37" s="9" t="s">
        <v>40</v>
      </c>
      <c r="C37" s="9" t="s">
        <v>71</v>
      </c>
      <c r="D37" s="9" t="s">
        <v>72</v>
      </c>
      <c r="E37" s="9" t="s">
        <v>17</v>
      </c>
      <c r="F37" s="9">
        <v>1</v>
      </c>
      <c r="G37" s="10">
        <v>0.25</v>
      </c>
      <c r="H37" s="10">
        <f t="shared" si="1"/>
        <v>0.25</v>
      </c>
    </row>
    <row r="38" spans="1:8" x14ac:dyDescent="0.25">
      <c r="A38" s="9" t="s">
        <v>118</v>
      </c>
      <c r="B38" s="9" t="s">
        <v>40</v>
      </c>
      <c r="C38" s="9" t="s">
        <v>73</v>
      </c>
      <c r="D38" s="9" t="s">
        <v>74</v>
      </c>
      <c r="E38" s="9" t="s">
        <v>17</v>
      </c>
      <c r="F38" s="9">
        <v>6</v>
      </c>
      <c r="G38" s="10">
        <v>0.06</v>
      </c>
      <c r="H38" s="10">
        <f t="shared" si="1"/>
        <v>0.36</v>
      </c>
    </row>
    <row r="39" spans="1:8" x14ac:dyDescent="0.25">
      <c r="A39" s="9" t="s">
        <v>98</v>
      </c>
      <c r="B39" s="9" t="s">
        <v>99</v>
      </c>
      <c r="C39" s="9" t="s">
        <v>100</v>
      </c>
      <c r="D39" s="9" t="s">
        <v>101</v>
      </c>
      <c r="E39" s="9" t="s">
        <v>17</v>
      </c>
      <c r="F39" s="9">
        <v>5</v>
      </c>
      <c r="G39" s="10">
        <v>0.16</v>
      </c>
      <c r="H39" s="10">
        <f t="shared" si="1"/>
        <v>0.8</v>
      </c>
    </row>
    <row r="40" spans="1:8" x14ac:dyDescent="0.25">
      <c r="A40" s="9" t="s">
        <v>102</v>
      </c>
      <c r="B40" s="9" t="s">
        <v>99</v>
      </c>
      <c r="C40" s="9" t="s">
        <v>103</v>
      </c>
      <c r="D40" s="9" t="s">
        <v>104</v>
      </c>
      <c r="E40" s="9" t="s">
        <v>17</v>
      </c>
      <c r="F40" s="9">
        <v>5</v>
      </c>
      <c r="G40" s="10">
        <v>0.18</v>
      </c>
      <c r="H40" s="10">
        <f t="shared" si="1"/>
        <v>0.89999999999999991</v>
      </c>
    </row>
    <row r="41" spans="1:8" x14ac:dyDescent="0.25">
      <c r="A41" s="9" t="s">
        <v>105</v>
      </c>
      <c r="B41" s="9" t="s">
        <v>99</v>
      </c>
      <c r="C41" s="9" t="s">
        <v>106</v>
      </c>
      <c r="D41" s="9" t="s">
        <v>107</v>
      </c>
      <c r="E41" s="9" t="s">
        <v>17</v>
      </c>
      <c r="F41" s="9">
        <v>5</v>
      </c>
      <c r="G41" s="10">
        <v>0.16</v>
      </c>
      <c r="H41" s="10">
        <f t="shared" si="1"/>
        <v>0.8</v>
      </c>
    </row>
    <row r="42" spans="1:8" x14ac:dyDescent="0.25">
      <c r="A42" s="9" t="s">
        <v>108</v>
      </c>
      <c r="B42" s="9" t="s">
        <v>99</v>
      </c>
      <c r="C42" s="9" t="s">
        <v>109</v>
      </c>
      <c r="D42" s="9" t="s">
        <v>110</v>
      </c>
      <c r="E42" s="9" t="s">
        <v>17</v>
      </c>
      <c r="F42" s="9">
        <v>5</v>
      </c>
      <c r="G42" s="10">
        <v>0.21</v>
      </c>
      <c r="H42" s="10">
        <f t="shared" si="1"/>
        <v>1.05</v>
      </c>
    </row>
    <row r="43" spans="1:8" x14ac:dyDescent="0.25">
      <c r="A43" s="9" t="s">
        <v>91</v>
      </c>
      <c r="B43" s="9" t="s">
        <v>130</v>
      </c>
      <c r="C43" s="9" t="s">
        <v>131</v>
      </c>
      <c r="D43" s="9" t="s">
        <v>132</v>
      </c>
      <c r="E43" s="9" t="s">
        <v>17</v>
      </c>
      <c r="F43">
        <v>2</v>
      </c>
      <c r="G43" s="10">
        <v>2.2999999999999998</v>
      </c>
      <c r="H43" s="10">
        <f t="shared" si="1"/>
        <v>4.5999999999999996</v>
      </c>
    </row>
    <row r="44" spans="1:8" x14ac:dyDescent="0.25">
      <c r="A44" s="9" t="s">
        <v>92</v>
      </c>
      <c r="B44" s="9" t="s">
        <v>130</v>
      </c>
      <c r="C44" s="9" t="s">
        <v>128</v>
      </c>
      <c r="D44" s="9" t="s">
        <v>129</v>
      </c>
      <c r="E44" s="9" t="s">
        <v>17</v>
      </c>
      <c r="F44">
        <v>1</v>
      </c>
      <c r="G44" s="10">
        <v>2.29</v>
      </c>
      <c r="H44" s="10">
        <f t="shared" si="1"/>
        <v>2.29</v>
      </c>
    </row>
    <row r="45" spans="1:8" x14ac:dyDescent="0.25">
      <c r="A45" s="9" t="s">
        <v>93</v>
      </c>
      <c r="B45" s="9" t="s">
        <v>76</v>
      </c>
      <c r="C45" s="9" t="s">
        <v>133</v>
      </c>
      <c r="D45" s="9" t="s">
        <v>134</v>
      </c>
      <c r="E45" s="9" t="s">
        <v>17</v>
      </c>
      <c r="F45">
        <v>3</v>
      </c>
      <c r="G45" s="10">
        <v>0.02</v>
      </c>
      <c r="H45" s="10">
        <f t="shared" si="1"/>
        <v>0.06</v>
      </c>
    </row>
    <row r="46" spans="1:8" x14ac:dyDescent="0.25">
      <c r="A46" s="9" t="s">
        <v>149</v>
      </c>
      <c r="B46" s="9" t="s">
        <v>164</v>
      </c>
      <c r="C46" s="9" t="s">
        <v>165</v>
      </c>
      <c r="D46" s="9">
        <v>70200885</v>
      </c>
      <c r="E46" s="9" t="s">
        <v>17</v>
      </c>
      <c r="F46">
        <v>1</v>
      </c>
      <c r="G46" s="10">
        <v>0.3</v>
      </c>
      <c r="H46" s="10">
        <f t="shared" si="1"/>
        <v>0.3</v>
      </c>
    </row>
    <row r="47" spans="1:8" x14ac:dyDescent="0.25">
      <c r="A47" s="9" t="s">
        <v>79</v>
      </c>
      <c r="B47" s="9" t="s">
        <v>76</v>
      </c>
      <c r="C47" s="9" t="s">
        <v>80</v>
      </c>
      <c r="D47" s="9" t="s">
        <v>81</v>
      </c>
      <c r="E47" s="9" t="s">
        <v>17</v>
      </c>
      <c r="F47">
        <v>2</v>
      </c>
      <c r="G47" s="10">
        <v>0.02</v>
      </c>
      <c r="H47" s="10">
        <f t="shared" si="1"/>
        <v>0.04</v>
      </c>
    </row>
    <row r="48" spans="1:8" x14ac:dyDescent="0.25">
      <c r="A48" s="9" t="s">
        <v>94</v>
      </c>
      <c r="B48" s="9" t="s">
        <v>76</v>
      </c>
      <c r="C48" s="9" t="s">
        <v>137</v>
      </c>
      <c r="D48" s="9" t="s">
        <v>138</v>
      </c>
      <c r="E48" s="9" t="s">
        <v>17</v>
      </c>
      <c r="F48">
        <v>1</v>
      </c>
      <c r="G48" s="10">
        <v>0.02</v>
      </c>
      <c r="H48" s="10">
        <f t="shared" si="1"/>
        <v>0.02</v>
      </c>
    </row>
    <row r="49" spans="1:8" x14ac:dyDescent="0.25">
      <c r="A49" s="9" t="s">
        <v>95</v>
      </c>
      <c r="B49" s="9" t="s">
        <v>76</v>
      </c>
      <c r="C49" s="9" t="s">
        <v>135</v>
      </c>
      <c r="D49" s="9" t="s">
        <v>136</v>
      </c>
      <c r="E49" s="9" t="s">
        <v>17</v>
      </c>
      <c r="F49">
        <v>2</v>
      </c>
      <c r="G49" s="10">
        <v>0.02</v>
      </c>
      <c r="H49" s="10">
        <f t="shared" si="1"/>
        <v>0.04</v>
      </c>
    </row>
    <row r="50" spans="1:8" x14ac:dyDescent="0.25">
      <c r="A50" s="9" t="s">
        <v>96</v>
      </c>
      <c r="B50" s="9" t="s">
        <v>76</v>
      </c>
      <c r="C50" s="9" t="s">
        <v>139</v>
      </c>
      <c r="D50" s="9" t="s">
        <v>140</v>
      </c>
      <c r="E50" s="9" t="s">
        <v>17</v>
      </c>
      <c r="F50">
        <v>2</v>
      </c>
      <c r="G50" s="10">
        <v>0.02</v>
      </c>
      <c r="H50" s="10">
        <f t="shared" si="1"/>
        <v>0.04</v>
      </c>
    </row>
    <row r="51" spans="1:8" x14ac:dyDescent="0.25">
      <c r="A51" s="9" t="s">
        <v>97</v>
      </c>
      <c r="B51" s="9" t="s">
        <v>141</v>
      </c>
      <c r="C51" s="9" t="s">
        <v>145</v>
      </c>
      <c r="D51" s="9" t="s">
        <v>144</v>
      </c>
      <c r="E51" s="9" t="s">
        <v>17</v>
      </c>
      <c r="F51">
        <v>1</v>
      </c>
      <c r="G51" s="10">
        <v>0.14000000000000001</v>
      </c>
      <c r="H51" s="10">
        <f t="shared" si="1"/>
        <v>0.14000000000000001</v>
      </c>
    </row>
    <row r="52" spans="1:8" x14ac:dyDescent="0.25">
      <c r="A52" s="9" t="s">
        <v>111</v>
      </c>
      <c r="B52" s="9" t="s">
        <v>141</v>
      </c>
      <c r="C52" s="9" t="s">
        <v>142</v>
      </c>
      <c r="D52" s="9" t="s">
        <v>143</v>
      </c>
      <c r="E52" s="9" t="s">
        <v>17</v>
      </c>
      <c r="F52">
        <v>1</v>
      </c>
      <c r="G52" s="10">
        <v>0.57999999999999996</v>
      </c>
      <c r="H52" s="10">
        <f t="shared" si="1"/>
        <v>0.57999999999999996</v>
      </c>
    </row>
    <row r="53" spans="1:8" x14ac:dyDescent="0.25">
      <c r="A53" s="9" t="s">
        <v>75</v>
      </c>
      <c r="B53" s="9" t="s">
        <v>76</v>
      </c>
      <c r="C53" s="9" t="s">
        <v>77</v>
      </c>
      <c r="D53" s="9" t="s">
        <v>78</v>
      </c>
      <c r="E53" s="9" t="s">
        <v>17</v>
      </c>
      <c r="F53" s="9">
        <v>4</v>
      </c>
      <c r="G53" s="10">
        <v>0.05</v>
      </c>
      <c r="H53" s="10">
        <f t="shared" si="1"/>
        <v>0.2</v>
      </c>
    </row>
    <row r="54" spans="1:8" x14ac:dyDescent="0.25">
      <c r="A54" s="9" t="s">
        <v>79</v>
      </c>
      <c r="B54" s="9" t="s">
        <v>76</v>
      </c>
      <c r="C54" s="9" t="s">
        <v>80</v>
      </c>
      <c r="D54" s="9" t="s">
        <v>81</v>
      </c>
      <c r="E54" s="9" t="s">
        <v>17</v>
      </c>
      <c r="F54" s="9">
        <v>6</v>
      </c>
      <c r="G54" s="10">
        <v>0.05</v>
      </c>
      <c r="H54" s="10">
        <f t="shared" si="1"/>
        <v>0.30000000000000004</v>
      </c>
    </row>
    <row r="55" spans="1:8" x14ac:dyDescent="0.25">
      <c r="A55" s="9" t="s">
        <v>82</v>
      </c>
      <c r="B55" s="9" t="s">
        <v>56</v>
      </c>
      <c r="C55" s="9" t="s">
        <v>83</v>
      </c>
      <c r="D55" s="9" t="s">
        <v>84</v>
      </c>
      <c r="E55" s="9" t="s">
        <v>17</v>
      </c>
      <c r="F55" s="9">
        <v>4</v>
      </c>
      <c r="G55" s="10">
        <v>0.11</v>
      </c>
      <c r="H55" s="10">
        <f>G55*F55</f>
        <v>0.44</v>
      </c>
    </row>
    <row r="56" spans="1:8" x14ac:dyDescent="0.25">
      <c r="A56" s="9" t="s">
        <v>150</v>
      </c>
      <c r="B56" s="9" t="s">
        <v>167</v>
      </c>
      <c r="C56" s="9" t="s">
        <v>151</v>
      </c>
      <c r="D56">
        <v>70217642</v>
      </c>
      <c r="E56" s="9" t="s">
        <v>17</v>
      </c>
      <c r="F56">
        <v>1</v>
      </c>
      <c r="G56" s="10">
        <v>0.06</v>
      </c>
      <c r="H56" s="10">
        <f>G56*F56</f>
        <v>0.06</v>
      </c>
    </row>
    <row r="57" spans="1:8" x14ac:dyDescent="0.25">
      <c r="A57" s="9" t="s">
        <v>152</v>
      </c>
      <c r="B57" s="9" t="s">
        <v>76</v>
      </c>
      <c r="C57" s="9" t="s">
        <v>166</v>
      </c>
      <c r="D57">
        <v>70023761</v>
      </c>
      <c r="E57" s="9" t="s">
        <v>17</v>
      </c>
      <c r="F57">
        <v>1</v>
      </c>
      <c r="G57" s="10">
        <v>0.01</v>
      </c>
      <c r="H57" s="10">
        <f>G57*F57</f>
        <v>0.01</v>
      </c>
    </row>
    <row r="58" spans="1:8" x14ac:dyDescent="0.25">
      <c r="A58" t="s">
        <v>168</v>
      </c>
      <c r="B58" s="9" t="s">
        <v>141</v>
      </c>
      <c r="C58" s="9" t="s">
        <v>169</v>
      </c>
      <c r="D58">
        <v>70186492</v>
      </c>
      <c r="E58" s="9" t="s">
        <v>17</v>
      </c>
      <c r="F58">
        <v>1</v>
      </c>
      <c r="G58" s="10">
        <v>0.12</v>
      </c>
      <c r="H58" s="10">
        <f>G58*F58</f>
        <v>0.12</v>
      </c>
    </row>
    <row r="59" spans="1:8" x14ac:dyDescent="0.25">
      <c r="A59" s="9" t="s">
        <v>38</v>
      </c>
      <c r="B59" s="9" t="s">
        <v>39</v>
      </c>
      <c r="C59" s="9"/>
      <c r="D59" s="9"/>
      <c r="E59" s="9"/>
      <c r="F59" s="9">
        <v>1</v>
      </c>
      <c r="G59" s="10">
        <v>15</v>
      </c>
      <c r="H59" s="10">
        <f>G59*F59</f>
        <v>15</v>
      </c>
    </row>
    <row r="60" spans="1:8" x14ac:dyDescent="0.25">
      <c r="A60" s="9" t="s">
        <v>171</v>
      </c>
      <c r="B60" s="9" t="s">
        <v>172</v>
      </c>
      <c r="C60" s="9" t="s">
        <v>173</v>
      </c>
      <c r="D60" s="9">
        <v>70206181</v>
      </c>
      <c r="E60" s="13" t="s">
        <v>17</v>
      </c>
      <c r="F60" s="9">
        <v>4</v>
      </c>
      <c r="G60" s="14">
        <v>0.47</v>
      </c>
      <c r="H60" s="14">
        <f t="shared" ref="H60" si="2">F60*G60</f>
        <v>1.88</v>
      </c>
    </row>
    <row r="64" spans="1:8" ht="18.75" x14ac:dyDescent="0.3">
      <c r="H64" s="12">
        <f>H19+H60</f>
        <v>855.35</v>
      </c>
    </row>
  </sheetData>
  <printOptions gridLines="1"/>
  <pageMargins left="0.7" right="0.7" top="0.75" bottom="0.75" header="0.3" footer="0.3"/>
  <pageSetup scale="7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Sony User</cp:lastModifiedBy>
  <cp:lastPrinted>2011-08-25T21:11:59Z</cp:lastPrinted>
  <dcterms:created xsi:type="dcterms:W3CDTF">2011-02-08T17:42:45Z</dcterms:created>
  <dcterms:modified xsi:type="dcterms:W3CDTF">2015-03-13T00:13:00Z</dcterms:modified>
</cp:coreProperties>
</file>