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3895" windowHeight="143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4" i="1"/>
  <c r="H45"/>
  <c r="H46"/>
  <c r="H47"/>
  <c r="H48"/>
  <c r="H49"/>
  <c r="H50"/>
  <c r="H51"/>
  <c r="H52"/>
  <c r="H53"/>
  <c r="H54"/>
  <c r="H55"/>
  <c r="H43"/>
  <c r="H38"/>
  <c r="H39"/>
  <c r="H40"/>
  <c r="H37"/>
  <c r="H5"/>
  <c r="H6"/>
  <c r="H7"/>
  <c r="H8"/>
  <c r="H9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XFD29" s="1"/>
  <c r="H30"/>
  <c r="H31"/>
  <c r="H32"/>
  <c r="H33"/>
  <c r="H34"/>
  <c r="H4"/>
  <c r="H56" l="1"/>
  <c r="H36"/>
</calcChain>
</file>

<file path=xl/sharedStrings.xml><?xml version="1.0" encoding="utf-8"?>
<sst xmlns="http://schemas.openxmlformats.org/spreadsheetml/2006/main" count="219" uniqueCount="161">
  <si>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</si>
  <si>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</si>
  <si>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</si>
  <si>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</si>
  <si>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</si>
  <si>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</si>
  <si>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</si>
  <si>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</si>
  <si>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</si>
  <si>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CC Design</t>
  </si>
  <si>
    <t>Front Panel</t>
  </si>
  <si>
    <t>Crydom Bracket</t>
  </si>
  <si>
    <t>Athena Controller</t>
  </si>
  <si>
    <t>Athena</t>
  </si>
  <si>
    <t>16-DC-S-S-30-AC</t>
  </si>
  <si>
    <t>Athena Controls</t>
  </si>
  <si>
    <t>Cosel 48V Supply</t>
  </si>
  <si>
    <t>Cosel</t>
  </si>
  <si>
    <t>PBA600F-48</t>
  </si>
  <si>
    <t>ALLIED</t>
  </si>
  <si>
    <t>800-0176</t>
  </si>
  <si>
    <t>Phihong</t>
  </si>
  <si>
    <t>Allied</t>
  </si>
  <si>
    <t>AC Module</t>
  </si>
  <si>
    <t>Qualtek</t>
  </si>
  <si>
    <t>862-06/002</t>
  </si>
  <si>
    <t>10 amp fuse</t>
  </si>
  <si>
    <t>Cooper</t>
  </si>
  <si>
    <t>Solid State Relay</t>
  </si>
  <si>
    <t>Crydom</t>
  </si>
  <si>
    <t>D1D20</t>
  </si>
  <si>
    <t>682-0069</t>
  </si>
  <si>
    <t>AC Relay</t>
  </si>
  <si>
    <t>Magnecraft</t>
  </si>
  <si>
    <t>782XBM4L-120A</t>
  </si>
  <si>
    <t>850-0370</t>
  </si>
  <si>
    <t>Latching Relay</t>
  </si>
  <si>
    <t>785XBXCD-12D</t>
  </si>
  <si>
    <t>850-0586</t>
  </si>
  <si>
    <t>Tyco</t>
  </si>
  <si>
    <t>AC FAN</t>
  </si>
  <si>
    <t>Orion Fan</t>
  </si>
  <si>
    <t>OA825ap-11-1wb</t>
  </si>
  <si>
    <t>592-0005</t>
  </si>
  <si>
    <t>AC FAN cover</t>
  </si>
  <si>
    <t>609-0010</t>
  </si>
  <si>
    <t>Power Switch</t>
  </si>
  <si>
    <t>RRA22H3BBGLN</t>
  </si>
  <si>
    <t>908-0028</t>
  </si>
  <si>
    <t>Green LED</t>
  </si>
  <si>
    <t>CML</t>
  </si>
  <si>
    <t>1032D5</t>
  </si>
  <si>
    <t>679-5085</t>
  </si>
  <si>
    <t>Red LED</t>
  </si>
  <si>
    <t>1030QD1</t>
  </si>
  <si>
    <t>679-5055</t>
  </si>
  <si>
    <t>Reset Switch</t>
  </si>
  <si>
    <t>NKK Switch</t>
  </si>
  <si>
    <t>SB4011NOM</t>
  </si>
  <si>
    <t>870-0487</t>
  </si>
  <si>
    <t>9 Pin Circ. Connector</t>
  </si>
  <si>
    <t>211769-1</t>
  </si>
  <si>
    <t>512-8872</t>
  </si>
  <si>
    <t>Female D9 connector</t>
  </si>
  <si>
    <t>Emerson</t>
  </si>
  <si>
    <t>40-9709S</t>
  </si>
  <si>
    <t>510-2001</t>
  </si>
  <si>
    <t>Tank</t>
  </si>
  <si>
    <t>IN-HOUSE</t>
  </si>
  <si>
    <t>Radiator/Fan</t>
  </si>
  <si>
    <t>Thermal Take</t>
  </si>
  <si>
    <t>Xoxide</t>
  </si>
  <si>
    <t>cl-w0180</t>
  </si>
  <si>
    <t>Pump</t>
  </si>
  <si>
    <t>March</t>
  </si>
  <si>
    <t>0125-0069-0100</t>
  </si>
  <si>
    <t>Ryan Herco</t>
  </si>
  <si>
    <t>Level Switch</t>
  </si>
  <si>
    <t>Madison</t>
  </si>
  <si>
    <t>50C Switch</t>
  </si>
  <si>
    <t>NASON</t>
  </si>
  <si>
    <t>TT-D3A-122R</t>
  </si>
  <si>
    <t>Hydraulic Controls</t>
  </si>
  <si>
    <t>hose connector</t>
  </si>
  <si>
    <t>Quick Disconnect</t>
  </si>
  <si>
    <t>McMaster</t>
  </si>
  <si>
    <t>5012K78</t>
  </si>
  <si>
    <t>1/4 NPTF 1/4" BARB ELBOW</t>
  </si>
  <si>
    <t>5346K122</t>
  </si>
  <si>
    <t>1/8" NPT 1/4" BARB</t>
  </si>
  <si>
    <t>5346K13</t>
  </si>
  <si>
    <t>1/4" NPT 1/4" BARB</t>
  </si>
  <si>
    <t>5346k24</t>
  </si>
  <si>
    <t>3/8" NPT 1/4" BARB</t>
  </si>
  <si>
    <t>5346K14</t>
  </si>
  <si>
    <t xml:space="preserve"> 1 ft of 1/4" tubing</t>
  </si>
  <si>
    <t>5113k26</t>
  </si>
  <si>
    <t>WITHOUT PCB</t>
  </si>
  <si>
    <t>AC RELAY MOUNT</t>
  </si>
  <si>
    <t>70-459-1</t>
  </si>
  <si>
    <t>850-1074</t>
  </si>
  <si>
    <t>LATCHING RELAY MOUNT</t>
  </si>
  <si>
    <t>73-763-1</t>
  </si>
  <si>
    <t>850-1923</t>
  </si>
  <si>
    <t>Terminal Block</t>
  </si>
  <si>
    <t>Cinch</t>
  </si>
  <si>
    <t>12-142</t>
  </si>
  <si>
    <t>750-4612</t>
  </si>
  <si>
    <t>Terminal Block Jumpers</t>
  </si>
  <si>
    <t>95B</t>
  </si>
  <si>
    <t>750-7664</t>
  </si>
  <si>
    <t>WITH PCB</t>
  </si>
  <si>
    <t>PCB Board</t>
  </si>
  <si>
    <t>EZPCB</t>
  </si>
  <si>
    <t>AC Relay PCB Mount</t>
  </si>
  <si>
    <t>70-402-1</t>
  </si>
  <si>
    <t>850-1922</t>
  </si>
  <si>
    <t>3PDT PCB Mount</t>
  </si>
  <si>
    <t>27E067</t>
  </si>
  <si>
    <t>886-0174</t>
  </si>
  <si>
    <t>2 conductor MTA-156 connector</t>
  </si>
  <si>
    <t>tyco</t>
  </si>
  <si>
    <t>640445-2</t>
  </si>
  <si>
    <t>512-3450</t>
  </si>
  <si>
    <t>2 pin MTA-156 housing</t>
  </si>
  <si>
    <t>512-3900</t>
  </si>
  <si>
    <t>3 conductor MTA-156 connector</t>
  </si>
  <si>
    <t>640445-3</t>
  </si>
  <si>
    <t>512-3451</t>
  </si>
  <si>
    <t>3 pin MTA 156 housing</t>
  </si>
  <si>
    <t>640250-3</t>
  </si>
  <si>
    <t>512-3902</t>
  </si>
  <si>
    <t>4 pin .100</t>
  </si>
  <si>
    <t>Molex</t>
  </si>
  <si>
    <t>70543-0003</t>
  </si>
  <si>
    <t>863-0697</t>
  </si>
  <si>
    <t>4 pin .100 housing</t>
  </si>
  <si>
    <t>50-57-9404</t>
  </si>
  <si>
    <t>863-0274</t>
  </si>
  <si>
    <t>3 pin .100</t>
  </si>
  <si>
    <t>70543-0002</t>
  </si>
  <si>
    <t>863-0696</t>
  </si>
  <si>
    <t>3 pin .100 housing</t>
  </si>
  <si>
    <t>50-57-9403</t>
  </si>
  <si>
    <t>863-0276</t>
  </si>
  <si>
    <t>2 pin .100</t>
  </si>
  <si>
    <t>70543-0001</t>
  </si>
  <si>
    <t>863-0699</t>
  </si>
  <si>
    <t>Jumper</t>
  </si>
  <si>
    <t>15-29-1025</t>
  </si>
  <si>
    <t>863-0403</t>
  </si>
  <si>
    <t xml:space="preserve"> Thermal Regular TEMP BILL OF MATERIALS</t>
  </si>
  <si>
    <t>46515k41</t>
  </si>
  <si>
    <t>689-3336</t>
  </si>
  <si>
    <t>PSA25L-201R</t>
  </si>
  <si>
    <t>653-0038</t>
  </si>
  <si>
    <t xml:space="preserve">  </t>
  </si>
  <si>
    <t xml:space="preserve"> </t>
  </si>
  <si>
    <t xml:space="preserve">   </t>
  </si>
  <si>
    <t xml:space="preserve">      </t>
  </si>
  <si>
    <t xml:space="preserve">    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</si>
</sst>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11" fontId="0" fillId="0" borderId="0" xfId="0" quotePrefix="1" applyNumberFormat="1"/>
    <xf numFmtId="0" fontId="3" fillId="2" borderId="0" xfId="0" applyFont="1" applyFill="1"/>
    <xf numFmtId="164" fontId="1" fillId="0" borderId="0" xfId="0" applyNumberFormat="1" applyFont="1"/>
    <xf numFmtId="0" fontId="4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164" fontId="0" fillId="3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8"/>
  <sheetViews>
    <sheetView tabSelected="1" topLeftCell="A19" workbookViewId="0">
      <selection activeCell="B59" sqref="B59"/>
    </sheetView>
  </sheetViews>
  <sheetFormatPr defaultRowHeight="15"/>
  <cols>
    <col min="1" max="1" width="28.5703125" customWidth="1"/>
    <col min="2" max="2" width="17" customWidth="1"/>
    <col min="3" max="3" width="16.7109375" customWidth="1"/>
    <col min="4" max="4" width="18.42578125" customWidth="1"/>
    <col min="5" max="5" width="16.42578125" customWidth="1"/>
  </cols>
  <sheetData>
    <row r="1" spans="1:8" ht="21">
      <c r="A1" s="2"/>
      <c r="B1" s="9" t="s">
        <v>151</v>
      </c>
      <c r="C1" s="2"/>
      <c r="D1" s="2"/>
      <c r="E1" s="2"/>
      <c r="F1" s="2"/>
      <c r="G1" s="2"/>
      <c r="H1" s="2"/>
    </row>
    <row r="3" spans="1:8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>
      <c r="A4" s="2" t="s">
        <v>8</v>
      </c>
      <c r="B4" s="2" t="s">
        <v>9</v>
      </c>
      <c r="C4" s="2"/>
      <c r="D4" s="2"/>
      <c r="E4" s="2"/>
      <c r="F4" s="2">
        <v>1</v>
      </c>
      <c r="G4" s="4">
        <v>247</v>
      </c>
      <c r="H4" s="4">
        <f>F4*G4</f>
        <v>247</v>
      </c>
    </row>
    <row r="5" spans="1:8">
      <c r="A5" s="16" t="s">
        <v>157</v>
      </c>
      <c r="B5" s="2" t="s">
        <v>9</v>
      </c>
      <c r="C5" s="2"/>
      <c r="D5" s="2"/>
      <c r="E5" s="2"/>
      <c r="F5" s="2">
        <v>1</v>
      </c>
      <c r="G5" s="4">
        <v>60</v>
      </c>
      <c r="H5" s="4">
        <f t="shared" ref="H5:H34" si="0">F5*G5</f>
        <v>60</v>
      </c>
    </row>
    <row r="6" spans="1:8">
      <c r="A6" s="2" t="s">
        <v>10</v>
      </c>
      <c r="B6" s="2" t="s">
        <v>9</v>
      </c>
      <c r="C6" s="2"/>
      <c r="D6" s="2"/>
      <c r="E6" s="2"/>
      <c r="F6" s="2">
        <v>1</v>
      </c>
      <c r="G6" s="4">
        <v>60</v>
      </c>
      <c r="H6" s="4">
        <f t="shared" si="0"/>
        <v>60</v>
      </c>
    </row>
    <row r="7" spans="1:8">
      <c r="A7" s="2" t="s">
        <v>11</v>
      </c>
      <c r="B7" s="2"/>
      <c r="C7" s="10"/>
      <c r="D7" s="10"/>
      <c r="E7" s="10"/>
      <c r="F7" s="10">
        <v>1</v>
      </c>
      <c r="G7" s="4"/>
      <c r="H7" s="4">
        <f t="shared" si="0"/>
        <v>0</v>
      </c>
    </row>
    <row r="8" spans="1:8">
      <c r="A8" s="2" t="s">
        <v>12</v>
      </c>
      <c r="B8" s="2" t="s">
        <v>13</v>
      </c>
      <c r="C8" s="2" t="s">
        <v>14</v>
      </c>
      <c r="D8" s="2" t="s">
        <v>15</v>
      </c>
      <c r="E8" s="2"/>
      <c r="F8" s="2">
        <v>1</v>
      </c>
      <c r="G8" s="4">
        <v>324</v>
      </c>
      <c r="H8" s="4">
        <f t="shared" si="0"/>
        <v>324</v>
      </c>
    </row>
    <row r="9" spans="1:8">
      <c r="A9" s="10" t="s">
        <v>16</v>
      </c>
      <c r="B9" s="10" t="s">
        <v>17</v>
      </c>
      <c r="C9" s="10" t="s">
        <v>18</v>
      </c>
      <c r="D9" s="10" t="s">
        <v>19</v>
      </c>
      <c r="E9" s="10" t="s">
        <v>20</v>
      </c>
      <c r="F9" s="10">
        <v>1</v>
      </c>
      <c r="G9" s="11">
        <v>454.54</v>
      </c>
      <c r="H9" s="11">
        <f t="shared" si="0"/>
        <v>454.54</v>
      </c>
    </row>
    <row r="10" spans="1:8">
      <c r="A10" s="16" t="s">
        <v>156</v>
      </c>
      <c r="B10" s="16" t="s">
        <v>21</v>
      </c>
      <c r="C10" s="18" t="s">
        <v>154</v>
      </c>
      <c r="D10" s="18" t="s">
        <v>22</v>
      </c>
      <c r="E10" s="18" t="s">
        <v>155</v>
      </c>
      <c r="F10" s="18">
        <v>5</v>
      </c>
      <c r="G10" s="17">
        <v>25.26</v>
      </c>
      <c r="H10" s="17">
        <v>126.30000000000001</v>
      </c>
    </row>
    <row r="11" spans="1:8">
      <c r="A11" s="1" t="s">
        <v>23</v>
      </c>
      <c r="B11" s="1" t="s">
        <v>24</v>
      </c>
      <c r="C11" s="1" t="s">
        <v>25</v>
      </c>
      <c r="D11" s="1" t="s">
        <v>19</v>
      </c>
      <c r="E11" s="1" t="s">
        <v>153</v>
      </c>
      <c r="F11" s="1">
        <v>1</v>
      </c>
      <c r="G11" s="15">
        <v>18</v>
      </c>
      <c r="H11" s="15">
        <f t="shared" si="0"/>
        <v>18</v>
      </c>
    </row>
    <row r="12" spans="1:8">
      <c r="A12" s="2" t="s">
        <v>26</v>
      </c>
      <c r="B12" s="2" t="s">
        <v>27</v>
      </c>
      <c r="C12" s="18" t="s">
        <v>158</v>
      </c>
      <c r="D12" s="13"/>
      <c r="E12" s="10"/>
      <c r="F12" s="10"/>
      <c r="G12" s="4"/>
      <c r="H12" s="4">
        <f t="shared" si="0"/>
        <v>0</v>
      </c>
    </row>
    <row r="13" spans="1:8">
      <c r="A13" s="2" t="s">
        <v>28</v>
      </c>
      <c r="B13" s="2" t="s">
        <v>29</v>
      </c>
      <c r="C13" s="10" t="s">
        <v>30</v>
      </c>
      <c r="D13" s="10" t="s">
        <v>19</v>
      </c>
      <c r="E13" s="10" t="s">
        <v>31</v>
      </c>
      <c r="F13" s="10">
        <v>4</v>
      </c>
      <c r="G13" s="4">
        <v>58.6</v>
      </c>
      <c r="H13" s="4">
        <f t="shared" si="0"/>
        <v>234.4</v>
      </c>
    </row>
    <row r="14" spans="1:8">
      <c r="A14" s="2" t="s">
        <v>32</v>
      </c>
      <c r="B14" s="2" t="s">
        <v>33</v>
      </c>
      <c r="C14" s="2" t="s">
        <v>34</v>
      </c>
      <c r="D14" s="5" t="s">
        <v>19</v>
      </c>
      <c r="E14" s="5" t="s">
        <v>35</v>
      </c>
      <c r="F14" s="2">
        <v>1</v>
      </c>
      <c r="G14" s="4">
        <v>6.68</v>
      </c>
      <c r="H14" s="4">
        <f t="shared" si="0"/>
        <v>6.68</v>
      </c>
    </row>
    <row r="15" spans="1:8">
      <c r="A15" s="2" t="s">
        <v>36</v>
      </c>
      <c r="B15" s="2" t="s">
        <v>33</v>
      </c>
      <c r="C15" s="2" t="s">
        <v>37</v>
      </c>
      <c r="D15" s="2" t="s">
        <v>19</v>
      </c>
      <c r="E15" s="2" t="s">
        <v>38</v>
      </c>
      <c r="F15" s="2">
        <v>1</v>
      </c>
      <c r="G15" s="4">
        <v>12.92</v>
      </c>
      <c r="H15" s="4">
        <f t="shared" si="0"/>
        <v>12.92</v>
      </c>
    </row>
    <row r="16" spans="1:8">
      <c r="A16" s="2" t="s">
        <v>40</v>
      </c>
      <c r="B16" s="2" t="s">
        <v>41</v>
      </c>
      <c r="C16" s="10" t="s">
        <v>42</v>
      </c>
      <c r="D16" s="10" t="s">
        <v>19</v>
      </c>
      <c r="E16" s="10" t="s">
        <v>43</v>
      </c>
      <c r="F16" s="10">
        <v>1</v>
      </c>
      <c r="G16" s="4">
        <v>14.78</v>
      </c>
      <c r="H16" s="4">
        <f t="shared" si="0"/>
        <v>14.78</v>
      </c>
    </row>
    <row r="17" spans="1:8 16384:16384">
      <c r="A17" s="2" t="s">
        <v>44</v>
      </c>
      <c r="B17" s="2" t="s">
        <v>24</v>
      </c>
      <c r="C17" s="12">
        <v>8132</v>
      </c>
      <c r="D17" s="10" t="s">
        <v>19</v>
      </c>
      <c r="E17" s="10" t="s">
        <v>45</v>
      </c>
      <c r="F17" s="10">
        <v>1</v>
      </c>
      <c r="G17" s="4">
        <v>0.68</v>
      </c>
      <c r="H17" s="4">
        <f t="shared" si="0"/>
        <v>0.68</v>
      </c>
    </row>
    <row r="18" spans="1:8 16384:16384">
      <c r="A18" s="2" t="s">
        <v>46</v>
      </c>
      <c r="B18" s="2" t="s">
        <v>46</v>
      </c>
      <c r="C18" s="2" t="s">
        <v>47</v>
      </c>
      <c r="D18" s="2" t="s">
        <v>19</v>
      </c>
      <c r="E18" s="2" t="s">
        <v>48</v>
      </c>
      <c r="F18" s="2">
        <v>1</v>
      </c>
      <c r="G18" s="4">
        <v>1.21</v>
      </c>
      <c r="H18" s="4">
        <f t="shared" si="0"/>
        <v>1.21</v>
      </c>
    </row>
    <row r="19" spans="1:8 16384:16384">
      <c r="A19" s="2" t="s">
        <v>49</v>
      </c>
      <c r="B19" s="2" t="s">
        <v>50</v>
      </c>
      <c r="C19" s="2" t="s">
        <v>51</v>
      </c>
      <c r="D19" s="2" t="s">
        <v>19</v>
      </c>
      <c r="E19" s="2" t="s">
        <v>52</v>
      </c>
      <c r="F19" s="2">
        <v>1</v>
      </c>
      <c r="G19" s="4">
        <v>3.16</v>
      </c>
      <c r="H19" s="4">
        <f t="shared" si="0"/>
        <v>3.16</v>
      </c>
    </row>
    <row r="20" spans="1:8 16384:16384">
      <c r="A20" s="2" t="s">
        <v>53</v>
      </c>
      <c r="B20" s="2" t="s">
        <v>50</v>
      </c>
      <c r="C20" s="2" t="s">
        <v>54</v>
      </c>
      <c r="D20" s="2" t="s">
        <v>19</v>
      </c>
      <c r="E20" s="2" t="s">
        <v>55</v>
      </c>
      <c r="F20" s="2">
        <v>1</v>
      </c>
      <c r="G20" s="4">
        <v>2.2999999999999998</v>
      </c>
      <c r="H20" s="4">
        <f t="shared" si="0"/>
        <v>2.2999999999999998</v>
      </c>
    </row>
    <row r="21" spans="1:8 16384:16384">
      <c r="A21" s="2" t="s">
        <v>56</v>
      </c>
      <c r="B21" s="2" t="s">
        <v>57</v>
      </c>
      <c r="C21" s="2" t="s">
        <v>58</v>
      </c>
      <c r="D21" s="2" t="s">
        <v>19</v>
      </c>
      <c r="E21" s="2" t="s">
        <v>59</v>
      </c>
      <c r="F21" s="2">
        <v>1</v>
      </c>
      <c r="G21" s="4">
        <v>3.58</v>
      </c>
      <c r="H21" s="4">
        <f t="shared" si="0"/>
        <v>3.58</v>
      </c>
    </row>
    <row r="22" spans="1:8 16384:16384">
      <c r="A22" s="2" t="s">
        <v>60</v>
      </c>
      <c r="B22" s="2" t="s">
        <v>39</v>
      </c>
      <c r="C22" s="2" t="s">
        <v>61</v>
      </c>
      <c r="D22" s="2" t="s">
        <v>19</v>
      </c>
      <c r="E22" s="2" t="s">
        <v>62</v>
      </c>
      <c r="F22" s="2">
        <v>1</v>
      </c>
      <c r="G22" s="4">
        <v>4.5999999999999996</v>
      </c>
      <c r="H22" s="4">
        <f t="shared" si="0"/>
        <v>4.5999999999999996</v>
      </c>
    </row>
    <row r="23" spans="1:8 16384:16384">
      <c r="A23" s="2" t="s">
        <v>63</v>
      </c>
      <c r="B23" s="2" t="s">
        <v>64</v>
      </c>
      <c r="C23" s="2" t="s">
        <v>65</v>
      </c>
      <c r="D23" s="2" t="s">
        <v>19</v>
      </c>
      <c r="E23" s="2" t="s">
        <v>66</v>
      </c>
      <c r="F23" s="2">
        <v>1</v>
      </c>
      <c r="G23" s="4">
        <v>0.45</v>
      </c>
      <c r="H23" s="4">
        <f t="shared" si="0"/>
        <v>0.45</v>
      </c>
    </row>
    <row r="24" spans="1:8 16384:16384">
      <c r="A24" s="2" t="s">
        <v>67</v>
      </c>
      <c r="B24" s="2" t="s">
        <v>68</v>
      </c>
      <c r="C24" s="10"/>
      <c r="D24" s="10"/>
      <c r="E24" s="10"/>
      <c r="F24" s="10"/>
      <c r="G24" s="4"/>
      <c r="H24" s="4">
        <f t="shared" si="0"/>
        <v>0</v>
      </c>
    </row>
    <row r="25" spans="1:8 16384:16384">
      <c r="A25" s="2" t="s">
        <v>69</v>
      </c>
      <c r="B25" s="2" t="s">
        <v>70</v>
      </c>
      <c r="C25" s="18" t="s">
        <v>157</v>
      </c>
      <c r="D25" s="10" t="s">
        <v>71</v>
      </c>
      <c r="E25" s="10" t="s">
        <v>72</v>
      </c>
      <c r="F25" s="10">
        <v>1</v>
      </c>
      <c r="G25" s="4">
        <v>57.99</v>
      </c>
      <c r="H25" s="4">
        <f t="shared" si="0"/>
        <v>57.99</v>
      </c>
    </row>
    <row r="26" spans="1:8 16384:16384">
      <c r="A26" s="10" t="s">
        <v>73</v>
      </c>
      <c r="B26" s="10" t="s">
        <v>74</v>
      </c>
      <c r="C26" s="10" t="s">
        <v>75</v>
      </c>
      <c r="D26" s="12" t="s">
        <v>76</v>
      </c>
      <c r="E26" s="12">
        <v>6305.201</v>
      </c>
      <c r="F26" s="10">
        <v>1</v>
      </c>
      <c r="G26" s="11">
        <v>128</v>
      </c>
      <c r="H26" s="4">
        <f t="shared" si="0"/>
        <v>128</v>
      </c>
    </row>
    <row r="27" spans="1:8 16384:16384">
      <c r="A27" s="2" t="s">
        <v>77</v>
      </c>
      <c r="B27" s="2" t="s">
        <v>78</v>
      </c>
      <c r="C27" s="16" t="s">
        <v>157</v>
      </c>
      <c r="D27" s="2" t="s">
        <v>85</v>
      </c>
      <c r="E27" s="2" t="s">
        <v>152</v>
      </c>
      <c r="F27" s="2">
        <v>1</v>
      </c>
      <c r="G27" s="4">
        <v>12.36</v>
      </c>
      <c r="H27" s="4">
        <f t="shared" si="0"/>
        <v>12.36</v>
      </c>
    </row>
    <row r="28" spans="1:8 16384:16384">
      <c r="A28" s="2" t="s">
        <v>79</v>
      </c>
      <c r="B28" s="2" t="s">
        <v>80</v>
      </c>
      <c r="C28" s="2" t="s">
        <v>81</v>
      </c>
      <c r="D28" s="2" t="s">
        <v>82</v>
      </c>
      <c r="E28" s="2" t="s">
        <v>81</v>
      </c>
      <c r="F28" s="2">
        <v>1</v>
      </c>
      <c r="G28" s="4">
        <v>28</v>
      </c>
      <c r="H28" s="4">
        <f t="shared" si="0"/>
        <v>28</v>
      </c>
    </row>
    <row r="29" spans="1:8 16384:16384">
      <c r="A29" s="2" t="s">
        <v>83</v>
      </c>
      <c r="B29" s="2" t="s">
        <v>84</v>
      </c>
      <c r="C29" s="2"/>
      <c r="D29" s="2" t="s">
        <v>85</v>
      </c>
      <c r="E29" s="2" t="s">
        <v>86</v>
      </c>
      <c r="F29" s="16" t="s">
        <v>160</v>
      </c>
      <c r="G29" s="4">
        <v>13.68</v>
      </c>
      <c r="H29" s="4" t="e">
        <f t="shared" si="0"/>
        <v>#VALUE!</v>
      </c>
      <c r="XFD29" s="17" t="e">
        <f>SUM(H29)</f>
        <v>#VALUE!</v>
      </c>
    </row>
    <row r="30" spans="1:8 16384:16384">
      <c r="A30" s="10" t="s">
        <v>87</v>
      </c>
      <c r="B30" s="10"/>
      <c r="C30" s="10"/>
      <c r="D30" s="10" t="s">
        <v>85</v>
      </c>
      <c r="E30" s="10" t="s">
        <v>88</v>
      </c>
      <c r="F30" s="10">
        <v>1</v>
      </c>
      <c r="G30" s="11">
        <v>4</v>
      </c>
      <c r="H30" s="4">
        <f t="shared" si="0"/>
        <v>4</v>
      </c>
    </row>
    <row r="31" spans="1:8 16384:16384">
      <c r="A31" s="2" t="s">
        <v>89</v>
      </c>
      <c r="B31" s="2"/>
      <c r="C31" s="2"/>
      <c r="D31" s="10" t="s">
        <v>85</v>
      </c>
      <c r="E31" s="10" t="s">
        <v>90</v>
      </c>
      <c r="F31" s="10">
        <v>2</v>
      </c>
      <c r="G31" s="11">
        <v>0.87</v>
      </c>
      <c r="H31" s="4">
        <f t="shared" si="0"/>
        <v>1.74</v>
      </c>
    </row>
    <row r="32" spans="1:8 16384:16384">
      <c r="A32" s="2" t="s">
        <v>91</v>
      </c>
      <c r="B32" s="2"/>
      <c r="C32" s="2"/>
      <c r="D32" s="10" t="s">
        <v>85</v>
      </c>
      <c r="E32" s="10" t="s">
        <v>92</v>
      </c>
      <c r="F32" s="10">
        <v>1</v>
      </c>
      <c r="G32" s="11">
        <v>1.53</v>
      </c>
      <c r="H32" s="4">
        <f t="shared" si="0"/>
        <v>1.53</v>
      </c>
    </row>
    <row r="33" spans="1:8">
      <c r="A33" s="2" t="s">
        <v>93</v>
      </c>
      <c r="B33" s="2"/>
      <c r="C33" s="2"/>
      <c r="D33" s="10" t="s">
        <v>85</v>
      </c>
      <c r="E33" s="10" t="s">
        <v>94</v>
      </c>
      <c r="F33" s="10">
        <v>1</v>
      </c>
      <c r="G33" s="11">
        <v>0.85</v>
      </c>
      <c r="H33" s="4">
        <f t="shared" si="0"/>
        <v>0.85</v>
      </c>
    </row>
    <row r="34" spans="1:8">
      <c r="A34" s="2" t="s">
        <v>95</v>
      </c>
      <c r="B34" s="2"/>
      <c r="C34" s="2"/>
      <c r="D34" s="10" t="s">
        <v>85</v>
      </c>
      <c r="E34" s="10" t="s">
        <v>96</v>
      </c>
      <c r="F34" s="10">
        <v>3</v>
      </c>
      <c r="G34" s="11">
        <v>2.02</v>
      </c>
      <c r="H34" s="4">
        <f t="shared" si="0"/>
        <v>6.0600000000000005</v>
      </c>
    </row>
    <row r="36" spans="1:8">
      <c r="A36" s="3" t="s">
        <v>97</v>
      </c>
      <c r="B36" s="2"/>
      <c r="C36" s="2"/>
      <c r="D36" s="10"/>
      <c r="E36" s="14"/>
      <c r="F36" s="10"/>
      <c r="G36" s="11"/>
      <c r="H36" s="8" t="e">
        <f>SUM(H4:H34) + SUM(H37:H40)</f>
        <v>#VALUE!</v>
      </c>
    </row>
    <row r="37" spans="1:8">
      <c r="A37" s="2" t="s">
        <v>98</v>
      </c>
      <c r="B37" s="2" t="s">
        <v>33</v>
      </c>
      <c r="C37" s="2" t="s">
        <v>99</v>
      </c>
      <c r="D37" s="10" t="s">
        <v>19</v>
      </c>
      <c r="E37" s="10" t="s">
        <v>100</v>
      </c>
      <c r="F37" s="10">
        <v>1</v>
      </c>
      <c r="G37" s="11">
        <v>4.5599999999999996</v>
      </c>
      <c r="H37" s="4">
        <f>F37*G37</f>
        <v>4.5599999999999996</v>
      </c>
    </row>
    <row r="38" spans="1:8">
      <c r="A38" s="2" t="s">
        <v>101</v>
      </c>
      <c r="B38" s="2" t="s">
        <v>33</v>
      </c>
      <c r="C38" s="2" t="s">
        <v>102</v>
      </c>
      <c r="D38" s="10" t="s">
        <v>19</v>
      </c>
      <c r="E38" s="10" t="s">
        <v>103</v>
      </c>
      <c r="F38" s="10">
        <v>1</v>
      </c>
      <c r="G38" s="11">
        <v>4.24</v>
      </c>
      <c r="H38" s="4">
        <f t="shared" ref="H38:H40" si="1">F38*G38</f>
        <v>4.24</v>
      </c>
    </row>
    <row r="39" spans="1:8">
      <c r="A39" s="2" t="s">
        <v>104</v>
      </c>
      <c r="B39" s="2" t="s">
        <v>105</v>
      </c>
      <c r="C39" s="2" t="s">
        <v>106</v>
      </c>
      <c r="D39" s="2" t="s">
        <v>19</v>
      </c>
      <c r="E39" s="2" t="s">
        <v>107</v>
      </c>
      <c r="F39" s="2">
        <v>1</v>
      </c>
      <c r="G39" s="4">
        <v>9.07</v>
      </c>
      <c r="H39" s="4">
        <f t="shared" si="1"/>
        <v>9.07</v>
      </c>
    </row>
    <row r="40" spans="1:8">
      <c r="A40" s="2" t="s">
        <v>108</v>
      </c>
      <c r="B40" s="2" t="s">
        <v>105</v>
      </c>
      <c r="C40" s="2" t="s">
        <v>109</v>
      </c>
      <c r="D40" s="2" t="s">
        <v>19</v>
      </c>
      <c r="E40" s="2" t="s">
        <v>110</v>
      </c>
      <c r="F40" s="2">
        <v>5</v>
      </c>
      <c r="G40" s="4">
        <v>1.27</v>
      </c>
      <c r="H40" s="4">
        <f t="shared" si="1"/>
        <v>6.35</v>
      </c>
    </row>
    <row r="42" spans="1:8">
      <c r="A42" s="3" t="s">
        <v>111</v>
      </c>
      <c r="B42" s="2"/>
      <c r="C42" s="16" t="s">
        <v>158</v>
      </c>
      <c r="D42" s="2"/>
      <c r="E42" s="2"/>
      <c r="F42" s="2"/>
      <c r="G42" s="4"/>
      <c r="H42" s="4"/>
    </row>
    <row r="43" spans="1:8">
      <c r="A43" s="2" t="s">
        <v>112</v>
      </c>
      <c r="B43" s="2" t="s">
        <v>113</v>
      </c>
      <c r="C43" s="2"/>
      <c r="D43" s="2"/>
      <c r="E43" s="2"/>
      <c r="F43" s="2">
        <v>1</v>
      </c>
      <c r="G43" s="4">
        <v>27</v>
      </c>
      <c r="H43" s="4">
        <f>F43*G43</f>
        <v>27</v>
      </c>
    </row>
    <row r="44" spans="1:8">
      <c r="A44" s="2" t="s">
        <v>114</v>
      </c>
      <c r="B44" s="2" t="s">
        <v>33</v>
      </c>
      <c r="C44" s="2" t="s">
        <v>115</v>
      </c>
      <c r="D44" s="2" t="s">
        <v>19</v>
      </c>
      <c r="E44" s="7" t="s">
        <v>116</v>
      </c>
      <c r="F44" s="2">
        <v>1</v>
      </c>
      <c r="G44" s="4">
        <v>1.1299999999999999</v>
      </c>
      <c r="H44" s="4">
        <f t="shared" ref="H44:H55" si="2">F44*G44</f>
        <v>1.1299999999999999</v>
      </c>
    </row>
    <row r="45" spans="1:8">
      <c r="A45" s="2" t="s">
        <v>117</v>
      </c>
      <c r="B45" s="2" t="s">
        <v>39</v>
      </c>
      <c r="C45" s="6" t="s">
        <v>118</v>
      </c>
      <c r="D45" s="2" t="s">
        <v>19</v>
      </c>
      <c r="E45" s="2" t="s">
        <v>119</v>
      </c>
      <c r="F45" s="2">
        <v>1</v>
      </c>
      <c r="G45" s="4">
        <v>3.24</v>
      </c>
      <c r="H45" s="4">
        <f t="shared" si="2"/>
        <v>3.24</v>
      </c>
    </row>
    <row r="46" spans="1:8">
      <c r="A46" s="2" t="s">
        <v>120</v>
      </c>
      <c r="B46" s="2" t="s">
        <v>121</v>
      </c>
      <c r="C46" s="2" t="s">
        <v>122</v>
      </c>
      <c r="D46" s="2" t="s">
        <v>19</v>
      </c>
      <c r="E46" s="2" t="s">
        <v>123</v>
      </c>
      <c r="F46" s="2">
        <v>9</v>
      </c>
      <c r="G46" s="4">
        <v>0.16</v>
      </c>
      <c r="H46" s="4">
        <f t="shared" si="2"/>
        <v>1.44</v>
      </c>
    </row>
    <row r="47" spans="1:8">
      <c r="A47" s="2" t="s">
        <v>124</v>
      </c>
      <c r="B47" s="2" t="s">
        <v>121</v>
      </c>
      <c r="C47" s="16" t="s">
        <v>159</v>
      </c>
      <c r="D47" s="2" t="s">
        <v>19</v>
      </c>
      <c r="E47" s="2" t="s">
        <v>125</v>
      </c>
      <c r="F47" s="2">
        <v>9</v>
      </c>
      <c r="G47" s="4">
        <v>0.18</v>
      </c>
      <c r="H47" s="4">
        <f t="shared" si="2"/>
        <v>1.6199999999999999</v>
      </c>
    </row>
    <row r="48" spans="1:8">
      <c r="A48" s="2" t="s">
        <v>126</v>
      </c>
      <c r="B48" s="2" t="s">
        <v>121</v>
      </c>
      <c r="C48" s="2" t="s">
        <v>127</v>
      </c>
      <c r="D48" s="2" t="s">
        <v>19</v>
      </c>
      <c r="E48" s="2" t="s">
        <v>128</v>
      </c>
      <c r="F48" s="2">
        <v>6</v>
      </c>
      <c r="G48" s="4">
        <v>0.16</v>
      </c>
      <c r="H48" s="4">
        <f t="shared" si="2"/>
        <v>0.96</v>
      </c>
    </row>
    <row r="49" spans="1:8">
      <c r="A49" s="2" t="s">
        <v>129</v>
      </c>
      <c r="B49" s="2" t="s">
        <v>121</v>
      </c>
      <c r="C49" s="2" t="s">
        <v>130</v>
      </c>
      <c r="D49" s="2" t="s">
        <v>19</v>
      </c>
      <c r="E49" s="2" t="s">
        <v>131</v>
      </c>
      <c r="F49" s="2">
        <v>6</v>
      </c>
      <c r="G49" s="4">
        <v>0.21</v>
      </c>
      <c r="H49" s="4">
        <f t="shared" si="2"/>
        <v>1.26</v>
      </c>
    </row>
    <row r="50" spans="1:8">
      <c r="A50" s="2" t="s">
        <v>132</v>
      </c>
      <c r="B50" s="2" t="s">
        <v>133</v>
      </c>
      <c r="C50" s="2" t="s">
        <v>134</v>
      </c>
      <c r="D50" s="2" t="s">
        <v>19</v>
      </c>
      <c r="E50" s="2" t="s">
        <v>135</v>
      </c>
      <c r="F50" s="2">
        <v>1</v>
      </c>
      <c r="G50" s="4">
        <v>0.5</v>
      </c>
      <c r="H50" s="4">
        <f t="shared" si="2"/>
        <v>0.5</v>
      </c>
    </row>
    <row r="51" spans="1:8">
      <c r="A51" s="2" t="s">
        <v>136</v>
      </c>
      <c r="B51" s="2" t="s">
        <v>133</v>
      </c>
      <c r="C51" s="2" t="s">
        <v>137</v>
      </c>
      <c r="D51" s="2" t="s">
        <v>19</v>
      </c>
      <c r="E51" s="2" t="s">
        <v>138</v>
      </c>
      <c r="F51" s="2">
        <v>1</v>
      </c>
      <c r="G51" s="4">
        <v>0.22</v>
      </c>
      <c r="H51" s="4">
        <f t="shared" si="2"/>
        <v>0.22</v>
      </c>
    </row>
    <row r="52" spans="1:8">
      <c r="A52" s="2" t="s">
        <v>139</v>
      </c>
      <c r="B52" s="2" t="s">
        <v>133</v>
      </c>
      <c r="C52" s="2" t="s">
        <v>140</v>
      </c>
      <c r="D52" s="2" t="s">
        <v>19</v>
      </c>
      <c r="E52" s="2" t="s">
        <v>141</v>
      </c>
      <c r="F52" s="2">
        <v>1</v>
      </c>
      <c r="G52" s="4">
        <v>0.5</v>
      </c>
      <c r="H52" s="4">
        <f t="shared" si="2"/>
        <v>0.5</v>
      </c>
    </row>
    <row r="53" spans="1:8">
      <c r="A53" s="2" t="s">
        <v>142</v>
      </c>
      <c r="B53" s="2" t="s">
        <v>133</v>
      </c>
      <c r="C53" s="2" t="s">
        <v>143</v>
      </c>
      <c r="D53" s="2" t="s">
        <v>19</v>
      </c>
      <c r="E53" s="2" t="s">
        <v>144</v>
      </c>
      <c r="F53" s="2">
        <v>1</v>
      </c>
      <c r="G53" s="4">
        <v>0.19</v>
      </c>
      <c r="H53" s="4">
        <f t="shared" si="2"/>
        <v>0.19</v>
      </c>
    </row>
    <row r="54" spans="1:8">
      <c r="A54" s="2" t="s">
        <v>145</v>
      </c>
      <c r="B54" s="2" t="s">
        <v>133</v>
      </c>
      <c r="C54" s="2" t="s">
        <v>146</v>
      </c>
      <c r="D54" s="2" t="s">
        <v>19</v>
      </c>
      <c r="E54" s="2" t="s">
        <v>147</v>
      </c>
      <c r="F54" s="2">
        <v>4</v>
      </c>
      <c r="G54" s="4">
        <v>0.57999999999999996</v>
      </c>
      <c r="H54" s="4">
        <f t="shared" si="2"/>
        <v>2.3199999999999998</v>
      </c>
    </row>
    <row r="55" spans="1:8">
      <c r="A55" s="2" t="s">
        <v>148</v>
      </c>
      <c r="B55" s="2" t="s">
        <v>133</v>
      </c>
      <c r="C55" s="2" t="s">
        <v>149</v>
      </c>
      <c r="D55" s="2" t="s">
        <v>19</v>
      </c>
      <c r="E55" s="2" t="s">
        <v>150</v>
      </c>
      <c r="F55" s="2">
        <v>4</v>
      </c>
      <c r="G55" s="4">
        <v>0.17</v>
      </c>
      <c r="H55" s="4">
        <f t="shared" si="2"/>
        <v>0.68</v>
      </c>
    </row>
    <row r="56" spans="1:8">
      <c r="H56" s="8" t="e">
        <f>SUM(H4:H34) + SUM(H43:HH55)</f>
        <v>#VALUE!</v>
      </c>
    </row>
    <row r="59" spans="1:8">
      <c r="B59" s="16" t="s">
        <v>156</v>
      </c>
    </row>
    <row r="68" spans="1:8">
      <c r="A68" s="2"/>
      <c r="B68" s="2"/>
      <c r="C68" s="2"/>
      <c r="D68" s="2"/>
      <c r="E68" s="2"/>
      <c r="F68" s="2"/>
      <c r="G68" s="2"/>
      <c r="H68" s="8"/>
    </row>
  </sheetData>
  <printOptions gridLines="1"/>
  <pageMargins left="0.7" right="0.7" top="0.75" bottom="0.75" header="0.3" footer="0.3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QFI</cp:lastModifiedBy>
  <cp:lastPrinted>2011-12-08T18:54:16Z</cp:lastPrinted>
  <dcterms:created xsi:type="dcterms:W3CDTF">2011-02-08T17:42:45Z</dcterms:created>
  <dcterms:modified xsi:type="dcterms:W3CDTF">2011-12-22T22:37:23Z</dcterms:modified>
</cp:coreProperties>
</file>