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8060" windowHeight="9855" activeTab="1"/>
  </bookViews>
  <sheets>
    <sheet name="Sheet1" sheetId="1" r:id="rId1"/>
    <sheet name="Sheet2" sheetId="2" r:id="rId2"/>
    <sheet name="Sheet3" sheetId="3" r:id="rId3"/>
  </sheets>
  <definedNames>
    <definedName name="D.16_bottom" localSheetId="1">Sheet2!$D$1:$E$30</definedName>
    <definedName name="D.16_top" localSheetId="1">Sheet2!$A$1:$B$28</definedName>
    <definedName name="D.2_Bottom" localSheetId="1">Sheet2!#REF!</definedName>
    <definedName name="D.2_Top" localSheetId="1">Sheet2!#REF!</definedName>
    <definedName name="D.4_Top" localSheetId="1">Sheet2!#REF!</definedName>
  </definedNames>
  <calcPr calcId="125725"/>
</workbook>
</file>

<file path=xl/calcChain.xml><?xml version="1.0" encoding="utf-8"?>
<calcChain xmlns="http://schemas.openxmlformats.org/spreadsheetml/2006/main">
  <c r="J3" i="2"/>
  <c r="J28"/>
  <c r="J20"/>
  <c r="J21"/>
  <c r="J22"/>
  <c r="J23"/>
  <c r="J24"/>
  <c r="J25"/>
  <c r="J26"/>
  <c r="J27"/>
  <c r="J19"/>
  <c r="J18"/>
  <c r="J12"/>
  <c r="J13"/>
  <c r="J14"/>
  <c r="J15"/>
  <c r="J16"/>
  <c r="J17"/>
  <c r="J11"/>
  <c r="J10"/>
  <c r="J4"/>
  <c r="J5"/>
  <c r="J6"/>
  <c r="J7"/>
  <c r="J8"/>
  <c r="J9"/>
  <c r="I2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G27"/>
  <c r="G26"/>
  <c r="G25"/>
  <c r="G24"/>
  <c r="G23"/>
  <c r="G22"/>
  <c r="G21"/>
  <c r="G20"/>
  <c r="G19"/>
  <c r="G18"/>
  <c r="G17"/>
  <c r="G16"/>
  <c r="G15"/>
  <c r="G14"/>
  <c r="G13"/>
  <c r="H13" s="1"/>
  <c r="G12"/>
  <c r="H12" s="1"/>
  <c r="G11"/>
  <c r="G10"/>
  <c r="G9"/>
  <c r="G8"/>
  <c r="G7"/>
  <c r="G6"/>
  <c r="G5"/>
  <c r="G4"/>
  <c r="G3"/>
  <c r="H3"/>
  <c r="H4"/>
  <c r="H5"/>
  <c r="H6"/>
  <c r="H7"/>
  <c r="H8"/>
  <c r="H9"/>
  <c r="H10"/>
  <c r="H11"/>
  <c r="H14"/>
  <c r="H15"/>
  <c r="H16"/>
  <c r="H17"/>
  <c r="H18"/>
  <c r="H19"/>
  <c r="H20"/>
  <c r="H21"/>
  <c r="H22"/>
  <c r="H23"/>
  <c r="H24"/>
  <c r="H25"/>
  <c r="H26"/>
  <c r="H27"/>
  <c r="H2"/>
</calcChain>
</file>

<file path=xl/connections.xml><?xml version="1.0" encoding="utf-8"?>
<connections xmlns="http://schemas.openxmlformats.org/spreadsheetml/2006/main">
  <connection id="1" name="D" type="6" refreshedVersion="3" background="1" saveData="1">
    <textPr codePage="437" sourceFile="G:\Jess\Graduate School\LRFD\Drilled Shaft\Drilled Shaft Load Tests Records Directory\Record ID-33-39\Record ID-39\D.4 Top" comma="1">
      <textFields count="2">
        <textField/>
        <textField/>
      </textFields>
    </textPr>
  </connection>
  <connection id="2" name="D2" type="6" refreshedVersion="3" background="1" saveData="1">
    <textPr codePage="437" sourceFile="G:\Jess\Graduate School\LRFD\Drilled Shaft\Drilled Shaft Load Tests Records Directory\Record ID-33-39\Record ID-38\D.2 Top" comma="1">
      <textFields count="2">
        <textField/>
        <textField/>
      </textFields>
    </textPr>
  </connection>
  <connection id="3" name="D3" type="6" refreshedVersion="3" background="1" saveData="1">
    <textPr codePage="437" sourceFile="G:\Jess\Graduate School\LRFD\Drilled Shaft\Drilled Shaft Load Tests Records Directory\Record ID-33-39\Record ID-38\D.2 Bottom" comma="1">
      <textFields count="2">
        <textField/>
        <textField/>
      </textFields>
    </textPr>
  </connection>
  <connection id="4" name="D4" type="6" refreshedVersion="3" background="1" saveData="1">
    <textPr codePage="437" sourceFile="G:\Jess\Graduate School\LRFD\Drilled Shaft\Drilled Shaft Load Tests Records Directory\Record ID-33-39\Record ID-37\D.16 top" comma="1">
      <textFields count="2">
        <textField/>
        <textField/>
      </textFields>
    </textPr>
  </connection>
  <connection id="5" name="D5" type="6" refreshedVersion="3" background="1" saveData="1">
    <textPr codePage="437" sourceFile="G:\Jess\Graduate School\LRFD\Drilled Shaft\Drilled Shaft Load Tests Records Directory\Record ID-33-39\Record ID-37\D.16 bottom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<sst xmlns="http://schemas.openxmlformats.org/spreadsheetml/2006/main" count="8" uniqueCount="6">
  <si>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x</t>
  </si>
  <si>
    <t>Curve1</t>
  </si>
  <si>
    <t>LOAD</t>
  </si>
  <si>
    <t>UPWARD</t>
  </si>
  <si>
    <t>DOWNWARD</t>
  </si>
  <si>
    <t>LOAD, KIPS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</si>
</sst>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Border="1"/>
    <xf numFmtId="0" fontId="0" fillId="2" borderId="0" xfId="0" applyFill="1"/>
    <xf numFmtId="1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165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185081</xdr:colOff>
      <xdr:row>2</xdr:row>
      <xdr:rowOff>3541</xdr:rowOff>
    </xdr:from>
    <xdr:to>
      <xdr:col>18</xdr:col>
      <xdr:colOff>44956</xdr:colOff>
      <xdr:row>22</xdr:row>
      <xdr:rowOff>34558</xdr:rowOff>
    </xdr:to>
    <xdr:pic>
      <xdr:nvPicPr>
        <xdr:cNvPr id="2" name="Picture 1" descr="D.4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52506" y="403591"/>
          <a:ext cx="5155775" cy="384101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queryTables/queryTable1.xml><?xml version="1.0" encoding="utf-8"?>
<queryTable xmlns="http://schemas.openxmlformats.org/spreadsheetml/2006/main" name="D.16 bottom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.16 top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A4" workbookViewId="0">
      <selection activeCell="I5" sqref="I5"/>
    </sheetView>
  </sheetViews>
  <sheetFormatPr defaultRowHeight="15"/>
  <cols>
    <col min="1" max="1" width="8" style="2" bestFit="1" customWidth="1"/>
    <col min="2" max="2" width="12.7109375" style="2" bestFit="1" customWidth="1"/>
    <col min="3" max="3" width="9.140625" style="2"/>
    <col min="4" max="4" width="10" style="2" bestFit="1" customWidth="1"/>
    <col min="5" max="5" width="11.7109375" style="2" bestFit="1" customWidth="1"/>
    <col min="6" max="6" width="8" style="2" customWidth="1"/>
    <col min="7" max="7" width="11" style="2" bestFit="1" customWidth="1"/>
    <col min="8" max="9" width="11" style="2" customWidth="1"/>
    <col min="10" max="10" width="12.85546875" style="2" bestFit="1" customWidth="1"/>
    <col min="11" max="11" width="11.7109375" style="2" customWidth="1"/>
    <col min="12" max="14" width="9.140625" style="2"/>
    <col min="15" max="15" width="12.85546875" style="2" bestFit="1" customWidth="1"/>
    <col min="16" max="16384" width="9.140625" style="2"/>
  </cols>
  <sheetData>
    <row r="1" spans="1:10">
      <c r="A1" s="2" t="s">
        <v>0</v>
      </c>
      <c r="B1" s="2" t="s">
        <v>1</v>
      </c>
      <c r="D1" s="2" t="s">
        <v>0</v>
      </c>
      <c r="E1" s="2" t="s">
        <v>1</v>
      </c>
      <c r="G1" s="5" t="s">
        <v>2</v>
      </c>
      <c r="H1" s="9" t="s">
        <v>5</v>
      </c>
      <c r="I1" s="6" t="s">
        <v>3</v>
      </c>
      <c r="J1" s="7" t="s">
        <v>4</v>
      </c>
    </row>
    <row r="2" spans="1:10">
      <c r="A2" s="10">
        <v>1.07202</v>
      </c>
      <c r="B2" s="10">
        <v>4.1473700000000002E-2</v>
      </c>
      <c r="C2" s="10">
        <v>1</v>
      </c>
      <c r="D2" s="10">
        <v>-2.9934599999999998</v>
      </c>
      <c r="E2" s="10">
        <v>-3.7468000000000001E-2</v>
      </c>
      <c r="G2" s="8">
        <v>0</v>
      </c>
      <c r="H2" s="8">
        <f>G2*2</f>
        <v>0</v>
      </c>
      <c r="I2" s="12">
        <v>0</v>
      </c>
      <c r="J2" s="12">
        <v>0</v>
      </c>
    </row>
    <row r="3" spans="1:10">
      <c r="A3" s="11">
        <v>2.1648499999999999</v>
      </c>
      <c r="B3" s="11">
        <v>-1.19877E-3</v>
      </c>
      <c r="C3" s="11"/>
      <c r="D3" s="11">
        <v>4.1289100000000002E-2</v>
      </c>
      <c r="E3" s="11">
        <v>-1.2073400000000001E-3</v>
      </c>
      <c r="G3" s="8">
        <f>(A4+D4)/2</f>
        <v>32.249600000000001</v>
      </c>
      <c r="H3" s="8">
        <f t="shared" ref="H3:H30" si="0">G3*2</f>
        <v>64.499200000000002</v>
      </c>
      <c r="I3" s="12">
        <v>0</v>
      </c>
      <c r="J3" s="12">
        <f t="shared" ref="J3:J10" si="1">E4</f>
        <v>-1.17692E-2</v>
      </c>
    </row>
    <row r="4" spans="1:10">
      <c r="A4" s="2">
        <v>32.035600000000002</v>
      </c>
      <c r="B4" s="2">
        <v>-9.1255100000000005E-4</v>
      </c>
      <c r="D4" s="2">
        <v>32.4636</v>
      </c>
      <c r="E4" s="2">
        <v>-1.17692E-2</v>
      </c>
      <c r="G4" s="8">
        <f>(A5+D5)/2</f>
        <v>82.590350000000001</v>
      </c>
      <c r="H4" s="8">
        <f t="shared" si="0"/>
        <v>165.1807</v>
      </c>
      <c r="I4" s="12">
        <v>0</v>
      </c>
      <c r="J4" s="12">
        <f t="shared" si="1"/>
        <v>-2.09616E-2</v>
      </c>
    </row>
    <row r="5" spans="1:10">
      <c r="A5" s="2">
        <v>83.242500000000007</v>
      </c>
      <c r="B5" s="2">
        <v>-4.2189199999999999E-4</v>
      </c>
      <c r="D5" s="2">
        <v>81.938199999999995</v>
      </c>
      <c r="E5" s="2">
        <v>-2.09616E-2</v>
      </c>
      <c r="G5" s="8">
        <f>(A6+D6)/2</f>
        <v>134.96949999999998</v>
      </c>
      <c r="H5" s="8">
        <f t="shared" si="0"/>
        <v>269.93899999999996</v>
      </c>
      <c r="I5" s="12">
        <f t="shared" ref="I3:I28" si="2">B6</f>
        <v>1.28798E-3</v>
      </c>
      <c r="J5" s="12">
        <f t="shared" si="1"/>
        <v>-2.5284000000000001E-2</v>
      </c>
    </row>
    <row r="6" spans="1:10">
      <c r="A6" s="2">
        <v>134.41800000000001</v>
      </c>
      <c r="B6" s="2">
        <v>1.28798E-3</v>
      </c>
      <c r="D6" s="2">
        <v>135.52099999999999</v>
      </c>
      <c r="E6" s="2">
        <v>-2.5284000000000001E-2</v>
      </c>
      <c r="G6" s="8">
        <f>(A7+D7)/2</f>
        <v>186.23949999999999</v>
      </c>
      <c r="H6" s="8">
        <f t="shared" si="0"/>
        <v>372.47899999999998</v>
      </c>
      <c r="I6" s="12">
        <f t="shared" si="2"/>
        <v>2.9978499999999998E-3</v>
      </c>
      <c r="J6" s="12">
        <f t="shared" si="1"/>
        <v>-2.7212099999999999E-2</v>
      </c>
    </row>
    <row r="7" spans="1:10">
      <c r="A7" s="2">
        <v>185.59399999999999</v>
      </c>
      <c r="B7" s="2">
        <v>2.9978499999999998E-3</v>
      </c>
      <c r="D7" s="2">
        <v>186.88499999999999</v>
      </c>
      <c r="E7" s="2">
        <v>-2.7212099999999999E-2</v>
      </c>
      <c r="G7" s="8">
        <f>(A8+D8)/2</f>
        <v>236.42500000000001</v>
      </c>
      <c r="H7" s="8">
        <f t="shared" si="0"/>
        <v>472.85</v>
      </c>
      <c r="I7" s="12">
        <f t="shared" si="2"/>
        <v>5.9269400000000003E-3</v>
      </c>
      <c r="J7" s="12">
        <f t="shared" si="1"/>
        <v>-2.91604E-2</v>
      </c>
    </row>
    <row r="8" spans="1:10">
      <c r="A8" s="2">
        <v>236.738</v>
      </c>
      <c r="B8" s="2">
        <v>5.9269400000000003E-3</v>
      </c>
      <c r="D8" s="2">
        <v>236.11199999999999</v>
      </c>
      <c r="E8" s="2">
        <v>-2.91604E-2</v>
      </c>
      <c r="G8" s="8">
        <f>(A9+D9)/2</f>
        <v>284.42500000000001</v>
      </c>
      <c r="H8" s="8">
        <f t="shared" si="0"/>
        <v>568.85</v>
      </c>
      <c r="I8" s="12">
        <f t="shared" si="2"/>
        <v>1.1253600000000001E-2</v>
      </c>
      <c r="J8" s="12">
        <f t="shared" si="1"/>
        <v>-2.9901400000000002E-2</v>
      </c>
    </row>
    <row r="9" spans="1:10">
      <c r="A9" s="2">
        <v>283.553</v>
      </c>
      <c r="B9" s="2">
        <v>1.1253600000000001E-2</v>
      </c>
      <c r="D9" s="2">
        <v>285.29700000000003</v>
      </c>
      <c r="E9" s="2">
        <v>-2.9901400000000002E-2</v>
      </c>
      <c r="G9" s="8">
        <f>(A10+D10)/2</f>
        <v>337.7835</v>
      </c>
      <c r="H9" s="8">
        <f t="shared" si="0"/>
        <v>675.56700000000001</v>
      </c>
      <c r="I9" s="12">
        <f t="shared" si="2"/>
        <v>1.66415E-2</v>
      </c>
      <c r="J9" s="12">
        <f t="shared" si="1"/>
        <v>-3.1809200000000003E-2</v>
      </c>
    </row>
    <row r="10" spans="1:10">
      <c r="A10" s="2">
        <v>336.76900000000001</v>
      </c>
      <c r="B10" s="2">
        <v>1.66415E-2</v>
      </c>
      <c r="D10" s="2">
        <v>338.798</v>
      </c>
      <c r="E10" s="2">
        <v>-3.1809200000000003E-2</v>
      </c>
      <c r="G10" s="8">
        <f>(A11+D11)/2</f>
        <v>386.923</v>
      </c>
      <c r="H10" s="8">
        <f t="shared" si="0"/>
        <v>773.846</v>
      </c>
      <c r="I10" s="12">
        <f t="shared" si="2"/>
        <v>1.95502E-2</v>
      </c>
      <c r="J10" s="12">
        <f>E11</f>
        <v>-3.49649E-2</v>
      </c>
    </row>
    <row r="11" spans="1:10">
      <c r="A11" s="2">
        <v>385.78</v>
      </c>
      <c r="B11" s="2">
        <v>1.95502E-2</v>
      </c>
      <c r="D11" s="2">
        <v>388.06599999999997</v>
      </c>
      <c r="E11" s="2">
        <v>-3.49649E-2</v>
      </c>
      <c r="G11" s="8">
        <f>(A12+D13)/2</f>
        <v>437.12900000000002</v>
      </c>
      <c r="H11" s="8">
        <f t="shared" si="0"/>
        <v>874.25800000000004</v>
      </c>
      <c r="I11" s="12">
        <f t="shared" si="2"/>
        <v>2.2479200000000001E-2</v>
      </c>
      <c r="J11" s="12">
        <f>E13</f>
        <v>-3.8120500000000002E-2</v>
      </c>
    </row>
    <row r="12" spans="1:10">
      <c r="A12" s="2">
        <v>436.92399999999998</v>
      </c>
      <c r="B12" s="2">
        <v>2.2479200000000001E-2</v>
      </c>
      <c r="D12" s="10">
        <v>403.72500000000002</v>
      </c>
      <c r="E12" s="10">
        <v>-5.53477E-2</v>
      </c>
      <c r="G12" s="8">
        <f>(A13+D14)/2</f>
        <v>488.31049999999999</v>
      </c>
      <c r="H12" s="8">
        <f t="shared" si="0"/>
        <v>976.62099999999998</v>
      </c>
      <c r="I12" s="12">
        <f t="shared" si="2"/>
        <v>2.7846800000000001E-2</v>
      </c>
      <c r="J12" s="12">
        <f t="shared" ref="J12:J18" si="3">E14</f>
        <v>-3.7633899999999998E-2</v>
      </c>
    </row>
    <row r="13" spans="1:10">
      <c r="A13" s="2">
        <v>488.00599999999997</v>
      </c>
      <c r="B13" s="2">
        <v>2.7846800000000001E-2</v>
      </c>
      <c r="D13" s="2">
        <v>437.334</v>
      </c>
      <c r="E13" s="2">
        <v>-3.8120500000000002E-2</v>
      </c>
      <c r="G13" s="8">
        <f>(A14+D15)/2</f>
        <v>539.58549999999991</v>
      </c>
      <c r="H13" s="8">
        <f t="shared" si="0"/>
        <v>1079.1709999999998</v>
      </c>
      <c r="I13" s="12">
        <f t="shared" si="2"/>
        <v>3.0775799999999999E-2</v>
      </c>
      <c r="J13" s="12">
        <f t="shared" si="3"/>
        <v>-4.0769300000000001E-2</v>
      </c>
    </row>
    <row r="14" spans="1:10">
      <c r="A14" s="2">
        <v>539.15099999999995</v>
      </c>
      <c r="B14" s="2">
        <v>3.0775799999999999E-2</v>
      </c>
      <c r="D14" s="2">
        <v>488.61500000000001</v>
      </c>
      <c r="E14" s="2">
        <v>-3.7633899999999998E-2</v>
      </c>
      <c r="G14" s="8">
        <f>(A15+D16)/2</f>
        <v>587.69800000000009</v>
      </c>
      <c r="H14" s="8">
        <f t="shared" si="0"/>
        <v>1175.3960000000002</v>
      </c>
      <c r="I14" s="12">
        <f t="shared" si="2"/>
        <v>3.3684499999999999E-2</v>
      </c>
      <c r="J14" s="12">
        <f t="shared" si="3"/>
        <v>-4.6359900000000002E-2</v>
      </c>
    </row>
    <row r="15" spans="1:10">
      <c r="A15" s="2">
        <v>588.16200000000003</v>
      </c>
      <c r="B15" s="2">
        <v>3.3684499999999999E-2</v>
      </c>
      <c r="D15" s="2">
        <v>540.02</v>
      </c>
      <c r="E15" s="2">
        <v>-4.0769300000000001E-2</v>
      </c>
      <c r="G15" s="8">
        <f>(A16+D17)/2</f>
        <v>640.02050000000008</v>
      </c>
      <c r="H15" s="8">
        <f t="shared" si="0"/>
        <v>1280.0410000000002</v>
      </c>
      <c r="I15" s="12">
        <f t="shared" si="2"/>
        <v>3.6613600000000003E-2</v>
      </c>
      <c r="J15" s="12">
        <f t="shared" si="3"/>
        <v>-4.8267699999999997E-2</v>
      </c>
    </row>
    <row r="16" spans="1:10">
      <c r="A16" s="2">
        <v>639.30600000000004</v>
      </c>
      <c r="B16" s="2">
        <v>3.6613600000000003E-2</v>
      </c>
      <c r="D16" s="2">
        <v>587.23400000000004</v>
      </c>
      <c r="E16" s="2">
        <v>-4.6359900000000002E-2</v>
      </c>
      <c r="G16" s="8">
        <f>(A17+D18)/2</f>
        <v>688.0675</v>
      </c>
      <c r="H16" s="8">
        <f t="shared" si="0"/>
        <v>1376.135</v>
      </c>
      <c r="I16" s="12">
        <f t="shared" si="2"/>
        <v>3.8282499999999997E-2</v>
      </c>
      <c r="J16" s="12">
        <f t="shared" si="3"/>
        <v>-4.9008700000000002E-2</v>
      </c>
    </row>
    <row r="17" spans="1:15">
      <c r="A17" s="2">
        <v>686.21500000000003</v>
      </c>
      <c r="B17" s="2">
        <v>3.8282499999999997E-2</v>
      </c>
      <c r="D17" s="2">
        <v>640.73500000000001</v>
      </c>
      <c r="E17" s="2">
        <v>-4.8267699999999997E-2</v>
      </c>
      <c r="G17" s="8">
        <f>(A18+D19)/2</f>
        <v>738.279</v>
      </c>
      <c r="H17" s="8">
        <f t="shared" si="0"/>
        <v>1476.558</v>
      </c>
      <c r="I17" s="12">
        <f t="shared" si="2"/>
        <v>4.2430799999999998E-2</v>
      </c>
      <c r="J17" s="12">
        <f t="shared" si="3"/>
        <v>-5.3371700000000001E-2</v>
      </c>
    </row>
    <row r="18" spans="1:15">
      <c r="A18" s="2">
        <v>737.32799999999997</v>
      </c>
      <c r="B18" s="2">
        <v>4.2430799999999998E-2</v>
      </c>
      <c r="D18" s="2">
        <v>689.92</v>
      </c>
      <c r="E18" s="2">
        <v>-4.9008700000000002E-2</v>
      </c>
      <c r="G18" s="8">
        <f>(A19+D20)/2</f>
        <v>788.50099999999998</v>
      </c>
      <c r="H18" s="8">
        <f t="shared" si="0"/>
        <v>1577.002</v>
      </c>
      <c r="I18" s="12">
        <f t="shared" si="2"/>
        <v>4.4140699999999998E-2</v>
      </c>
      <c r="J18" s="12">
        <f>E20</f>
        <v>-5.6527399999999998E-2</v>
      </c>
    </row>
    <row r="19" spans="1:15">
      <c r="A19" s="2">
        <v>788.50400000000002</v>
      </c>
      <c r="B19" s="2">
        <v>4.4140699999999998E-2</v>
      </c>
      <c r="D19" s="2">
        <v>739.23</v>
      </c>
      <c r="E19" s="2">
        <v>-5.3371700000000001E-2</v>
      </c>
      <c r="G19" s="8">
        <f>(A20+D22)/2</f>
        <v>839.79099999999994</v>
      </c>
      <c r="H19" s="8">
        <f t="shared" si="0"/>
        <v>1679.5819999999999</v>
      </c>
      <c r="I19" s="12">
        <f t="shared" si="2"/>
        <v>4.5850599999999998E-2</v>
      </c>
      <c r="J19" s="12">
        <f>E22</f>
        <v>-5.9662800000000002E-2</v>
      </c>
    </row>
    <row r="20" spans="1:15">
      <c r="A20" s="2">
        <v>839.67899999999997</v>
      </c>
      <c r="B20" s="2">
        <v>4.5850599999999998E-2</v>
      </c>
      <c r="D20" s="2">
        <v>788.49800000000005</v>
      </c>
      <c r="E20" s="2">
        <v>-5.6527399999999998E-2</v>
      </c>
      <c r="G20" s="8">
        <f>(A21+D23)/2</f>
        <v>887.9</v>
      </c>
      <c r="H20" s="8">
        <f t="shared" si="0"/>
        <v>1775.8</v>
      </c>
      <c r="I20" s="12">
        <f t="shared" si="2"/>
        <v>4.7519600000000002E-2</v>
      </c>
      <c r="J20" s="12">
        <f t="shared" ref="J20:J27" si="4">E23</f>
        <v>-6.4025799999999994E-2</v>
      </c>
    </row>
    <row r="21" spans="1:15">
      <c r="A21" s="2">
        <v>886.58799999999997</v>
      </c>
      <c r="B21" s="2">
        <v>4.7519600000000002E-2</v>
      </c>
      <c r="D21" s="10">
        <v>812.53899999999999</v>
      </c>
      <c r="E21" s="10">
        <v>-7.19997E-2</v>
      </c>
      <c r="G21" s="8">
        <f>(A22+D24)/2</f>
        <v>935.97649999999999</v>
      </c>
      <c r="H21" s="8">
        <f t="shared" si="0"/>
        <v>1871.953</v>
      </c>
      <c r="I21" s="12">
        <f t="shared" si="2"/>
        <v>5.1647400000000003E-2</v>
      </c>
      <c r="J21" s="12">
        <f t="shared" si="4"/>
        <v>-6.8408999999999998E-2</v>
      </c>
    </row>
    <row r="22" spans="1:15">
      <c r="A22" s="2">
        <v>935.56799999999998</v>
      </c>
      <c r="B22" s="2">
        <v>5.1647400000000003E-2</v>
      </c>
      <c r="D22" s="11">
        <v>839.90300000000002</v>
      </c>
      <c r="E22" s="11">
        <v>-5.9662800000000002E-2</v>
      </c>
      <c r="G22" s="8">
        <f>(A23+D25)/2</f>
        <v>990.4375</v>
      </c>
      <c r="H22" s="8">
        <f t="shared" si="0"/>
        <v>1980.875</v>
      </c>
      <c r="I22" s="12">
        <f t="shared" si="2"/>
        <v>5.58366E-2</v>
      </c>
      <c r="J22" s="12">
        <f t="shared" si="4"/>
        <v>-7.1524199999999996E-2</v>
      </c>
    </row>
    <row r="23" spans="1:15">
      <c r="A23" s="2">
        <v>990.94799999999998</v>
      </c>
      <c r="B23" s="2">
        <v>5.58366E-2</v>
      </c>
      <c r="D23" s="11">
        <v>889.21199999999999</v>
      </c>
      <c r="E23" s="11">
        <v>-6.4025799999999994E-2</v>
      </c>
      <c r="G23" s="8">
        <f>(A24+D26)/2</f>
        <v>1040.6100000000001</v>
      </c>
      <c r="H23" s="8">
        <f t="shared" si="0"/>
        <v>2081.2200000000003</v>
      </c>
      <c r="I23" s="12">
        <f t="shared" si="2"/>
        <v>5.9964499999999997E-2</v>
      </c>
      <c r="J23" s="12">
        <f t="shared" si="4"/>
        <v>-7.3452199999999995E-2</v>
      </c>
    </row>
    <row r="24" spans="1:15">
      <c r="A24" s="2">
        <v>1039.93</v>
      </c>
      <c r="B24" s="2">
        <v>5.9964499999999997E-2</v>
      </c>
      <c r="D24" s="2">
        <v>936.38499999999999</v>
      </c>
      <c r="E24" s="2">
        <v>-6.8408999999999998E-2</v>
      </c>
      <c r="F24" s="1"/>
      <c r="G24" s="8">
        <f>(A25+D27)/2</f>
        <v>1088.6849999999999</v>
      </c>
      <c r="H24" s="8">
        <f t="shared" si="0"/>
        <v>2177.37</v>
      </c>
      <c r="I24" s="12">
        <f t="shared" si="2"/>
        <v>6.4071900000000001E-2</v>
      </c>
      <c r="J24" s="12">
        <f t="shared" si="4"/>
        <v>-7.7815200000000001E-2</v>
      </c>
      <c r="K24" s="1"/>
      <c r="M24" s="3"/>
      <c r="N24" s="4"/>
      <c r="O24" s="4"/>
    </row>
    <row r="25" spans="1:15">
      <c r="A25" s="2">
        <v>1086.77</v>
      </c>
      <c r="B25" s="2">
        <v>6.4071900000000001E-2</v>
      </c>
      <c r="D25" s="2">
        <v>989.92700000000002</v>
      </c>
      <c r="E25" s="2">
        <v>-7.1524199999999996E-2</v>
      </c>
      <c r="F25" s="1"/>
      <c r="G25" s="8">
        <f>(A26+D28)/2</f>
        <v>1141.02</v>
      </c>
      <c r="H25" s="8">
        <f t="shared" si="0"/>
        <v>2282.04</v>
      </c>
      <c r="I25" s="12">
        <f t="shared" si="2"/>
        <v>6.5802200000000005E-2</v>
      </c>
      <c r="J25" s="12">
        <f t="shared" si="4"/>
        <v>-7.9743300000000003E-2</v>
      </c>
      <c r="K25" s="1"/>
      <c r="M25" s="3"/>
      <c r="N25" s="4"/>
      <c r="O25" s="4"/>
    </row>
    <row r="26" spans="1:15">
      <c r="A26" s="2">
        <v>1140.08</v>
      </c>
      <c r="B26" s="2">
        <v>6.5802200000000005E-2</v>
      </c>
      <c r="D26" s="2">
        <v>1041.29</v>
      </c>
      <c r="E26" s="2">
        <v>-7.3452199999999995E-2</v>
      </c>
      <c r="F26" s="1"/>
      <c r="G26" s="8">
        <f>(A27+D29)/2</f>
        <v>1192.3150000000001</v>
      </c>
      <c r="H26" s="8">
        <f t="shared" si="0"/>
        <v>2384.63</v>
      </c>
      <c r="I26" s="12">
        <f t="shared" si="2"/>
        <v>6.8751699999999999E-2</v>
      </c>
      <c r="J26" s="12">
        <f t="shared" si="4"/>
        <v>-8.4106299999999995E-2</v>
      </c>
      <c r="K26" s="1"/>
      <c r="M26" s="3"/>
      <c r="N26" s="4"/>
      <c r="O26" s="4"/>
    </row>
    <row r="27" spans="1:15">
      <c r="A27" s="2">
        <v>1193.3599999999999</v>
      </c>
      <c r="B27" s="2">
        <v>6.8751699999999999E-2</v>
      </c>
      <c r="D27" s="2">
        <v>1090.5999999999999</v>
      </c>
      <c r="E27" s="2">
        <v>-7.7815200000000001E-2</v>
      </c>
      <c r="F27" s="1"/>
      <c r="G27" s="8">
        <f>(A28+D30)/2</f>
        <v>1241.5349999999999</v>
      </c>
      <c r="H27" s="8">
        <f t="shared" si="0"/>
        <v>2483.0699999999997</v>
      </c>
      <c r="I27" s="12">
        <f t="shared" si="2"/>
        <v>7.0420700000000003E-2</v>
      </c>
      <c r="J27" s="12">
        <f t="shared" si="4"/>
        <v>-9.0863700000000006E-2</v>
      </c>
      <c r="K27" s="1"/>
      <c r="M27" s="3"/>
      <c r="N27" s="4"/>
      <c r="O27" s="4"/>
    </row>
    <row r="28" spans="1:15">
      <c r="A28" s="2">
        <v>1240.27</v>
      </c>
      <c r="B28" s="2">
        <v>7.0420700000000003E-2</v>
      </c>
      <c r="D28" s="2">
        <v>1141.96</v>
      </c>
      <c r="E28" s="2">
        <v>-7.9743300000000003E-2</v>
      </c>
      <c r="F28" s="1"/>
      <c r="G28" s="8">
        <v>0</v>
      </c>
      <c r="H28" s="8">
        <v>0</v>
      </c>
      <c r="I28" s="12">
        <f>B2</f>
        <v>4.1473700000000002E-2</v>
      </c>
      <c r="J28" s="13">
        <f>E2</f>
        <v>-3.7468000000000001E-2</v>
      </c>
      <c r="K28" s="1"/>
      <c r="M28" s="3"/>
      <c r="N28" s="4"/>
      <c r="O28" s="4"/>
    </row>
    <row r="29" spans="1:15">
      <c r="D29" s="2">
        <v>1191.27</v>
      </c>
      <c r="E29" s="2">
        <v>-8.4106299999999995E-2</v>
      </c>
      <c r="F29" s="1"/>
      <c r="G29" s="3"/>
      <c r="H29" s="3"/>
      <c r="I29" s="1"/>
      <c r="J29" s="1"/>
      <c r="K29" s="1"/>
      <c r="M29" s="3"/>
      <c r="N29" s="4"/>
      <c r="O29" s="4"/>
    </row>
    <row r="30" spans="1:15">
      <c r="D30" s="2">
        <v>1242.8</v>
      </c>
      <c r="E30" s="2">
        <v>-9.0863700000000006E-2</v>
      </c>
      <c r="F30" s="1"/>
      <c r="G30" s="3"/>
      <c r="H30" s="3"/>
      <c r="I30" s="1"/>
      <c r="J30" s="1"/>
      <c r="K30" s="1"/>
      <c r="M30" s="3"/>
      <c r="N30" s="4"/>
      <c r="O30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Sheet2!D.16_bottom</vt:lpstr>
      <vt:lpstr>Sheet2!D.16_top</vt:lpstr>
    </vt:vector>
  </TitlesOfParts>
  <Company>Iowa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jaheine</dc:creator>
  <cp:lastModifiedBy>jaheine</cp:lastModifiedBy>
  <dcterms:created xsi:type="dcterms:W3CDTF">2011-06-17T15:17:29Z</dcterms:created>
  <dcterms:modified xsi:type="dcterms:W3CDTF">2011-06-17T20:13:14Z</dcterms:modified>
</cp:coreProperties>
</file>