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1570" windowHeight="80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20" i="2" s="1"/>
  <c r="E10" i="2" l="1"/>
  <c r="E18" i="2"/>
  <c r="E15" i="2"/>
  <c r="E16" i="2"/>
  <c r="E7" i="2"/>
  <c r="E8" i="2"/>
  <c r="E17" i="2"/>
  <c r="E9" i="2"/>
  <c r="E4" i="2"/>
  <c r="E14" i="2"/>
  <c r="E6" i="2"/>
  <c r="E13" i="2"/>
  <c r="E5" i="2"/>
  <c r="E12" i="2"/>
  <c r="E19" i="2"/>
  <c r="E11" i="2"/>
  <c r="E3" i="2"/>
  <c r="E2" i="2"/>
  <c r="E20" i="2" l="1"/>
</calcChain>
</file>

<file path=xl/sharedStrings.xml><?xml version="1.0" encoding="utf-8"?>
<sst xmlns="http://schemas.openxmlformats.org/spreadsheetml/2006/main" count="54" uniqueCount="28">
  <si>
    <t>피어슨 상관 계수, N = 219</t>
  </si>
  <si>
    <t>H0: Rho=0 가정하에서 Prob &gt; |r|</t>
  </si>
  <si>
    <t>C_2_1</t>
  </si>
  <si>
    <t>C_2_2</t>
  </si>
  <si>
    <t>C_2_3</t>
  </si>
  <si>
    <t>C_2_4</t>
  </si>
  <si>
    <t>C_2_5</t>
  </si>
  <si>
    <t>C_2_6</t>
  </si>
  <si>
    <t>C_2_7</t>
  </si>
  <si>
    <t>C_2_8</t>
  </si>
  <si>
    <t>C_2_9</t>
  </si>
  <si>
    <t>C_2_10</t>
  </si>
  <si>
    <t>C_2_11</t>
  </si>
  <si>
    <t>C_2_12</t>
  </si>
  <si>
    <t>C_2_13</t>
  </si>
  <si>
    <t>C_2_14</t>
  </si>
  <si>
    <t>C_2_15</t>
  </si>
  <si>
    <t>C_2_16</t>
  </si>
  <si>
    <t>C_2_17</t>
  </si>
  <si>
    <t>C_2_18</t>
  </si>
  <si>
    <t>C_3</t>
  </si>
  <si>
    <t>&lt;.0001</t>
  </si>
  <si>
    <t>total</t>
    <phoneticPr fontId="4" type="noConversion"/>
  </si>
  <si>
    <t>상관계수^2</t>
    <phoneticPr fontId="4" type="noConversion"/>
  </si>
  <si>
    <t>중요도</t>
    <phoneticPr fontId="4" type="noConversion"/>
  </si>
  <si>
    <t>만족도</t>
    <phoneticPr fontId="4" type="noConversion"/>
  </si>
  <si>
    <t>중요도 평균</t>
    <phoneticPr fontId="4" type="noConversion"/>
  </si>
  <si>
    <t>만족도 평균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</si>
</sst>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000"/>
    <numFmt numFmtId="187" formatCode="0.000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top" wrapText="1"/>
    </xf>
    <xf numFmtId="180" fontId="0" fillId="0" borderId="0" xfId="0" applyNumberFormat="1" applyAlignment="1">
      <alignment horizontal="center" vertical="top"/>
    </xf>
    <xf numFmtId="180" fontId="0" fillId="0" borderId="0" xfId="0" applyNumberFormat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187" fontId="3" fillId="0" borderId="0" xfId="0" applyNumberFormat="1" applyFont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만족도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Sheet2!$E$2:$E$19</c:f>
              <c:numCache>
                <c:formatCode>0.0000</c:formatCode>
                <c:ptCount val="18"/>
                <c:pt idx="0">
                  <c:v>0.33798731359096651</c:v>
                </c:pt>
                <c:pt idx="1">
                  <c:v>0.35787039880451144</c:v>
                </c:pt>
                <c:pt idx="2">
                  <c:v>8.6626032311112097E-3</c:v>
                </c:pt>
                <c:pt idx="3">
                  <c:v>1.3110349097478291E-3</c:v>
                </c:pt>
                <c:pt idx="4">
                  <c:v>1.9868716102003129E-3</c:v>
                </c:pt>
                <c:pt idx="5">
                  <c:v>1.5507250277079412E-3</c:v>
                </c:pt>
                <c:pt idx="6">
                  <c:v>1.995036951182081E-2</c:v>
                </c:pt>
                <c:pt idx="7">
                  <c:v>4.9271616334020023E-4</c:v>
                </c:pt>
                <c:pt idx="8">
                  <c:v>1.3828367174004465E-3</c:v>
                </c:pt>
                <c:pt idx="9">
                  <c:v>7.659432153474182E-3</c:v>
                </c:pt>
                <c:pt idx="10">
                  <c:v>3.3319623852931926E-2</c:v>
                </c:pt>
                <c:pt idx="11">
                  <c:v>9.0413329231486574E-3</c:v>
                </c:pt>
                <c:pt idx="12">
                  <c:v>1.3273716357942217E-3</c:v>
                </c:pt>
                <c:pt idx="13">
                  <c:v>0.19351846380027407</c:v>
                </c:pt>
                <c:pt idx="14">
                  <c:v>3.9709897486793697E-3</c:v>
                </c:pt>
                <c:pt idx="15">
                  <c:v>3.5024282946264484E-3</c:v>
                </c:pt>
                <c:pt idx="16">
                  <c:v>9.5244934926494475E-3</c:v>
                </c:pt>
                <c:pt idx="17">
                  <c:v>6.9409945316150252E-3</c:v>
                </c:pt>
              </c:numCache>
            </c:numRef>
          </c:xVal>
          <c:yVal>
            <c:numRef>
              <c:f>Sheet2!$F$2:$F$19</c:f>
              <c:numCache>
                <c:formatCode>0.000</c:formatCode>
                <c:ptCount val="18"/>
                <c:pt idx="0">
                  <c:v>7.1829999999999998</c:v>
                </c:pt>
                <c:pt idx="1">
                  <c:v>6.8540000000000001</c:v>
                </c:pt>
                <c:pt idx="2">
                  <c:v>6.3970000000000002</c:v>
                </c:pt>
                <c:pt idx="3">
                  <c:v>6.5940000000000003</c:v>
                </c:pt>
                <c:pt idx="4">
                  <c:v>5.63</c:v>
                </c:pt>
                <c:pt idx="5">
                  <c:v>7.1829999999999998</c:v>
                </c:pt>
                <c:pt idx="6">
                  <c:v>8.7720000000000002</c:v>
                </c:pt>
                <c:pt idx="7">
                  <c:v>7.3289999999999997</c:v>
                </c:pt>
                <c:pt idx="8">
                  <c:v>7.6260000000000003</c:v>
                </c:pt>
                <c:pt idx="9">
                  <c:v>6.2789999999999999</c:v>
                </c:pt>
                <c:pt idx="10">
                  <c:v>7.2469999999999999</c:v>
                </c:pt>
                <c:pt idx="11">
                  <c:v>6.0270000000000001</c:v>
                </c:pt>
                <c:pt idx="12">
                  <c:v>7.5839999999999996</c:v>
                </c:pt>
                <c:pt idx="13">
                  <c:v>6.3789999999999996</c:v>
                </c:pt>
                <c:pt idx="14">
                  <c:v>7.4889999999999999</c:v>
                </c:pt>
                <c:pt idx="15">
                  <c:v>7.1870000000000003</c:v>
                </c:pt>
                <c:pt idx="16">
                  <c:v>5.95</c:v>
                </c:pt>
                <c:pt idx="17">
                  <c:v>7.0410000000000004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A-400B-92C4-7CDAB99C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12672"/>
        <c:axId val="1625412256"/>
      </c:scatterChart>
      <c:valAx>
        <c:axId val="16254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412256"/>
        <c:crossesAt val="6.9304000000000006"/>
        <c:crossBetween val="midCat"/>
      </c:valAx>
      <c:valAx>
        <c:axId val="162541225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412672"/>
        <c:crossesAt val="5.560000000000001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</xdr:row>
      <xdr:rowOff>176211</xdr:rowOff>
    </xdr:from>
    <xdr:to>
      <xdr:col>20</xdr:col>
      <xdr:colOff>209550</xdr:colOff>
      <xdr:row>30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3" sqref="A3:S5"/>
    </sheetView>
  </sheetViews>
  <sheetFormatPr defaultRowHeight="16.5" x14ac:dyDescent="0.3"/>
  <sheetData>
    <row r="1" spans="1:19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4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</row>
    <row r="4" spans="1:19" x14ac:dyDescent="0.3">
      <c r="A4" s="5" t="s">
        <v>20</v>
      </c>
      <c r="B4" s="2">
        <v>0.51700999999999997</v>
      </c>
      <c r="C4" s="2">
        <v>0.53200000000000003</v>
      </c>
      <c r="D4" s="2">
        <v>8.2769999999999996E-2</v>
      </c>
      <c r="E4" s="3">
        <v>-3.2199999999999999E-2</v>
      </c>
      <c r="F4" s="3">
        <v>-3.9640000000000002E-2</v>
      </c>
      <c r="G4" s="3">
        <v>-3.5020000000000003E-2</v>
      </c>
      <c r="H4" s="3">
        <v>-0.12561</v>
      </c>
      <c r="I4" s="3">
        <v>-1.9740000000000001E-2</v>
      </c>
      <c r="J4" s="3">
        <v>-3.3070000000000002E-2</v>
      </c>
      <c r="K4" s="3">
        <v>-7.7829999999999996E-2</v>
      </c>
      <c r="L4" s="2">
        <v>0.16233</v>
      </c>
      <c r="M4" s="3">
        <v>-8.4559999999999996E-2</v>
      </c>
      <c r="N4" s="3">
        <v>-3.2399999999999998E-2</v>
      </c>
      <c r="O4" s="2">
        <v>0.39121</v>
      </c>
      <c r="P4" s="3">
        <v>-5.604E-2</v>
      </c>
      <c r="Q4" s="3">
        <v>-5.2630000000000003E-2</v>
      </c>
      <c r="R4" s="3">
        <v>-8.6790000000000006E-2</v>
      </c>
      <c r="S4" s="3">
        <v>-7.4090000000000003E-2</v>
      </c>
    </row>
    <row r="5" spans="1:19" x14ac:dyDescent="0.3">
      <c r="A5" s="6" t="s">
        <v>20</v>
      </c>
      <c r="B5" s="2" t="s">
        <v>21</v>
      </c>
      <c r="C5" s="2" t="s">
        <v>21</v>
      </c>
      <c r="D5" s="2">
        <v>0.2225</v>
      </c>
      <c r="E5" s="2">
        <v>0.63560000000000005</v>
      </c>
      <c r="F5" s="2">
        <v>0.55959999999999999</v>
      </c>
      <c r="G5" s="2">
        <v>0.60619999999999996</v>
      </c>
      <c r="H5" s="2">
        <v>6.3500000000000001E-2</v>
      </c>
      <c r="I5" s="2">
        <v>0.77149999999999996</v>
      </c>
      <c r="J5" s="2">
        <v>0.62639999999999996</v>
      </c>
      <c r="K5" s="2">
        <v>0.25140000000000001</v>
      </c>
      <c r="L5" s="2">
        <v>1.6199999999999999E-2</v>
      </c>
      <c r="M5" s="2">
        <v>0.21260000000000001</v>
      </c>
      <c r="N5" s="2">
        <v>0.63349999999999995</v>
      </c>
      <c r="O5" s="2" t="s">
        <v>21</v>
      </c>
      <c r="P5" s="2">
        <v>0.40920000000000001</v>
      </c>
      <c r="Q5" s="2">
        <v>0.43840000000000001</v>
      </c>
      <c r="R5" s="2">
        <v>0.20069999999999999</v>
      </c>
      <c r="S5" s="2">
        <v>0.27500000000000002</v>
      </c>
    </row>
  </sheetData>
  <mergeCells count="2">
    <mergeCell ref="A1:S1"/>
    <mergeCell ref="A2:S2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Y13" sqref="Y13"/>
    </sheetView>
  </sheetViews>
  <sheetFormatPr defaultRowHeight="16.5" x14ac:dyDescent="0.3"/>
  <cols>
    <col min="1" max="5" width="10.625" style="11" customWidth="1"/>
    <col min="6" max="7" width="9" style="11"/>
    <col min="8" max="8" width="10.625" style="11" customWidth="1"/>
    <col min="9" max="9" width="9.875" style="11" bestFit="1" customWidth="1"/>
  </cols>
  <sheetData>
    <row r="1" spans="1:9" x14ac:dyDescent="0.3">
      <c r="A1" s="4"/>
      <c r="B1" s="15" t="s">
        <v>20</v>
      </c>
      <c r="C1" s="15" t="s">
        <v>20</v>
      </c>
      <c r="D1" s="16" t="s">
        <v>23</v>
      </c>
      <c r="E1" s="16" t="s">
        <v>24</v>
      </c>
      <c r="F1" s="18" t="s">
        <v>25</v>
      </c>
    </row>
    <row r="2" spans="1:9" x14ac:dyDescent="0.3">
      <c r="A2" s="17" t="s">
        <v>2</v>
      </c>
      <c r="B2" s="12">
        <v>0.51700999999999997</v>
      </c>
      <c r="C2" s="12" t="s">
        <v>21</v>
      </c>
      <c r="D2" s="14">
        <f>B2^2</f>
        <v>0.26729934009999995</v>
      </c>
      <c r="E2" s="14">
        <f>D2/$D$20</f>
        <v>0.33798731359096651</v>
      </c>
      <c r="F2" s="19">
        <v>7.1829999999999998</v>
      </c>
      <c r="H2" s="16" t="s">
        <v>26</v>
      </c>
      <c r="I2" s="14">
        <f>AVERAGE(E2:E19)</f>
        <v>5.5555555555555566E-2</v>
      </c>
    </row>
    <row r="3" spans="1:9" x14ac:dyDescent="0.3">
      <c r="A3" s="17" t="s">
        <v>3</v>
      </c>
      <c r="B3" s="12">
        <v>0.53200000000000003</v>
      </c>
      <c r="C3" s="12" t="s">
        <v>21</v>
      </c>
      <c r="D3" s="14">
        <f t="shared" ref="D3:D19" si="0">B3^2</f>
        <v>0.28302400000000005</v>
      </c>
      <c r="E3" s="14">
        <f t="shared" ref="E3:E19" si="1">D3/$D$20</f>
        <v>0.35787039880451144</v>
      </c>
      <c r="F3" s="19">
        <v>6.8540000000000001</v>
      </c>
      <c r="H3" s="16" t="s">
        <v>27</v>
      </c>
      <c r="I3" s="14">
        <f>AVERAGE(F2:F19)</f>
        <v>6.9306111111111113</v>
      </c>
    </row>
    <row r="4" spans="1:9" x14ac:dyDescent="0.3">
      <c r="A4" s="17" t="s">
        <v>4</v>
      </c>
      <c r="B4" s="12">
        <v>8.2769999999999996E-2</v>
      </c>
      <c r="C4" s="12">
        <v>0.2225</v>
      </c>
      <c r="D4" s="14">
        <f t="shared" si="0"/>
        <v>6.850872899999999E-3</v>
      </c>
      <c r="E4" s="14">
        <f t="shared" si="1"/>
        <v>8.6626032311112097E-3</v>
      </c>
      <c r="F4" s="19">
        <v>6.3970000000000002</v>
      </c>
    </row>
    <row r="5" spans="1:9" x14ac:dyDescent="0.3">
      <c r="A5" s="17" t="s">
        <v>5</v>
      </c>
      <c r="B5" s="13">
        <v>-3.2199999999999999E-2</v>
      </c>
      <c r="C5" s="12">
        <v>0.63560000000000005</v>
      </c>
      <c r="D5" s="14">
        <f t="shared" si="0"/>
        <v>1.03684E-3</v>
      </c>
      <c r="E5" s="14">
        <f t="shared" si="1"/>
        <v>1.3110349097478291E-3</v>
      </c>
      <c r="F5" s="19">
        <v>6.5940000000000003</v>
      </c>
    </row>
    <row r="6" spans="1:9" x14ac:dyDescent="0.3">
      <c r="A6" s="17" t="s">
        <v>6</v>
      </c>
      <c r="B6" s="13">
        <v>-3.9640000000000002E-2</v>
      </c>
      <c r="C6" s="12">
        <v>0.55959999999999999</v>
      </c>
      <c r="D6" s="14">
        <f t="shared" si="0"/>
        <v>1.5713296000000002E-3</v>
      </c>
      <c r="E6" s="14">
        <f t="shared" si="1"/>
        <v>1.9868716102003129E-3</v>
      </c>
      <c r="F6" s="19">
        <v>5.63</v>
      </c>
    </row>
    <row r="7" spans="1:9" x14ac:dyDescent="0.3">
      <c r="A7" s="17" t="s">
        <v>7</v>
      </c>
      <c r="B7" s="13">
        <v>-3.5020000000000003E-2</v>
      </c>
      <c r="C7" s="12">
        <v>0.60619999999999996</v>
      </c>
      <c r="D7" s="14">
        <f t="shared" si="0"/>
        <v>1.2264004000000002E-3</v>
      </c>
      <c r="E7" s="14">
        <f t="shared" si="1"/>
        <v>1.5507250277079412E-3</v>
      </c>
      <c r="F7" s="19">
        <v>7.1829999999999998</v>
      </c>
    </row>
    <row r="8" spans="1:9" x14ac:dyDescent="0.3">
      <c r="A8" s="17" t="s">
        <v>8</v>
      </c>
      <c r="B8" s="13">
        <v>-0.12561</v>
      </c>
      <c r="C8" s="12">
        <v>6.3500000000000001E-2</v>
      </c>
      <c r="D8" s="14">
        <f t="shared" si="0"/>
        <v>1.57778721E-2</v>
      </c>
      <c r="E8" s="14">
        <f t="shared" si="1"/>
        <v>1.995036951182081E-2</v>
      </c>
      <c r="F8" s="19">
        <v>8.7720000000000002</v>
      </c>
    </row>
    <row r="9" spans="1:9" x14ac:dyDescent="0.3">
      <c r="A9" s="17" t="s">
        <v>9</v>
      </c>
      <c r="B9" s="13">
        <v>-1.9740000000000001E-2</v>
      </c>
      <c r="C9" s="12">
        <v>0.77149999999999996</v>
      </c>
      <c r="D9" s="14">
        <f t="shared" si="0"/>
        <v>3.8966760000000005E-4</v>
      </c>
      <c r="E9" s="14">
        <f t="shared" si="1"/>
        <v>4.9271616334020023E-4</v>
      </c>
      <c r="F9" s="19">
        <v>7.3289999999999997</v>
      </c>
    </row>
    <row r="10" spans="1:9" x14ac:dyDescent="0.3">
      <c r="A10" s="17" t="s">
        <v>10</v>
      </c>
      <c r="B10" s="13">
        <v>-3.3070000000000002E-2</v>
      </c>
      <c r="C10" s="12">
        <v>0.62639999999999996</v>
      </c>
      <c r="D10" s="14">
        <f t="shared" si="0"/>
        <v>1.0936249000000002E-3</v>
      </c>
      <c r="E10" s="14">
        <f t="shared" si="1"/>
        <v>1.3828367174004465E-3</v>
      </c>
      <c r="F10" s="19">
        <v>7.6260000000000003</v>
      </c>
    </row>
    <row r="11" spans="1:9" x14ac:dyDescent="0.3">
      <c r="A11" s="17" t="s">
        <v>11</v>
      </c>
      <c r="B11" s="13">
        <v>-7.7829999999999996E-2</v>
      </c>
      <c r="C11" s="12">
        <v>0.25140000000000001</v>
      </c>
      <c r="D11" s="14">
        <f t="shared" si="0"/>
        <v>6.0575088999999995E-3</v>
      </c>
      <c r="E11" s="14">
        <f t="shared" si="1"/>
        <v>7.659432153474182E-3</v>
      </c>
      <c r="F11" s="19">
        <v>6.2789999999999999</v>
      </c>
    </row>
    <row r="12" spans="1:9" x14ac:dyDescent="0.3">
      <c r="A12" s="17" t="s">
        <v>12</v>
      </c>
      <c r="B12" s="12">
        <v>0.16233</v>
      </c>
      <c r="C12" s="12">
        <v>1.6199999999999999E-2</v>
      </c>
      <c r="D12" s="14">
        <f t="shared" si="0"/>
        <v>2.63510289E-2</v>
      </c>
      <c r="E12" s="14">
        <f t="shared" si="1"/>
        <v>3.3319623852931926E-2</v>
      </c>
      <c r="F12" s="19">
        <v>7.2469999999999999</v>
      </c>
    </row>
    <row r="13" spans="1:9" x14ac:dyDescent="0.3">
      <c r="A13" s="17" t="s">
        <v>13</v>
      </c>
      <c r="B13" s="13">
        <v>-8.4559999999999996E-2</v>
      </c>
      <c r="C13" s="12">
        <v>0.21260000000000001</v>
      </c>
      <c r="D13" s="14">
        <f t="shared" si="0"/>
        <v>7.150393599999999E-3</v>
      </c>
      <c r="E13" s="14">
        <f t="shared" si="1"/>
        <v>9.0413329231486574E-3</v>
      </c>
      <c r="F13" s="19">
        <v>6.0270000000000001</v>
      </c>
    </row>
    <row r="14" spans="1:9" x14ac:dyDescent="0.3">
      <c r="A14" s="17" t="s">
        <v>14</v>
      </c>
      <c r="B14" s="13">
        <v>-3.2399999999999998E-2</v>
      </c>
      <c r="C14" s="12">
        <v>0.63349999999999995</v>
      </c>
      <c r="D14" s="14">
        <f t="shared" si="0"/>
        <v>1.0497599999999998E-3</v>
      </c>
      <c r="E14" s="14">
        <f t="shared" si="1"/>
        <v>1.3273716357942217E-3</v>
      </c>
      <c r="F14" s="19">
        <v>7.5839999999999996</v>
      </c>
    </row>
    <row r="15" spans="1:9" x14ac:dyDescent="0.3">
      <c r="A15" s="17" t="s">
        <v>15</v>
      </c>
      <c r="B15" s="12">
        <v>0.39121</v>
      </c>
      <c r="C15" s="12" t="s">
        <v>21</v>
      </c>
      <c r="D15" s="14">
        <f t="shared" si="0"/>
        <v>0.15304526409999999</v>
      </c>
      <c r="E15" s="14">
        <f t="shared" si="1"/>
        <v>0.19351846380027407</v>
      </c>
      <c r="F15" s="19">
        <v>6.3789999999999996</v>
      </c>
    </row>
    <row r="16" spans="1:9" x14ac:dyDescent="0.3">
      <c r="A16" s="17" t="s">
        <v>16</v>
      </c>
      <c r="B16" s="13">
        <v>-5.604E-2</v>
      </c>
      <c r="C16" s="12">
        <v>0.40920000000000001</v>
      </c>
      <c r="D16" s="14">
        <f t="shared" si="0"/>
        <v>3.1404815999999999E-3</v>
      </c>
      <c r="E16" s="14">
        <f t="shared" si="1"/>
        <v>3.9709897486793697E-3</v>
      </c>
      <c r="F16" s="19">
        <v>7.4889999999999999</v>
      </c>
    </row>
    <row r="17" spans="1:6" x14ac:dyDescent="0.3">
      <c r="A17" s="17" t="s">
        <v>17</v>
      </c>
      <c r="B17" s="13">
        <v>-5.2630000000000003E-2</v>
      </c>
      <c r="C17" s="12">
        <v>0.43840000000000001</v>
      </c>
      <c r="D17" s="14">
        <f t="shared" si="0"/>
        <v>2.7699169000000002E-3</v>
      </c>
      <c r="E17" s="14">
        <f t="shared" si="1"/>
        <v>3.5024282946264484E-3</v>
      </c>
      <c r="F17" s="19">
        <v>7.1870000000000003</v>
      </c>
    </row>
    <row r="18" spans="1:6" x14ac:dyDescent="0.3">
      <c r="A18" s="17" t="s">
        <v>18</v>
      </c>
      <c r="B18" s="13">
        <v>-8.6790000000000006E-2</v>
      </c>
      <c r="C18" s="12">
        <v>0.20069999999999999</v>
      </c>
      <c r="D18" s="14">
        <f t="shared" si="0"/>
        <v>7.5325041000000011E-3</v>
      </c>
      <c r="E18" s="14">
        <f t="shared" si="1"/>
        <v>9.5244934926494475E-3</v>
      </c>
      <c r="F18" s="19">
        <v>5.95</v>
      </c>
    </row>
    <row r="19" spans="1:6" x14ac:dyDescent="0.3">
      <c r="A19" s="17" t="s">
        <v>19</v>
      </c>
      <c r="B19" s="13">
        <v>-7.4090000000000003E-2</v>
      </c>
      <c r="C19" s="12">
        <v>0.27500000000000002</v>
      </c>
      <c r="D19" s="14">
        <f t="shared" si="0"/>
        <v>5.4893281000000004E-3</v>
      </c>
      <c r="E19" s="14">
        <f t="shared" si="1"/>
        <v>6.9409945316150252E-3</v>
      </c>
      <c r="F19" s="19">
        <v>7.0410000000000004</v>
      </c>
    </row>
    <row r="20" spans="1:6" x14ac:dyDescent="0.3">
      <c r="C20" s="11" t="s">
        <v>22</v>
      </c>
      <c r="D20" s="14">
        <f>SUM(D2:D19)</f>
        <v>0.79085613379999997</v>
      </c>
      <c r="E20" s="14">
        <f>SUM(E2:E19)</f>
        <v>1.0000000000000002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2018-05-07T04:22:52Z</dcterms:created>
  <dcterms:modified xsi:type="dcterms:W3CDTF">2018-05-07T05:16:07Z</dcterms:modified>
</cp:coreProperties>
</file>