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7" i="1" l="1"/>
  <c r="I10" i="1"/>
  <c r="I9" i="1"/>
  <c r="M3" i="1"/>
  <c r="M4" i="1"/>
  <c r="M6" i="1"/>
  <c r="M5" i="1"/>
</calcChain>
</file>

<file path=xl/sharedStrings.xml><?xml version="1.0" encoding="utf-8"?>
<sst xmlns="http://schemas.openxmlformats.org/spreadsheetml/2006/main" count="33" uniqueCount="33">
  <si>
    <t>일자</t>
    <phoneticPr fontId="1" type="noConversion"/>
  </si>
  <si>
    <t>KOSPI</t>
    <phoneticPr fontId="1" type="noConversion"/>
  </si>
  <si>
    <t>KOSPI 수익률</t>
    <phoneticPr fontId="1" type="noConversion"/>
  </si>
  <si>
    <t>SK TELECOM</t>
    <phoneticPr fontId="1" type="noConversion"/>
  </si>
  <si>
    <t>SK TELECOM 수익률</t>
    <phoneticPr fontId="1" type="noConversion"/>
  </si>
  <si>
    <t>2019년 10월의 KOSPI 수익률의 표준편차</t>
    <phoneticPr fontId="1" type="noConversion"/>
  </si>
  <si>
    <t>2019년 10월의 SK TELECOM 수익률의 표준편차</t>
    <phoneticPr fontId="1" type="noConversion"/>
  </si>
  <si>
    <t>KOSPI 200에 대한 SK TELECOM의 베타</t>
    <phoneticPr fontId="1" type="noConversion"/>
  </si>
  <si>
    <t>19.10.28</t>
  </si>
  <si>
    <t>19.10.25</t>
  </si>
  <si>
    <t>19.10.23</t>
  </si>
  <si>
    <t>19.10.22</t>
  </si>
  <si>
    <t>19.10.21</t>
  </si>
  <si>
    <t>19.10.31</t>
    <phoneticPr fontId="1" type="noConversion"/>
  </si>
  <si>
    <t>19.10.29</t>
    <phoneticPr fontId="1" type="noConversion"/>
  </si>
  <si>
    <t>19.10.31</t>
    <phoneticPr fontId="1" type="noConversion"/>
  </si>
  <si>
    <t>19.10.24</t>
    <phoneticPr fontId="1" type="noConversion"/>
  </si>
  <si>
    <t>19.10.18</t>
    <phoneticPr fontId="1" type="noConversion"/>
  </si>
  <si>
    <t>19.10.17</t>
    <phoneticPr fontId="1" type="noConversion"/>
  </si>
  <si>
    <t>19.10.16</t>
  </si>
  <si>
    <t>19.10.15</t>
  </si>
  <si>
    <t>19.10.14</t>
    <phoneticPr fontId="1" type="noConversion"/>
  </si>
  <si>
    <t>19.10.11</t>
    <phoneticPr fontId="1" type="noConversion"/>
  </si>
  <si>
    <t>19.10.10</t>
    <phoneticPr fontId="1" type="noConversion"/>
  </si>
  <si>
    <t>19.10.08</t>
    <phoneticPr fontId="1" type="noConversion"/>
  </si>
  <si>
    <t>19.10.07</t>
    <phoneticPr fontId="1" type="noConversion"/>
  </si>
  <si>
    <t>19.10.04</t>
    <phoneticPr fontId="1" type="noConversion"/>
  </si>
  <si>
    <t>19.10.02</t>
    <phoneticPr fontId="1" type="noConversion"/>
  </si>
  <si>
    <t>19.10.01</t>
    <phoneticPr fontId="1" type="noConversion"/>
  </si>
  <si>
    <t>2019년 10월의 KOSPI 수익률의 기대수익률</t>
    <phoneticPr fontId="1" type="noConversion"/>
  </si>
  <si>
    <t>2019년 10월의 SK TELECOM 수익률의 기대수익률</t>
    <phoneticPr fontId="1" type="noConversion"/>
  </si>
  <si>
    <t>상관계수</t>
    <phoneticPr fontId="1" type="noConversion"/>
  </si>
  <si>
    <t>공분산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</si>
</sst>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87" formatCode="0.0000"/>
    <numFmt numFmtId="188" formatCode="#,##0_ "/>
    <numFmt numFmtId="199" formatCode="0.0000000000_ 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Roboto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 wrapText="1"/>
    </xf>
    <xf numFmtId="14" fontId="0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87" fontId="0" fillId="0" borderId="6" xfId="0" applyNumberFormat="1" applyBorder="1" applyAlignment="1">
      <alignment horizontal="center" vertical="center"/>
    </xf>
    <xf numFmtId="187" fontId="0" fillId="0" borderId="9" xfId="0" applyNumberFormat="1" applyBorder="1" applyAlignment="1">
      <alignment horizontal="center" vertical="center"/>
    </xf>
    <xf numFmtId="188" fontId="0" fillId="0" borderId="1" xfId="0" applyNumberFormat="1" applyBorder="1" applyAlignment="1">
      <alignment horizontal="center" vertical="center"/>
    </xf>
    <xf numFmtId="188" fontId="0" fillId="0" borderId="8" xfId="0" applyNumberFormat="1" applyBorder="1" applyAlignment="1">
      <alignment horizontal="center" vertical="center"/>
    </xf>
    <xf numFmtId="187" fontId="0" fillId="0" borderId="0" xfId="0" applyNumberFormat="1">
      <alignment vertical="center"/>
    </xf>
    <xf numFmtId="19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tabSelected="1" workbookViewId="0">
      <selection activeCell="M20" sqref="M20"/>
    </sheetView>
  </sheetViews>
  <sheetFormatPr defaultRowHeight="16.5"/>
  <cols>
    <col min="2" max="6" width="20.625" style="1" customWidth="1"/>
    <col min="9" max="9" width="14.75" bestFit="1" customWidth="1"/>
    <col min="13" max="13" width="14" bestFit="1" customWidth="1"/>
  </cols>
  <sheetData>
    <row r="1" spans="2:13" ht="17.25" thickBot="1"/>
    <row r="2" spans="2:13">
      <c r="B2" s="3" t="s">
        <v>0</v>
      </c>
      <c r="C2" s="4" t="s">
        <v>1</v>
      </c>
      <c r="D2" s="4" t="s">
        <v>2</v>
      </c>
      <c r="E2" s="4" t="s">
        <v>3</v>
      </c>
      <c r="F2" s="5" t="s">
        <v>4</v>
      </c>
    </row>
    <row r="3" spans="2:13">
      <c r="B3" s="9" t="s">
        <v>13</v>
      </c>
      <c r="C3" s="14">
        <v>275.82</v>
      </c>
      <c r="D3" s="2">
        <v>1.1000000000000001E-3</v>
      </c>
      <c r="E3" s="17">
        <v>237000</v>
      </c>
      <c r="F3" s="15">
        <v>-1.2820512820512775E-2</v>
      </c>
      <c r="H3" t="s">
        <v>29</v>
      </c>
      <c r="M3">
        <f>AVERAGE(D3:D23)</f>
        <v>4.2380952380952379E-4</v>
      </c>
    </row>
    <row r="4" spans="2:13">
      <c r="B4" s="12" t="s">
        <v>15</v>
      </c>
      <c r="C4" s="2">
        <v>275.51</v>
      </c>
      <c r="D4" s="2">
        <v>-7.4000000000000003E-3</v>
      </c>
      <c r="E4" s="17">
        <v>234000</v>
      </c>
      <c r="F4" s="15">
        <v>4.2553191489361764E-3</v>
      </c>
      <c r="H4" t="s">
        <v>30</v>
      </c>
      <c r="M4" s="19">
        <f>AVERAGE(F3:F23)</f>
        <v>8.5809113578135963E-4</v>
      </c>
    </row>
    <row r="5" spans="2:13">
      <c r="B5" s="10" t="s">
        <v>14</v>
      </c>
      <c r="C5" s="2">
        <v>277.55</v>
      </c>
      <c r="D5" s="2">
        <v>-8.0000000000000004E-4</v>
      </c>
      <c r="E5" s="17">
        <v>235000</v>
      </c>
      <c r="F5" s="15">
        <v>8.4388185654008518E-3</v>
      </c>
      <c r="H5" t="s">
        <v>5</v>
      </c>
      <c r="M5">
        <f>STDEV(D3:D23)</f>
        <v>8.3629483295010708E-3</v>
      </c>
    </row>
    <row r="6" spans="2:13">
      <c r="B6" s="13" t="s">
        <v>8</v>
      </c>
      <c r="C6" s="2">
        <v>277.77999999999997</v>
      </c>
      <c r="D6" s="2">
        <v>2.5999999999999999E-3</v>
      </c>
      <c r="E6" s="17">
        <v>237000</v>
      </c>
      <c r="F6" s="15">
        <v>-6.3694267515923553E-3</v>
      </c>
      <c r="H6" t="s">
        <v>6</v>
      </c>
      <c r="M6">
        <f>STDEV(F3:F23)</f>
        <v>8.8379396180876049E-3</v>
      </c>
    </row>
    <row r="7" spans="2:13">
      <c r="B7" s="13" t="s">
        <v>9</v>
      </c>
      <c r="C7" s="2">
        <v>277.07</v>
      </c>
      <c r="D7" s="2">
        <v>1.2999999999999999E-3</v>
      </c>
      <c r="E7" s="17">
        <v>235500</v>
      </c>
      <c r="F7" s="15">
        <v>1.2578616352201255E-2</v>
      </c>
      <c r="H7" t="s">
        <v>7</v>
      </c>
      <c r="M7">
        <f>I10/(M5*M5)</f>
        <v>-0.51689286517920729</v>
      </c>
    </row>
    <row r="8" spans="2:13">
      <c r="B8" s="11" t="s">
        <v>16</v>
      </c>
      <c r="C8" s="14">
        <v>276.7</v>
      </c>
      <c r="D8" s="2">
        <v>1.6999999999999999E-3</v>
      </c>
      <c r="E8" s="17">
        <v>238500</v>
      </c>
      <c r="F8" s="15">
        <v>-1.0593220338983134E-2</v>
      </c>
    </row>
    <row r="9" spans="2:13">
      <c r="B9" s="13" t="s">
        <v>10</v>
      </c>
      <c r="C9" s="2">
        <v>276.23</v>
      </c>
      <c r="D9" s="2">
        <v>-4.3E-3</v>
      </c>
      <c r="E9" s="17">
        <v>236000</v>
      </c>
      <c r="F9" s="15">
        <v>8.4033613445377853E-3</v>
      </c>
      <c r="H9" t="s">
        <v>31</v>
      </c>
      <c r="I9">
        <f>CORREL(D3:D23,F3:F23)</f>
        <v>-0.48911267899303101</v>
      </c>
    </row>
    <row r="10" spans="2:13">
      <c r="B10" s="11" t="s">
        <v>11</v>
      </c>
      <c r="C10" s="2">
        <v>277.41000000000003</v>
      </c>
      <c r="D10" s="2">
        <v>1.32E-2</v>
      </c>
      <c r="E10" s="17">
        <v>238000</v>
      </c>
      <c r="F10" s="15">
        <v>2.0964360587002462E-3</v>
      </c>
      <c r="H10" t="s">
        <v>32</v>
      </c>
      <c r="I10" s="20">
        <f>I9*M5*M6</f>
        <v>-3.6150920869876655E-5</v>
      </c>
    </row>
    <row r="11" spans="2:13">
      <c r="B11" s="13" t="s">
        <v>12</v>
      </c>
      <c r="C11" s="2">
        <v>273.79000000000002</v>
      </c>
      <c r="D11" s="2">
        <v>3.5999999999999999E-3</v>
      </c>
      <c r="E11" s="17">
        <v>238500</v>
      </c>
      <c r="F11" s="15">
        <v>0</v>
      </c>
    </row>
    <row r="12" spans="2:13">
      <c r="B12" s="11" t="s">
        <v>17</v>
      </c>
      <c r="C12" s="2">
        <v>272.81</v>
      </c>
      <c r="D12" s="2">
        <v>-0.01</v>
      </c>
      <c r="E12" s="17">
        <v>238500</v>
      </c>
      <c r="F12" s="15">
        <v>2.0920502092049986E-3</v>
      </c>
    </row>
    <row r="13" spans="2:13">
      <c r="B13" s="6" t="s">
        <v>18</v>
      </c>
      <c r="C13" s="2">
        <v>275.57</v>
      </c>
      <c r="D13" s="2">
        <v>-2.7000000000000001E-3</v>
      </c>
      <c r="E13" s="17">
        <v>239000</v>
      </c>
      <c r="F13" s="15">
        <v>-8.4388185654007408E-3</v>
      </c>
    </row>
    <row r="14" spans="2:13">
      <c r="B14" s="6" t="s">
        <v>19</v>
      </c>
      <c r="C14" s="2">
        <v>276.32</v>
      </c>
      <c r="D14" s="2">
        <v>7.1999999999999998E-3</v>
      </c>
      <c r="E14" s="17">
        <v>237000</v>
      </c>
      <c r="F14" s="15">
        <v>4.2016806722688926E-3</v>
      </c>
    </row>
    <row r="15" spans="2:13">
      <c r="B15" s="6" t="s">
        <v>20</v>
      </c>
      <c r="C15" s="2">
        <v>274.33999999999997</v>
      </c>
      <c r="D15" s="2">
        <v>4.0000000000000002E-4</v>
      </c>
      <c r="E15" s="17">
        <v>238000</v>
      </c>
      <c r="F15" s="15">
        <v>-6.3424947145878097E-3</v>
      </c>
    </row>
    <row r="16" spans="2:13">
      <c r="B16" s="6" t="s">
        <v>21</v>
      </c>
      <c r="C16" s="2">
        <v>274.23</v>
      </c>
      <c r="D16" s="2">
        <v>1.0800000000000001E-2</v>
      </c>
      <c r="E16" s="17">
        <v>236500</v>
      </c>
      <c r="F16" s="15">
        <v>0</v>
      </c>
    </row>
    <row r="17" spans="2:6">
      <c r="B17" s="6" t="s">
        <v>22</v>
      </c>
      <c r="C17" s="2">
        <v>271.3</v>
      </c>
      <c r="D17" s="2">
        <v>9.2999999999999992E-3</v>
      </c>
      <c r="E17" s="17">
        <v>236500</v>
      </c>
      <c r="F17" s="15">
        <v>-1.5021459227467782E-2</v>
      </c>
    </row>
    <row r="18" spans="2:6">
      <c r="B18" s="6" t="s">
        <v>23</v>
      </c>
      <c r="C18" s="2">
        <v>268.8</v>
      </c>
      <c r="D18" s="2">
        <v>-9.4000000000000004E-3</v>
      </c>
      <c r="E18" s="17">
        <v>233000</v>
      </c>
      <c r="F18" s="15">
        <v>8.5106382978723527E-3</v>
      </c>
    </row>
    <row r="19" spans="2:6">
      <c r="B19" s="6" t="s">
        <v>24</v>
      </c>
      <c r="C19" s="2">
        <v>271.36</v>
      </c>
      <c r="D19" s="2">
        <v>1.38E-2</v>
      </c>
      <c r="E19" s="17">
        <v>235000</v>
      </c>
      <c r="F19" s="15">
        <v>-8.5836909871244149E-3</v>
      </c>
    </row>
    <row r="20" spans="2:6">
      <c r="B20" s="6" t="s">
        <v>25</v>
      </c>
      <c r="C20" s="14">
        <v>267.67</v>
      </c>
      <c r="D20" s="2">
        <v>1E-3</v>
      </c>
      <c r="E20" s="17">
        <v>233000</v>
      </c>
      <c r="F20" s="15">
        <v>6.3965884861407751E-3</v>
      </c>
    </row>
    <row r="21" spans="2:6">
      <c r="B21" s="6" t="s">
        <v>26</v>
      </c>
      <c r="C21" s="2">
        <v>267.39</v>
      </c>
      <c r="D21" s="2">
        <v>-4.3E-3</v>
      </c>
      <c r="E21" s="17">
        <v>234500</v>
      </c>
      <c r="F21" s="15">
        <v>2.1276595744680327E-3</v>
      </c>
    </row>
    <row r="22" spans="2:6">
      <c r="B22" s="6" t="s">
        <v>27</v>
      </c>
      <c r="C22" s="2">
        <v>268.55</v>
      </c>
      <c r="D22" s="2">
        <v>-2.1399999999999999E-2</v>
      </c>
      <c r="E22" s="17">
        <v>235000</v>
      </c>
      <c r="F22" s="15">
        <v>1.6736401673640211E-2</v>
      </c>
    </row>
    <row r="23" spans="2:6" ht="17.25" thickBot="1">
      <c r="B23" s="7" t="s">
        <v>28</v>
      </c>
      <c r="C23" s="8">
        <v>274.42</v>
      </c>
      <c r="D23" s="8">
        <v>3.2000000000000002E-3</v>
      </c>
      <c r="E23" s="18">
        <v>239000</v>
      </c>
      <c r="F23" s="16">
        <v>1.0351966873705987E-2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2019-11-01T12:37:27Z</dcterms:created>
  <dcterms:modified xsi:type="dcterms:W3CDTF">2019-11-01T13:05:29Z</dcterms:modified>
</cp:coreProperties>
</file>