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30" windowWidth="19155" windowHeight="8505"/>
  </bookViews>
  <sheets>
    <sheet name="openPDC Archive Size" sheetId="2" r:id="rId1"/>
  </sheets>
  <definedNames>
    <definedName name="_xlnm.Print_Area" localSheetId="0">'openPDC Archive Size'!$A$1:$N$25</definedName>
  </definedNames>
  <calcPr calcId="145621"/>
</workbook>
</file>

<file path=xl/calcChain.xml><?xml version="1.0" encoding="utf-8"?>
<calcChain xmlns="http://schemas.openxmlformats.org/spreadsheetml/2006/main">
  <c r="C8" i="2" l="1"/>
  <c r="C10" i="2"/>
  <c r="C11" i="2" s="1"/>
  <c r="C12" i="2" s="1"/>
  <c r="F11" i="2"/>
  <c r="C22" i="2"/>
  <c r="C23" i="2" s="1"/>
  <c r="C16" i="2" l="1"/>
  <c r="C18" i="2" s="1"/>
  <c r="C15" i="2"/>
  <c r="C17" i="2" s="1"/>
</calcChain>
</file>

<file path=xl/sharedStrings.xml><?xml version="1.0" encoding="utf-8"?>
<sst xmlns="http://schemas.openxmlformats.org/spreadsheetml/2006/main" count="40" uniqueCount="34">
  <si>
    <t>Avg Signals / Device:</t>
  </si>
  <si>
    <t>Sample Rate:</t>
  </si>
  <si>
    <t>frames / second</t>
  </si>
  <si>
    <t>openPDC Archive Size Calculator</t>
  </si>
  <si>
    <t>Time of storage:</t>
  </si>
  <si>
    <t>days</t>
  </si>
  <si>
    <t>make sure to count a phasor as two signals (i.e., the angle and the magnitude)</t>
  </si>
  <si>
    <t>Size:</t>
  </si>
  <si>
    <t>MB</t>
  </si>
  <si>
    <t>GB</t>
  </si>
  <si>
    <t>TB</t>
  </si>
  <si>
    <t>Total Devices:</t>
  </si>
  <si>
    <t>total raw bytes of storage per measurement</t>
  </si>
  <si>
    <t>block size adjustment</t>
  </si>
  <si>
    <t>http://openpdc.codeplex.com/discussions/348334</t>
  </si>
  <si>
    <t>MB/HR</t>
  </si>
  <si>
    <t>GB/HR</t>
  </si>
  <si>
    <t>110MB/8min</t>
  </si>
  <si>
    <t>MB/min</t>
  </si>
  <si>
    <t>MB/hr</t>
  </si>
  <si>
    <t>MB/Day</t>
  </si>
  <si>
    <t>GB/Day</t>
  </si>
  <si>
    <t>Archival loading rate</t>
  </si>
  <si>
    <t xml:space="preserve">total after </t>
  </si>
  <si>
    <t>Note 1</t>
  </si>
  <si>
    <t>devices and signals from actual system</t>
  </si>
  <si>
    <t>archival rollover based on actual archival log</t>
  </si>
  <si>
    <t>initially set to 110MB</t>
  </si>
  <si>
    <t>(C3*C4)*10*C5*(86400*C6)+153610</t>
  </si>
  <si>
    <t>calculated value</t>
  </si>
  <si>
    <t>Note 2</t>
  </si>
  <si>
    <t xml:space="preserve">For more information: </t>
  </si>
  <si>
    <t>emperical value</t>
  </si>
  <si>
    <t>Grid Protection Alliance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</si>
</sst>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00"/>
    <numFmt numFmtId="165" formatCode="0.0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i/>
      <sz val="11"/>
      <color theme="3" tint="0.3999755851924192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1" xfId="0" applyNumberFormat="1" applyFont="1" applyFill="1" applyBorder="1" applyAlignment="1" applyProtection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1" xfId="2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8" xfId="0" applyBorder="1"/>
    <xf numFmtId="2" fontId="0" fillId="0" borderId="12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9" xfId="0" applyNumberFormat="1" applyFont="1" applyFill="1" applyBorder="1" applyAlignment="1" applyProtection="1">
      <alignment horizontal="center"/>
    </xf>
    <xf numFmtId="0" fontId="3" fillId="0" borderId="13" xfId="0" applyNumberFormat="1" applyFont="1" applyFill="1" applyBorder="1" applyAlignment="1" applyProtection="1">
      <alignment horizontal="center" vertical="center"/>
    </xf>
    <xf numFmtId="0" fontId="0" fillId="0" borderId="14" xfId="0" applyBorder="1"/>
    <xf numFmtId="2" fontId="0" fillId="0" borderId="13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15" xfId="0" applyBorder="1"/>
    <xf numFmtId="0" fontId="0" fillId="0" borderId="16" xfId="0" applyBorder="1" applyAlignment="1">
      <alignment horizontal="right"/>
    </xf>
    <xf numFmtId="0" fontId="1" fillId="0" borderId="16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4" fillId="0" borderId="1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right"/>
    </xf>
    <xf numFmtId="0" fontId="0" fillId="0" borderId="23" xfId="0" applyBorder="1" applyAlignment="1">
      <alignment horizontal="center"/>
    </xf>
    <xf numFmtId="0" fontId="0" fillId="0" borderId="23" xfId="0" applyBorder="1"/>
    <xf numFmtId="0" fontId="6" fillId="0" borderId="23" xfId="3" applyBorder="1"/>
    <xf numFmtId="0" fontId="0" fillId="0" borderId="24" xfId="0" applyBorder="1"/>
    <xf numFmtId="0" fontId="0" fillId="0" borderId="8" xfId="0" applyBorder="1" applyAlignment="1">
      <alignment horizontal="left" indent="1"/>
    </xf>
    <xf numFmtId="0" fontId="0" fillId="0" borderId="1" xfId="0" applyBorder="1" applyAlignment="1">
      <alignment horizontal="left" indent="1"/>
    </xf>
    <xf numFmtId="0" fontId="0" fillId="0" borderId="1" xfId="0" applyFill="1" applyBorder="1" applyAlignment="1">
      <alignment horizontal="left" indent="1"/>
    </xf>
    <xf numFmtId="0" fontId="0" fillId="0" borderId="23" xfId="0" applyBorder="1" applyAlignment="1">
      <alignment horizontal="right"/>
    </xf>
    <xf numFmtId="0" fontId="7" fillId="0" borderId="16" xfId="0" applyFont="1" applyBorder="1" applyAlignment="1">
      <alignment horizont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14</xdr:row>
      <xdr:rowOff>104775</xdr:rowOff>
    </xdr:from>
    <xdr:to>
      <xdr:col>4</xdr:col>
      <xdr:colOff>619125</xdr:colOff>
      <xdr:row>14</xdr:row>
      <xdr:rowOff>114300</xdr:rowOff>
    </xdr:to>
    <xdr:cxnSp macro="">
      <xdr:nvCxnSpPr>
        <xdr:cNvPr id="4" name="Straight Arrow Connector 3"/>
        <xdr:cNvCxnSpPr/>
      </xdr:nvCxnSpPr>
      <xdr:spPr>
        <a:xfrm flipH="1" flipV="1">
          <a:off x="3895725" y="2828925"/>
          <a:ext cx="552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57150</xdr:colOff>
      <xdr:row>22</xdr:row>
      <xdr:rowOff>85725</xdr:rowOff>
    </xdr:from>
    <xdr:to>
      <xdr:col>4</xdr:col>
      <xdr:colOff>609600</xdr:colOff>
      <xdr:row>22</xdr:row>
      <xdr:rowOff>95250</xdr:rowOff>
    </xdr:to>
    <xdr:cxnSp macro="">
      <xdr:nvCxnSpPr>
        <xdr:cNvPr id="5" name="Straight Arrow Connector 4"/>
        <xdr:cNvCxnSpPr/>
      </xdr:nvCxnSpPr>
      <xdr:spPr>
        <a:xfrm flipH="1" flipV="1">
          <a:off x="3886200" y="4352925"/>
          <a:ext cx="5524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penpdc.codeplex.com/discussions/3483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"/>
  <sheetViews>
    <sheetView showGridLines="0" tabSelected="1" zoomScaleNormal="100" workbookViewId="0">
      <selection activeCell="C34" sqref="C34"/>
    </sheetView>
  </sheetViews>
  <sheetFormatPr defaultRowHeight="15" x14ac:dyDescent="0.25"/>
  <cols>
    <col min="2" max="2" width="19.42578125" style="1" bestFit="1" customWidth="1"/>
    <col min="3" max="3" width="19.7109375" style="2" customWidth="1"/>
    <col min="5" max="5" width="10.28515625" customWidth="1"/>
  </cols>
  <sheetData>
    <row r="1" spans="1:14" ht="18.75" x14ac:dyDescent="0.3">
      <c r="A1" s="36"/>
      <c r="B1" s="37"/>
      <c r="C1" s="38" t="s">
        <v>3</v>
      </c>
      <c r="D1" s="39"/>
      <c r="E1" s="39"/>
      <c r="F1" s="57" t="s">
        <v>33</v>
      </c>
      <c r="G1" s="57"/>
      <c r="H1" s="57"/>
      <c r="I1" s="57"/>
      <c r="J1" s="39"/>
      <c r="K1" s="39"/>
      <c r="L1" s="39"/>
      <c r="M1" s="39"/>
      <c r="N1" s="40"/>
    </row>
    <row r="2" spans="1:14" x14ac:dyDescent="0.25">
      <c r="A2" s="41"/>
      <c r="B2" s="32"/>
      <c r="C2" s="33"/>
      <c r="D2" s="12"/>
      <c r="E2" s="12"/>
      <c r="F2" s="12"/>
      <c r="G2" s="12"/>
      <c r="H2" s="12"/>
      <c r="I2" s="12"/>
      <c r="J2" s="12"/>
      <c r="K2" s="12"/>
      <c r="L2" s="12"/>
      <c r="M2" s="12"/>
      <c r="N2" s="42"/>
    </row>
    <row r="3" spans="1:14" x14ac:dyDescent="0.25">
      <c r="A3" s="43" t="s">
        <v>24</v>
      </c>
      <c r="B3" s="16" t="s">
        <v>11</v>
      </c>
      <c r="C3" s="14">
        <v>42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42"/>
    </row>
    <row r="4" spans="1:14" x14ac:dyDescent="0.25">
      <c r="A4" s="43" t="s">
        <v>24</v>
      </c>
      <c r="B4" s="17" t="s">
        <v>0</v>
      </c>
      <c r="C4" s="14">
        <v>19</v>
      </c>
      <c r="D4" s="12" t="s">
        <v>6</v>
      </c>
      <c r="E4" s="12"/>
      <c r="F4" s="12"/>
      <c r="G4" s="12"/>
      <c r="H4" s="12"/>
      <c r="I4" s="12"/>
      <c r="J4" s="12"/>
      <c r="K4" s="12"/>
      <c r="L4" s="12"/>
      <c r="M4" s="12"/>
      <c r="N4" s="42"/>
    </row>
    <row r="5" spans="1:14" x14ac:dyDescent="0.25">
      <c r="A5" s="44"/>
      <c r="B5" s="17" t="s">
        <v>1</v>
      </c>
      <c r="C5" s="14">
        <v>30</v>
      </c>
      <c r="D5" s="12" t="s">
        <v>2</v>
      </c>
      <c r="E5" s="12"/>
      <c r="F5" s="12"/>
      <c r="G5" s="12"/>
      <c r="H5" s="12"/>
      <c r="I5" s="12"/>
      <c r="J5" s="12"/>
      <c r="K5" s="12"/>
      <c r="L5" s="12"/>
      <c r="M5" s="12"/>
      <c r="N5" s="42"/>
    </row>
    <row r="6" spans="1:14" x14ac:dyDescent="0.25">
      <c r="A6" s="44"/>
      <c r="B6" s="17" t="s">
        <v>4</v>
      </c>
      <c r="C6" s="14">
        <v>30</v>
      </c>
      <c r="D6" s="12" t="s">
        <v>5</v>
      </c>
      <c r="E6" s="12"/>
      <c r="F6" s="12"/>
      <c r="G6" s="12"/>
      <c r="H6" s="12"/>
      <c r="I6" s="12"/>
      <c r="J6" s="12"/>
      <c r="K6" s="12"/>
      <c r="L6" s="12"/>
      <c r="M6" s="12"/>
      <c r="N6" s="42"/>
    </row>
    <row r="7" spans="1:14" x14ac:dyDescent="0.25">
      <c r="A7" s="44"/>
      <c r="B7" s="17"/>
      <c r="C7" s="19"/>
      <c r="D7" s="12"/>
      <c r="E7" s="12"/>
      <c r="F7" s="12"/>
      <c r="G7" s="12"/>
      <c r="H7" s="12"/>
      <c r="I7" s="12"/>
      <c r="J7" s="12"/>
      <c r="K7" s="12"/>
      <c r="L7" s="12"/>
      <c r="M7" s="12"/>
      <c r="N7" s="42"/>
    </row>
    <row r="8" spans="1:14" x14ac:dyDescent="0.25">
      <c r="A8" s="44"/>
      <c r="B8" s="17"/>
      <c r="C8" s="20">
        <f>(C3*C4)*10*C5*(86400*C6)+153610</f>
        <v>620524953610</v>
      </c>
      <c r="D8" s="12" t="s">
        <v>12</v>
      </c>
      <c r="E8" s="12"/>
      <c r="F8" s="12"/>
      <c r="G8" s="12"/>
      <c r="H8" s="12"/>
      <c r="I8" s="12" t="s">
        <v>28</v>
      </c>
      <c r="J8" s="12"/>
      <c r="K8" s="12"/>
      <c r="L8" s="12"/>
      <c r="M8" s="12"/>
      <c r="N8" s="42"/>
    </row>
    <row r="9" spans="1:14" x14ac:dyDescent="0.25">
      <c r="A9" s="44"/>
      <c r="B9" s="17"/>
      <c r="C9" s="21">
        <v>1.3500000000000001E-3</v>
      </c>
      <c r="D9" s="12" t="s">
        <v>13</v>
      </c>
      <c r="E9" s="12"/>
      <c r="F9" s="12"/>
      <c r="G9" s="12"/>
      <c r="H9" s="12"/>
      <c r="I9" s="12"/>
      <c r="J9" s="12"/>
      <c r="K9" s="12"/>
      <c r="L9" s="12"/>
      <c r="M9" s="12"/>
      <c r="N9" s="42"/>
    </row>
    <row r="10" spans="1:14" x14ac:dyDescent="0.25">
      <c r="A10" s="44"/>
      <c r="B10" s="17" t="s">
        <v>7</v>
      </c>
      <c r="C10" s="15">
        <f>(C8+C8*C9) / 1024 / 1024</f>
        <v>592577.61220681528</v>
      </c>
      <c r="D10" s="53" t="s">
        <v>8</v>
      </c>
      <c r="E10" s="4"/>
      <c r="F10" s="5"/>
      <c r="G10" s="6"/>
      <c r="H10" s="12"/>
      <c r="I10" s="12"/>
      <c r="J10" s="12"/>
      <c r="K10" s="12"/>
      <c r="L10" s="12"/>
      <c r="M10" s="12"/>
      <c r="N10" s="42"/>
    </row>
    <row r="11" spans="1:14" x14ac:dyDescent="0.25">
      <c r="A11" s="44"/>
      <c r="B11" s="17" t="s">
        <v>7</v>
      </c>
      <c r="C11" s="15">
        <f>C10/1024</f>
        <v>578.68907442071804</v>
      </c>
      <c r="D11" s="53" t="s">
        <v>9</v>
      </c>
      <c r="E11" s="13" t="s">
        <v>23</v>
      </c>
      <c r="F11" s="23">
        <f>C6</f>
        <v>30</v>
      </c>
      <c r="G11" s="13" t="s">
        <v>5</v>
      </c>
      <c r="H11" s="12"/>
      <c r="I11" s="12"/>
      <c r="J11" s="12"/>
      <c r="K11" s="12"/>
      <c r="L11" s="12"/>
      <c r="M11" s="12"/>
      <c r="N11" s="42"/>
    </row>
    <row r="12" spans="1:14" x14ac:dyDescent="0.25">
      <c r="A12" s="44"/>
      <c r="B12" s="17" t="s">
        <v>7</v>
      </c>
      <c r="C12" s="15">
        <f>C11/1024</f>
        <v>0.56512604923898246</v>
      </c>
      <c r="D12" s="53" t="s">
        <v>10</v>
      </c>
      <c r="E12" s="7"/>
      <c r="F12" s="8"/>
      <c r="G12" s="9"/>
      <c r="H12" s="12"/>
      <c r="I12" s="12"/>
      <c r="J12" s="12"/>
      <c r="K12" s="12"/>
      <c r="L12" s="12"/>
      <c r="M12" s="12"/>
      <c r="N12" s="42"/>
    </row>
    <row r="13" spans="1:14" x14ac:dyDescent="0.25">
      <c r="A13" s="44"/>
      <c r="B13" s="17"/>
      <c r="C13" s="22"/>
      <c r="D13" s="6"/>
      <c r="E13" s="12"/>
      <c r="F13" s="12"/>
      <c r="G13" s="12"/>
      <c r="H13" s="12"/>
      <c r="I13" s="12"/>
      <c r="J13" s="12"/>
      <c r="K13" s="12"/>
      <c r="L13" s="12"/>
      <c r="M13" s="12"/>
      <c r="N13" s="42"/>
    </row>
    <row r="14" spans="1:14" ht="15.75" thickBot="1" x14ac:dyDescent="0.3">
      <c r="A14" s="44"/>
      <c r="B14" s="18"/>
      <c r="C14" s="26"/>
      <c r="D14" s="9"/>
      <c r="E14" s="12"/>
      <c r="F14" s="12"/>
      <c r="G14" s="12"/>
      <c r="H14" s="12"/>
      <c r="I14" s="12"/>
      <c r="J14" s="12"/>
      <c r="K14" s="12"/>
      <c r="L14" s="12"/>
      <c r="M14" s="12"/>
      <c r="N14" s="42"/>
    </row>
    <row r="15" spans="1:14" ht="15.75" thickBot="1" x14ac:dyDescent="0.3">
      <c r="A15" s="44"/>
      <c r="B15" s="24" t="s">
        <v>22</v>
      </c>
      <c r="C15" s="31">
        <f>(C10/30)/24</f>
        <v>823.02446139835456</v>
      </c>
      <c r="D15" s="53" t="s">
        <v>15</v>
      </c>
      <c r="E15" s="12"/>
      <c r="F15" s="30" t="s">
        <v>29</v>
      </c>
      <c r="G15" s="25"/>
      <c r="H15" s="12"/>
      <c r="I15" s="35" t="s">
        <v>24</v>
      </c>
      <c r="J15" s="5" t="s">
        <v>25</v>
      </c>
      <c r="K15" s="5"/>
      <c r="L15" s="5"/>
      <c r="M15" s="5"/>
      <c r="N15" s="45"/>
    </row>
    <row r="16" spans="1:14" x14ac:dyDescent="0.25">
      <c r="A16" s="44"/>
      <c r="B16" s="16"/>
      <c r="C16" s="27">
        <f>(C11/30)/24</f>
        <v>0.80373482558433063</v>
      </c>
      <c r="D16" s="54" t="s">
        <v>16</v>
      </c>
      <c r="E16" s="12"/>
      <c r="F16" s="12"/>
      <c r="G16" s="12"/>
      <c r="H16" s="12"/>
      <c r="I16" s="34" t="s">
        <v>30</v>
      </c>
      <c r="J16" s="12" t="s">
        <v>26</v>
      </c>
      <c r="K16" s="12"/>
      <c r="L16" s="12"/>
      <c r="M16" s="12"/>
      <c r="N16" s="42"/>
    </row>
    <row r="17" spans="1:14" x14ac:dyDescent="0.25">
      <c r="A17" s="44"/>
      <c r="B17" s="17"/>
      <c r="C17" s="10">
        <f>C15*24</f>
        <v>19752.587073560509</v>
      </c>
      <c r="D17" s="55" t="s">
        <v>20</v>
      </c>
      <c r="E17" s="12"/>
      <c r="F17" s="12"/>
      <c r="G17" s="12"/>
      <c r="H17" s="12"/>
      <c r="I17" s="7"/>
      <c r="J17" s="8" t="s">
        <v>27</v>
      </c>
      <c r="K17" s="8"/>
      <c r="L17" s="8"/>
      <c r="M17" s="8"/>
      <c r="N17" s="46"/>
    </row>
    <row r="18" spans="1:14" x14ac:dyDescent="0.25">
      <c r="A18" s="44"/>
      <c r="B18" s="18"/>
      <c r="C18" s="11">
        <f>C16*24</f>
        <v>19.289635814023935</v>
      </c>
      <c r="D18" s="55" t="s">
        <v>21</v>
      </c>
      <c r="E18" s="12"/>
      <c r="F18" s="12"/>
      <c r="G18" s="12"/>
      <c r="H18" s="12"/>
      <c r="I18" s="12"/>
      <c r="J18" s="12"/>
      <c r="K18" s="12"/>
      <c r="L18" s="12"/>
      <c r="M18" s="12"/>
      <c r="N18" s="42"/>
    </row>
    <row r="19" spans="1:14" x14ac:dyDescent="0.25">
      <c r="A19" s="44"/>
      <c r="B19" s="32"/>
      <c r="C19" s="33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42"/>
    </row>
    <row r="20" spans="1:14" x14ac:dyDescent="0.25">
      <c r="A20" s="4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42"/>
    </row>
    <row r="21" spans="1:14" x14ac:dyDescent="0.25">
      <c r="A21" s="4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42"/>
    </row>
    <row r="22" spans="1:14" ht="15.75" thickBot="1" x14ac:dyDescent="0.3">
      <c r="A22" s="43" t="s">
        <v>30</v>
      </c>
      <c r="B22" s="3" t="s">
        <v>17</v>
      </c>
      <c r="C22" s="28">
        <f>110/8</f>
        <v>13.75</v>
      </c>
      <c r="D22" s="54" t="s">
        <v>18</v>
      </c>
      <c r="E22" s="12"/>
      <c r="F22" s="12"/>
      <c r="G22" s="12"/>
      <c r="H22" s="12"/>
      <c r="I22" s="12"/>
      <c r="J22" s="12"/>
      <c r="K22" s="12"/>
      <c r="L22" s="12"/>
      <c r="M22" s="12"/>
      <c r="N22" s="42"/>
    </row>
    <row r="23" spans="1:14" ht="15.75" thickBot="1" x14ac:dyDescent="0.3">
      <c r="A23" s="41"/>
      <c r="B23" s="32"/>
      <c r="C23" s="29">
        <f>C22*60</f>
        <v>825</v>
      </c>
      <c r="D23" s="54" t="s">
        <v>19</v>
      </c>
      <c r="E23" s="12"/>
      <c r="F23" s="30" t="s">
        <v>32</v>
      </c>
      <c r="G23" s="25"/>
      <c r="H23" s="12"/>
      <c r="I23" s="12"/>
      <c r="J23" s="12"/>
      <c r="K23" s="12"/>
      <c r="L23" s="12"/>
      <c r="M23" s="12"/>
      <c r="N23" s="42"/>
    </row>
    <row r="24" spans="1:14" x14ac:dyDescent="0.25">
      <c r="A24" s="41"/>
      <c r="B24" s="32"/>
      <c r="C24" s="3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42"/>
    </row>
    <row r="25" spans="1:14" ht="15.75" thickBot="1" x14ac:dyDescent="0.3">
      <c r="A25" s="47"/>
      <c r="B25" s="48"/>
      <c r="C25" s="49"/>
      <c r="D25" s="50"/>
      <c r="E25" s="50"/>
      <c r="F25" s="50"/>
      <c r="G25" s="56" t="s">
        <v>31</v>
      </c>
      <c r="H25" s="56"/>
      <c r="I25" s="56"/>
      <c r="J25" s="51" t="s">
        <v>14</v>
      </c>
      <c r="K25" s="50"/>
      <c r="L25" s="50"/>
      <c r="M25" s="50"/>
      <c r="N25" s="52"/>
    </row>
  </sheetData>
  <mergeCells count="2">
    <mergeCell ref="G25:I25"/>
    <mergeCell ref="F1:I1"/>
  </mergeCells>
  <hyperlinks>
    <hyperlink ref="J25" r:id="rId1"/>
  </hyperlinks>
  <pageMargins left="0.7" right="0.7" top="0.75" bottom="0.75" header="0.3" footer="0.3"/>
  <pageSetup scale="81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openPDC Archive Size</vt:lpstr>
      <vt:lpstr>'openPDC Archive Size'!Print_Area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Ritchie Carroll</dc:creator>
  <cp:lastModifiedBy>Russell Robertson</cp:lastModifiedBy>
  <cp:lastPrinted>2012-08-20T18:41:39Z</cp:lastPrinted>
  <dcterms:created xsi:type="dcterms:W3CDTF">2010-10-26T16:32:15Z</dcterms:created>
  <dcterms:modified xsi:type="dcterms:W3CDTF">2012-08-20T18:46:37Z</dcterms:modified>
</cp:coreProperties>
</file>