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ress\"/>
    </mc:Choice>
  </mc:AlternateContent>
  <bookViews>
    <workbookView xWindow="0" yWindow="0" windowWidth="20490" windowHeight="7755"/>
  </bookViews>
  <sheets>
    <sheet name="Pre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N5" i="1" s="1"/>
  <c r="L6" i="1"/>
  <c r="N6" i="1" s="1"/>
  <c r="L7" i="1"/>
  <c r="L8" i="1"/>
  <c r="L9" i="1"/>
  <c r="N9" i="1" s="1"/>
  <c r="L10" i="1"/>
  <c r="N10" i="1" s="1"/>
  <c r="L11" i="1"/>
  <c r="L12" i="1"/>
  <c r="L13" i="1"/>
  <c r="N13" i="1" s="1"/>
  <c r="L14" i="1"/>
  <c r="N14" i="1" s="1"/>
  <c r="L15" i="1"/>
  <c r="L16" i="1"/>
  <c r="L17" i="1"/>
  <c r="N17" i="1" s="1"/>
  <c r="L18" i="1"/>
  <c r="N18" i="1" s="1"/>
  <c r="L19" i="1"/>
  <c r="L20" i="1"/>
  <c r="L21" i="1"/>
  <c r="N21" i="1" s="1"/>
  <c r="L22" i="1"/>
  <c r="N22" i="1" s="1"/>
  <c r="L23" i="1"/>
  <c r="L24" i="1"/>
  <c r="L25" i="1"/>
  <c r="L26" i="1"/>
  <c r="N26" i="1" s="1"/>
  <c r="L27" i="1"/>
  <c r="L28" i="1"/>
  <c r="L29" i="1"/>
  <c r="N29" i="1" s="1"/>
  <c r="L30" i="1"/>
  <c r="N30" i="1" s="1"/>
  <c r="L31" i="1"/>
  <c r="L32" i="1"/>
  <c r="L33" i="1"/>
  <c r="N33" i="1" s="1"/>
  <c r="L34" i="1"/>
  <c r="N34" i="1" s="1"/>
  <c r="L35" i="1"/>
  <c r="L2" i="1"/>
  <c r="N3" i="1"/>
  <c r="N4" i="1"/>
  <c r="N7" i="1"/>
  <c r="N8" i="1"/>
  <c r="N11" i="1"/>
  <c r="N12" i="1"/>
  <c r="N15" i="1"/>
  <c r="N16" i="1"/>
  <c r="N19" i="1"/>
  <c r="N20" i="1"/>
  <c r="N23" i="1"/>
  <c r="N24" i="1"/>
  <c r="N25" i="1"/>
  <c r="N27" i="1"/>
  <c r="N28" i="1"/>
  <c r="N31" i="1"/>
  <c r="N32" i="1"/>
  <c r="N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2" i="1"/>
  <c r="J2" i="1"/>
  <c r="I2" i="1"/>
  <c r="N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<sst xmlns="http://schemas.openxmlformats.org/spreadsheetml/2006/main" count="252" uniqueCount="143">
  <si>
    <t>December 2002</t>
  </si>
  <si>
    <t>Small business fight for survival in lower Manhattan</t>
  </si>
  <si>
    <t>http://www.docstoc.com/docs/1696722/How-to-Write-a-Budget</t>
  </si>
  <si>
    <t>http://www.renewnyc.com/content/pdfs/civic_directory.pdf</t>
  </si>
  <si>
    <t>November 1 2002</t>
  </si>
  <si>
    <t>ADVISORY/Hundreds of Women Entrepreneurs Gather for New York City Conference to Rock Women's Business World, Hosted by Women's Leadership Exchange.</t>
  </si>
  <si>
    <t>http://www.thefreelibrary.com/ADVISORY%2FHundreds+of+Women+Entrepreneurs+Gather+for+New+York+City...-a093606789</t>
  </si>
  <si>
    <t>The Free Library</t>
  </si>
  <si>
    <t>December 12, 2002</t>
  </si>
  <si>
    <t>http://www.abc.net.au/businessbreakfast/content/2002/s673967.htm</t>
  </si>
  <si>
    <t>Business Breakfast Transcript</t>
  </si>
  <si>
    <t>April 15, 2003</t>
  </si>
  <si>
    <t>Homeland Security Startup To Bring Together Providers, Clients And Funding</t>
  </si>
  <si>
    <t>http://www.crn.com/news/security/18839163/homeland-security-startup-to-bring-together-providers-clients-and-funding.htm</t>
  </si>
  <si>
    <t>CRN</t>
  </si>
  <si>
    <t>August 2004</t>
  </si>
  <si>
    <t>Small biz fuels Downtown Leasing</t>
  </si>
  <si>
    <t>http://therealdeal.com/issues_articles/small-biz-fuels-downtown-leasing/</t>
  </si>
  <si>
    <t>The Real Deal</t>
  </si>
  <si>
    <t>August 30, 2004</t>
  </si>
  <si>
    <t>Funds Left Unclaimed for 9/11 Aid to Small Firms as Deadline Nears</t>
  </si>
  <si>
    <t>http://www.nytimes.com/2004/08/30/nyregion/funds-left-unclaimed-for-9-11-aid-to-small-firms-as-deadline-nears.html</t>
  </si>
  <si>
    <t>New York Times</t>
  </si>
  <si>
    <t>September 2004</t>
  </si>
  <si>
    <t>Wall Street Journal Online</t>
  </si>
  <si>
    <t>September 2005</t>
  </si>
  <si>
    <t>eGrants Navigator</t>
  </si>
  <si>
    <t>http://www.njslom.org/September05eGrantsNavigator.html</t>
  </si>
  <si>
    <t>Grant Resource Center</t>
  </si>
  <si>
    <t>MTA Settles With Broadway Tenants</t>
  </si>
  <si>
    <t>http://www.tribecatrib.com/newsjuly06/mta_settles.htm</t>
  </si>
  <si>
    <t>January 2008</t>
  </si>
  <si>
    <t>A 300-year-old string maker and a cable company find new high-tech homes in Babylon and Brooklyn</t>
  </si>
  <si>
    <t>http://www.siteselection.com/features/2008/jan/newYorkCity/</t>
  </si>
  <si>
    <t>Site Selection Magazine</t>
  </si>
  <si>
    <t>February 15, 2008</t>
  </si>
  <si>
    <t>More salt for wounded businesses: M.T.A. can’t rebuild the ruins</t>
  </si>
  <si>
    <t>http://www.downtownexpress.com/de_250/moresaltfor.html</t>
  </si>
  <si>
    <t>DownTown Express</t>
  </si>
  <si>
    <t>March 4, 2008</t>
  </si>
  <si>
    <t>The Toronto-New York Financial Services Alliance</t>
  </si>
  <si>
    <t>http://www.scribemedia.org/2008/03/04/toronto-new-york-financial-services/</t>
  </si>
  <si>
    <t>ScribeMedia.org</t>
  </si>
  <si>
    <t>April 19, 2008</t>
  </si>
  <si>
    <t>Council frustrated as Fulton subway project remains sidetracked</t>
  </si>
  <si>
    <t>http://www.downtownexpress.com/de_259/coucilfrustrated.html</t>
  </si>
  <si>
    <t>DownTown Express Article</t>
  </si>
  <si>
    <t>July 17, 2011</t>
  </si>
  <si>
    <t>http://www.crainsnewyork.com/article/20110717/SUB/307179970/manhattan-media-exec-seeks-mayoralty</t>
  </si>
  <si>
    <t>Crain's New York Business</t>
  </si>
  <si>
    <t>October 30, 2011</t>
  </si>
  <si>
    <t>Who Will Pay for the Green Economy? NY Talks to Scotland on Energy Challenges</t>
  </si>
  <si>
    <t>http://www.prweb.com/releases/2011/10/prweb8921610.htm</t>
  </si>
  <si>
    <t>PR Web</t>
  </si>
  <si>
    <t>February 2012</t>
  </si>
  <si>
    <t>NYTECH: Alternative Non-Venture Ways to Raise Capital in NY</t>
  </si>
  <si>
    <t>http://nyconvergence.com/2012/02/nytech-alternative-non-venture-ways-to-raise-capital-in-ny.html</t>
  </si>
  <si>
    <t>NY Convergence</t>
  </si>
  <si>
    <t>Section 179 - An energy-efficient building tax deduction</t>
  </si>
  <si>
    <t>New York Real Estate Journal</t>
  </si>
  <si>
    <t>February 2103</t>
  </si>
  <si>
    <t>Incentive Opportunities for Businesses in Queens</t>
  </si>
  <si>
    <t>Queens Chamber of Commerce</t>
  </si>
  <si>
    <t>NYGC Staff Article</t>
  </si>
  <si>
    <t>May 2013</t>
  </si>
  <si>
    <t>November 2013</t>
  </si>
  <si>
    <t>May 10, 2013</t>
  </si>
  <si>
    <t>The Money is Out There</t>
  </si>
  <si>
    <t>http://tony.ma/15CxWb6</t>
  </si>
  <si>
    <t>Tony Martignetti Nonprofit Radio</t>
  </si>
  <si>
    <t>April 10, 2013</t>
  </si>
  <si>
    <t>The Business of Climate Change</t>
  </si>
  <si>
    <t>http://www.blogtalkradio.com/mcofc/2013/04/10/the-business-of-climate-change</t>
  </si>
  <si>
    <t>Voice of Manhattan Business Radio</t>
  </si>
  <si>
    <t>May 1, 2013</t>
  </si>
  <si>
    <t>Green Finance Revisited</t>
  </si>
  <si>
    <t>http://www.blogtalkradio.com/mcofc/2013/05/01/green-finance-revisited</t>
  </si>
  <si>
    <t>June 13, 2012</t>
  </si>
  <si>
    <t>Obtaining Grants to Grow Your Business</t>
  </si>
  <si>
    <t>http://www.blogtalkradio.com/mcofc/2012/06/13/obtaining-grants-to-grow-your-business</t>
  </si>
  <si>
    <t>August 8, 2012</t>
  </si>
  <si>
    <t>Small Business and 'Clean Tech'</t>
  </si>
  <si>
    <t>http://www.blogtalkradio.com/mcofc/2012/08/08/small-business-and-clean-tech</t>
  </si>
  <si>
    <t>August 29, 2012</t>
  </si>
  <si>
    <t>Women and Entrepreneurship</t>
  </si>
  <si>
    <t>http://www.blogtalkradio.com/mcofc/2012/08/29/women-and-entrepreneurship</t>
  </si>
  <si>
    <t>December 19, 2012</t>
  </si>
  <si>
    <t>The EB-5 Green Card Exchange</t>
  </si>
  <si>
    <t>http://www.blogtalkradio.com/mcofc/2012/12/19/the-eb-5-green-card-exchange</t>
  </si>
  <si>
    <t>February 6, 2013</t>
  </si>
  <si>
    <t>Green Finance</t>
  </si>
  <si>
    <t>http://www.blogtalkradio.com/mcofc/2013/02/06/green-finance</t>
  </si>
  <si>
    <t xml:space="preserve">January 24, 2014 </t>
  </si>
  <si>
    <t>http://www.esquire.com/blogs/news/shuffleboard-is-acomin</t>
  </si>
  <si>
    <t>Esquire</t>
  </si>
  <si>
    <t xml:space="preserve">February 6, 2014 </t>
  </si>
  <si>
    <t>Do you feel lucky? How to collect cash incentives</t>
  </si>
  <si>
    <t>http://www.rew-online.com/2014/02/06/do-you-feel-lucky-how-to-collect-cash-incentives/</t>
  </si>
  <si>
    <t>Real Estate Weekly</t>
  </si>
  <si>
    <t xml:space="preserve">February 25, 2014 </t>
  </si>
  <si>
    <t>Sustainability saves money. I promise.</t>
  </si>
  <si>
    <t>http://nyrej.com/69662</t>
  </si>
  <si>
    <t>Publication</t>
  </si>
  <si>
    <t>Web URL</t>
  </si>
  <si>
    <t>Article Title</t>
  </si>
  <si>
    <t>Date</t>
  </si>
  <si>
    <t>PDF URL</t>
  </si>
  <si>
    <t>Inactive</t>
  </si>
  <si>
    <t>Tribeca Tribune</t>
  </si>
  <si>
    <t>The New York Times</t>
  </si>
  <si>
    <t>Changes to the Economic Incentive Landscape in New York City</t>
  </si>
  <si>
    <t>Top 10 Reasons Why RE Brokers Should Not Handle Clients' Economic Development Applications</t>
  </si>
  <si>
    <t>Veteran Resource Guide</t>
  </si>
  <si>
    <t>Manhattan Media Exec Seeks Mayoralty</t>
  </si>
  <si>
    <t>A Guide Through the Government Maze</t>
  </si>
  <si>
    <t>Small Firms Still Benefit From Sept. 11 Programs</t>
  </si>
  <si>
    <t>Civic, Government &amp; Nonprofit Participant Directory</t>
  </si>
  <si>
    <t>August 2006</t>
  </si>
  <si>
    <t>http://www.nytimes.com/2005/05/15/jobs/15homefront.html</t>
  </si>
  <si>
    <t>May 15, 2005</t>
  </si>
  <si>
    <t>html</t>
  </si>
  <si>
    <t>How to Write Winning Budged Proposals for Grants</t>
  </si>
  <si>
    <t>NYGC CEO Article</t>
  </si>
  <si>
    <t>NYGC-Economic_Landscape _ Jonathan_Breshin.pdf</t>
  </si>
  <si>
    <t>NYGC-Top_10_Reasons_Why_RE_Brokers_Should_Not_Handle_Clients.pdf</t>
  </si>
  <si>
    <t>May 15, 2013</t>
  </si>
  <si>
    <t>NYGC-Veteran_Resource_Guide.pdf</t>
  </si>
  <si>
    <t>March 4, 2013</t>
  </si>
  <si>
    <t>NYGC-Incentive_Opps_for_Queens_Businesses.pdf</t>
  </si>
  <si>
    <t>NYT-Guide_Through_Govt_Maze.pdf</t>
  </si>
  <si>
    <t>WSJ_Small_Firrm_Still_benefit_from_9-11-programs.pdf</t>
  </si>
  <si>
    <t>Renew_NYC-civic_directory.pdf</t>
  </si>
  <si>
    <t>NYREJ-Sust_Saves_Money.pdf</t>
  </si>
  <si>
    <t>REW_Do_you_feel_lucky.pdf</t>
  </si>
  <si>
    <t>Esquire-New_Brooklyn_Shuffleboard.pdf</t>
  </si>
  <si>
    <t>Renew NYC</t>
  </si>
  <si>
    <t>New Brooklyn Gets Into Good Ole' Shuffleboard</t>
  </si>
  <si>
    <t>NYREJ-Section_179D_AnnKayman.pdf</t>
  </si>
  <si>
    <t>https://nyrej.com/61307</t>
  </si>
  <si>
    <t>&lt;strong&gt;</t>
  </si>
  <si>
    <t xml:space="preserve">&lt;/strong&gt; - </t>
  </si>
  <si>
    <t>&lt;hr&gt;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</si>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</sst>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C1" workbookViewId="0">
      <pane ySplit="1" topLeftCell="A2" activePane="bottomLeft" state="frozen"/>
      <selection pane="bottomLeft" activeCell="N2" sqref="N2:N35"/>
    </sheetView>
  </sheetViews>
  <sheetFormatPr defaultRowHeight="15" x14ac:dyDescent="0.25"/>
  <cols>
    <col min="1" max="1" width="32.5703125" bestFit="1" customWidth="1"/>
    <col min="2" max="2" width="23.7109375" customWidth="1"/>
    <col min="3" max="3" width="25.28515625" customWidth="1"/>
    <col min="4" max="4" width="31.28515625" style="1" customWidth="1"/>
    <col min="5" max="5" width="13.28515625" style="5" customWidth="1"/>
  </cols>
  <sheetData>
    <row r="1" spans="1:16" ht="12" customHeight="1" x14ac:dyDescent="0.25">
      <c r="A1" t="s">
        <v>102</v>
      </c>
      <c r="B1" s="2" t="s">
        <v>103</v>
      </c>
      <c r="C1" s="2" t="s">
        <v>104</v>
      </c>
      <c r="D1" s="3" t="s">
        <v>105</v>
      </c>
      <c r="E1" s="4" t="s">
        <v>106</v>
      </c>
      <c r="F1" s="2" t="s">
        <v>107</v>
      </c>
      <c r="G1" s="2">
        <v>1</v>
      </c>
      <c r="H1" s="2">
        <v>3</v>
      </c>
      <c r="I1" s="2">
        <v>4</v>
      </c>
      <c r="J1" s="2">
        <v>6</v>
      </c>
      <c r="K1" s="2">
        <v>7</v>
      </c>
      <c r="L1" s="2">
        <v>8</v>
      </c>
      <c r="M1" s="2">
        <v>9</v>
      </c>
      <c r="N1" s="2" t="s">
        <v>142</v>
      </c>
      <c r="O1" s="2"/>
      <c r="P1" s="2" t="s">
        <v>120</v>
      </c>
    </row>
    <row r="2" spans="1:16" ht="12" customHeight="1" x14ac:dyDescent="0.25">
      <c r="A2" t="s">
        <v>59</v>
      </c>
      <c r="B2" t="s">
        <v>101</v>
      </c>
      <c r="C2" t="s">
        <v>100</v>
      </c>
      <c r="D2" s="1" t="s">
        <v>99</v>
      </c>
      <c r="E2" s="5" t="s">
        <v>132</v>
      </c>
      <c r="G2" t="s">
        <v>139</v>
      </c>
      <c r="H2" t="s">
        <v>140</v>
      </c>
      <c r="I2" t="str">
        <f>IF(B2&lt;&gt;"",CONCATENATE("&lt;a href=""",B2,""" target=""_blank""&gt;"),"")</f>
        <v>&lt;a href="http://nyrej.com/69662" target="_blank"&gt;</v>
      </c>
      <c r="J2" t="str">
        <f>IF(B2&lt;&gt;"","&lt;/a&gt;","")</f>
        <v>&lt;/a&gt;</v>
      </c>
      <c r="K2" t="str">
        <f>CONCATENATE("&lt;br /&gt;",D2)</f>
        <v xml:space="preserve">&lt;br /&gt;February 25, 2014 </v>
      </c>
      <c r="L2" t="str">
        <f>IF(E2&lt;&gt;"",CONCATENATE(" &lt;a href=""",E2,""" target=""_blank""&gt;[Download PDF]&lt;/a&gt;"),"")</f>
        <v xml:space="preserve"> &lt;a href="NYREJ-Sust_Saves_Money.pdf" target="_blank"&gt;[Download PDF]&lt;/a&gt;</v>
      </c>
      <c r="M2" t="s">
        <v>141</v>
      </c>
      <c r="N2" t="str">
        <f>IF(F2=1,"",CONCATENATE(G2,A2,H2,I2,C2,J2,K2,L2,M2))</f>
        <v>&lt;strong&gt;New York Real Estate Journal&lt;/strong&gt; - &lt;a href="http://nyrej.com/69662" target="_blank"&gt;Sustainability saves money. I promise.&lt;/a&gt;&lt;br /&gt;February 25, 2014  &lt;a href="NYREJ-Sust_Saves_Money.pdf" target="_blank"&gt;[Download PDF]&lt;/a&gt;&lt;hr&gt;</v>
      </c>
      <c r="P2" t="str">
        <f>IF(F2=1,"",CONCATENATE("&lt;strong&gt;",A2,"&lt;/strong&gt; - &lt;a href=""",B2,""" target=""_blank""&gt;",C2,"&lt;/a&gt;&lt;br /&gt;",D2,IF(E2&lt;&gt;"",CONCATENATE(" &lt;a href=""/press/PDF/",E2,""" target=""_blank""&gt;[Download PDF]&lt;/a&gt;"),""),"&lt;hr&gt;"))</f>
        <v>&lt;strong&gt;New York Real Estate Journal&lt;/strong&gt; - &lt;a href="http://nyrej.com/69662" target="_blank"&gt;Sustainability saves money. I promise.&lt;/a&gt;&lt;br /&gt;February 25, 2014  &lt;a href="/press/PDF/NYREJ-Sust_Saves_Money.pdf" target="_blank"&gt;[Download PDF]&lt;/a&gt;&lt;hr&gt;</v>
      </c>
    </row>
    <row r="3" spans="1:16" ht="12" customHeight="1" x14ac:dyDescent="0.25">
      <c r="A3" t="s">
        <v>98</v>
      </c>
      <c r="B3" t="s">
        <v>97</v>
      </c>
      <c r="C3" t="s">
        <v>96</v>
      </c>
      <c r="D3" s="1" t="s">
        <v>95</v>
      </c>
      <c r="E3" s="5" t="s">
        <v>133</v>
      </c>
      <c r="G3" t="s">
        <v>139</v>
      </c>
      <c r="H3" t="s">
        <v>140</v>
      </c>
      <c r="I3" t="str">
        <f t="shared" ref="I3:I35" si="0">IF(B3&lt;&gt;"",CONCATENATE("&lt;a href=""",B3,""" target=""_blank""&gt;"),"")</f>
        <v>&lt;a href="http://www.rew-online.com/2014/02/06/do-you-feel-lucky-how-to-collect-cash-incentives/" target="_blank"&gt;</v>
      </c>
      <c r="J3" t="str">
        <f t="shared" ref="J3:J35" si="1">IF(B3&lt;&gt;"","&lt;/a&gt;","")</f>
        <v>&lt;/a&gt;</v>
      </c>
      <c r="K3" t="str">
        <f t="shared" ref="K3:K35" si="2">CONCATENATE("&lt;br /&gt;",D3)</f>
        <v xml:space="preserve">&lt;br /&gt;February 6, 2014 </v>
      </c>
      <c r="L3" t="str">
        <f t="shared" ref="L3:L35" si="3">IF(E3&lt;&gt;"",CONCATENATE(" &lt;a href=""",E3,""" target=""_blank""&gt;[Download PDF]&lt;/a&gt;"),"")</f>
        <v xml:space="preserve"> &lt;a href="REW_Do_you_feel_lucky.pdf" target="_blank"&gt;[Download PDF]&lt;/a&gt;</v>
      </c>
      <c r="M3" t="s">
        <v>141</v>
      </c>
      <c r="N3" t="str">
        <f t="shared" ref="N3:N35" si="4">IF(F3=1,"",CONCATENATE(G3,A3,H3,I3,C3,J3,K3,L3,M3))</f>
        <v>&lt;strong&gt;Real Estate Weekly&lt;/strong&gt; - &lt;a href="http://www.rew-online.com/2014/02/06/do-you-feel-lucky-how-to-collect-cash-incentives/" target="_blank"&gt;Do you feel lucky? How to collect cash incentives&lt;/a&gt;&lt;br /&gt;February 6, 2014  &lt;a href="REW_Do_you_feel_lucky.pdf" target="_blank"&gt;[Download PDF]&lt;/a&gt;&lt;hr&gt;</v>
      </c>
      <c r="P3" t="str">
        <f t="shared" ref="P3:P35" si="5">IF(F3=1,"",CONCATENATE("&lt;strong&gt;",A3,"&lt;/strong&gt; - &lt;a href=""",B3,""" target=""_blank""&gt;",C3,"&lt;/a&gt;&lt;br /&gt;",D3,IF(E3&lt;&gt;"",CONCATENATE(" &lt;a href=""/press/PDF/",E3,""" target=""_blank""&gt;[Download PDF]&lt;/a&gt;"),""),"&lt;hr&gt;"))</f>
        <v>&lt;strong&gt;Real Estate Weekly&lt;/strong&gt; - &lt;a href="http://www.rew-online.com/2014/02/06/do-you-feel-lucky-how-to-collect-cash-incentives/" target="_blank"&gt;Do you feel lucky? How to collect cash incentives&lt;/a&gt;&lt;br /&gt;February 6, 2014  &lt;a href="/press/PDF/REW_Do_you_feel_lucky.pdf" target="_blank"&gt;[Download PDF]&lt;/a&gt;&lt;hr&gt;</v>
      </c>
    </row>
    <row r="4" spans="1:16" ht="12" customHeight="1" x14ac:dyDescent="0.25">
      <c r="A4" t="s">
        <v>94</v>
      </c>
      <c r="B4" t="s">
        <v>93</v>
      </c>
      <c r="C4" t="s">
        <v>136</v>
      </c>
      <c r="D4" s="1" t="s">
        <v>92</v>
      </c>
      <c r="E4" s="5" t="s">
        <v>134</v>
      </c>
      <c r="G4" t="s">
        <v>139</v>
      </c>
      <c r="H4" t="s">
        <v>140</v>
      </c>
      <c r="I4" t="str">
        <f t="shared" si="0"/>
        <v>&lt;a href="http://www.esquire.com/blogs/news/shuffleboard-is-acomin" target="_blank"&gt;</v>
      </c>
      <c r="J4" t="str">
        <f t="shared" si="1"/>
        <v>&lt;/a&gt;</v>
      </c>
      <c r="K4" t="str">
        <f t="shared" si="2"/>
        <v xml:space="preserve">&lt;br /&gt;January 24, 2014 </v>
      </c>
      <c r="L4" t="str">
        <f t="shared" si="3"/>
        <v xml:space="preserve"> &lt;a href="Esquire-New_Brooklyn_Shuffleboard.pdf" target="_blank"&gt;[Download PDF]&lt;/a&gt;</v>
      </c>
      <c r="M4" t="s">
        <v>141</v>
      </c>
      <c r="N4" t="str">
        <f t="shared" si="4"/>
        <v>&lt;strong&gt;Esquire&lt;/strong&gt; - &lt;a href="http://www.esquire.com/blogs/news/shuffleboard-is-acomin" target="_blank"&gt;New Brooklyn Gets Into Good Ole' Shuffleboard&lt;/a&gt;&lt;br /&gt;January 24, 2014  &lt;a href="Esquire-New_Brooklyn_Shuffleboard.pdf" target="_blank"&gt;[Download PDF]&lt;/a&gt;&lt;hr&gt;</v>
      </c>
      <c r="P4" t="str">
        <f t="shared" si="5"/>
        <v>&lt;strong&gt;Esquire&lt;/strong&gt; - &lt;a href="http://www.esquire.com/blogs/news/shuffleboard-is-acomin" target="_blank"&gt;New Brooklyn Gets Into Good Ole' Shuffleboard&lt;/a&gt;&lt;br /&gt;January 24, 2014  &lt;a href="/press/PDF/Esquire-New_Brooklyn_Shuffleboard.pdf" target="_blank"&gt;[Download PDF]&lt;/a&gt;&lt;hr&gt;</v>
      </c>
    </row>
    <row r="5" spans="1:16" ht="12" customHeight="1" x14ac:dyDescent="0.25">
      <c r="A5" t="s">
        <v>73</v>
      </c>
      <c r="B5" t="s">
        <v>91</v>
      </c>
      <c r="C5" t="s">
        <v>90</v>
      </c>
      <c r="D5" s="1" t="s">
        <v>89</v>
      </c>
      <c r="G5" t="s">
        <v>139</v>
      </c>
      <c r="H5" t="s">
        <v>140</v>
      </c>
      <c r="I5" t="str">
        <f t="shared" si="0"/>
        <v>&lt;a href="http://www.blogtalkradio.com/mcofc/2013/02/06/green-finance" target="_blank"&gt;</v>
      </c>
      <c r="J5" t="str">
        <f t="shared" si="1"/>
        <v>&lt;/a&gt;</v>
      </c>
      <c r="K5" t="str">
        <f t="shared" si="2"/>
        <v>&lt;br /&gt;February 6, 2013</v>
      </c>
      <c r="L5" t="str">
        <f t="shared" si="3"/>
        <v/>
      </c>
      <c r="M5" t="s">
        <v>141</v>
      </c>
      <c r="N5" t="str">
        <f t="shared" si="4"/>
        <v>&lt;strong&gt;Voice of Manhattan Business Radio&lt;/strong&gt; - &lt;a href="http://www.blogtalkradio.com/mcofc/2013/02/06/green-finance" target="_blank"&gt;Green Finance&lt;/a&gt;&lt;br /&gt;February 6, 2013&lt;hr&gt;</v>
      </c>
      <c r="P5" t="str">
        <f t="shared" si="5"/>
        <v>&lt;strong&gt;Voice of Manhattan Business Radio&lt;/strong&gt; - &lt;a href="http://www.blogtalkradio.com/mcofc/2013/02/06/green-finance" target="_blank"&gt;Green Finance&lt;/a&gt;&lt;br /&gt;February 6, 2013&lt;hr&gt;</v>
      </c>
    </row>
    <row r="6" spans="1:16" ht="12" customHeight="1" x14ac:dyDescent="0.25">
      <c r="A6" t="s">
        <v>73</v>
      </c>
      <c r="B6" t="s">
        <v>88</v>
      </c>
      <c r="C6" t="s">
        <v>87</v>
      </c>
      <c r="D6" s="1" t="s">
        <v>86</v>
      </c>
      <c r="G6" t="s">
        <v>139</v>
      </c>
      <c r="H6" t="s">
        <v>140</v>
      </c>
      <c r="I6" t="str">
        <f t="shared" si="0"/>
        <v>&lt;a href="http://www.blogtalkradio.com/mcofc/2012/12/19/the-eb-5-green-card-exchange" target="_blank"&gt;</v>
      </c>
      <c r="J6" t="str">
        <f t="shared" si="1"/>
        <v>&lt;/a&gt;</v>
      </c>
      <c r="K6" t="str">
        <f t="shared" si="2"/>
        <v>&lt;br /&gt;December 19, 2012</v>
      </c>
      <c r="L6" t="str">
        <f t="shared" si="3"/>
        <v/>
      </c>
      <c r="M6" t="s">
        <v>141</v>
      </c>
      <c r="N6" t="str">
        <f t="shared" si="4"/>
        <v>&lt;strong&gt;Voice of Manhattan Business Radio&lt;/strong&gt; - &lt;a href="http://www.blogtalkradio.com/mcofc/2012/12/19/the-eb-5-green-card-exchange" target="_blank"&gt;The EB-5 Green Card Exchange&lt;/a&gt;&lt;br /&gt;December 19, 2012&lt;hr&gt;</v>
      </c>
      <c r="P6" t="str">
        <f t="shared" si="5"/>
        <v>&lt;strong&gt;Voice of Manhattan Business Radio&lt;/strong&gt; - &lt;a href="http://www.blogtalkradio.com/mcofc/2012/12/19/the-eb-5-green-card-exchange" target="_blank"&gt;The EB-5 Green Card Exchange&lt;/a&gt;&lt;br /&gt;December 19, 2012&lt;hr&gt;</v>
      </c>
    </row>
    <row r="7" spans="1:16" ht="12" customHeight="1" x14ac:dyDescent="0.25">
      <c r="A7" t="s">
        <v>73</v>
      </c>
      <c r="B7" t="s">
        <v>85</v>
      </c>
      <c r="C7" t="s">
        <v>84</v>
      </c>
      <c r="D7" s="1" t="s">
        <v>83</v>
      </c>
      <c r="G7" t="s">
        <v>139</v>
      </c>
      <c r="H7" t="s">
        <v>140</v>
      </c>
      <c r="I7" t="str">
        <f t="shared" si="0"/>
        <v>&lt;a href="http://www.blogtalkradio.com/mcofc/2012/08/29/women-and-entrepreneurship" target="_blank"&gt;</v>
      </c>
      <c r="J7" t="str">
        <f t="shared" si="1"/>
        <v>&lt;/a&gt;</v>
      </c>
      <c r="K7" t="str">
        <f t="shared" si="2"/>
        <v>&lt;br /&gt;August 29, 2012</v>
      </c>
      <c r="L7" t="str">
        <f t="shared" si="3"/>
        <v/>
      </c>
      <c r="M7" t="s">
        <v>141</v>
      </c>
      <c r="N7" t="str">
        <f t="shared" si="4"/>
        <v>&lt;strong&gt;Voice of Manhattan Business Radio&lt;/strong&gt; - &lt;a href="http://www.blogtalkradio.com/mcofc/2012/08/29/women-and-entrepreneurship" target="_blank"&gt;Women and Entrepreneurship&lt;/a&gt;&lt;br /&gt;August 29, 2012&lt;hr&gt;</v>
      </c>
      <c r="P7" t="str">
        <f t="shared" si="5"/>
        <v>&lt;strong&gt;Voice of Manhattan Business Radio&lt;/strong&gt; - &lt;a href="http://www.blogtalkradio.com/mcofc/2012/08/29/women-and-entrepreneurship" target="_blank"&gt;Women and Entrepreneurship&lt;/a&gt;&lt;br /&gt;August 29, 2012&lt;hr&gt;</v>
      </c>
    </row>
    <row r="8" spans="1:16" ht="12" customHeight="1" x14ac:dyDescent="0.25">
      <c r="A8" t="s">
        <v>73</v>
      </c>
      <c r="B8" t="s">
        <v>82</v>
      </c>
      <c r="C8" t="s">
        <v>81</v>
      </c>
      <c r="D8" s="1" t="s">
        <v>80</v>
      </c>
      <c r="G8" t="s">
        <v>139</v>
      </c>
      <c r="H8" t="s">
        <v>140</v>
      </c>
      <c r="I8" t="str">
        <f t="shared" si="0"/>
        <v>&lt;a href="http://www.blogtalkradio.com/mcofc/2012/08/08/small-business-and-clean-tech" target="_blank"&gt;</v>
      </c>
      <c r="J8" t="str">
        <f t="shared" si="1"/>
        <v>&lt;/a&gt;</v>
      </c>
      <c r="K8" t="str">
        <f t="shared" si="2"/>
        <v>&lt;br /&gt;August 8, 2012</v>
      </c>
      <c r="L8" t="str">
        <f t="shared" si="3"/>
        <v/>
      </c>
      <c r="M8" t="s">
        <v>141</v>
      </c>
      <c r="N8" t="str">
        <f t="shared" si="4"/>
        <v>&lt;strong&gt;Voice of Manhattan Business Radio&lt;/strong&gt; - &lt;a href="http://www.blogtalkradio.com/mcofc/2012/08/08/small-business-and-clean-tech" target="_blank"&gt;Small Business and 'Clean Tech'&lt;/a&gt;&lt;br /&gt;August 8, 2012&lt;hr&gt;</v>
      </c>
      <c r="P8" t="str">
        <f t="shared" si="5"/>
        <v>&lt;strong&gt;Voice of Manhattan Business Radio&lt;/strong&gt; - &lt;a href="http://www.blogtalkradio.com/mcofc/2012/08/08/small-business-and-clean-tech" target="_blank"&gt;Small Business and 'Clean Tech'&lt;/a&gt;&lt;br /&gt;August 8, 2012&lt;hr&gt;</v>
      </c>
    </row>
    <row r="9" spans="1:16" ht="12" customHeight="1" x14ac:dyDescent="0.25">
      <c r="A9" t="s">
        <v>73</v>
      </c>
      <c r="B9" t="s">
        <v>79</v>
      </c>
      <c r="C9" t="s">
        <v>78</v>
      </c>
      <c r="D9" s="1" t="s">
        <v>77</v>
      </c>
      <c r="G9" t="s">
        <v>139</v>
      </c>
      <c r="H9" t="s">
        <v>140</v>
      </c>
      <c r="I9" t="str">
        <f t="shared" si="0"/>
        <v>&lt;a href="http://www.blogtalkradio.com/mcofc/2012/06/13/obtaining-grants-to-grow-your-business" target="_blank"&gt;</v>
      </c>
      <c r="J9" t="str">
        <f t="shared" si="1"/>
        <v>&lt;/a&gt;</v>
      </c>
      <c r="K9" t="str">
        <f t="shared" si="2"/>
        <v>&lt;br /&gt;June 13, 2012</v>
      </c>
      <c r="L9" t="str">
        <f t="shared" si="3"/>
        <v/>
      </c>
      <c r="M9" t="s">
        <v>141</v>
      </c>
      <c r="N9" t="str">
        <f t="shared" si="4"/>
        <v>&lt;strong&gt;Voice of Manhattan Business Radio&lt;/strong&gt; - &lt;a href="http://www.blogtalkradio.com/mcofc/2012/06/13/obtaining-grants-to-grow-your-business" target="_blank"&gt;Obtaining Grants to Grow Your Business&lt;/a&gt;&lt;br /&gt;June 13, 2012&lt;hr&gt;</v>
      </c>
      <c r="P9" t="str">
        <f t="shared" si="5"/>
        <v>&lt;strong&gt;Voice of Manhattan Business Radio&lt;/strong&gt; - &lt;a href="http://www.blogtalkradio.com/mcofc/2012/06/13/obtaining-grants-to-grow-your-business" target="_blank"&gt;Obtaining Grants to Grow Your Business&lt;/a&gt;&lt;br /&gt;June 13, 2012&lt;hr&gt;</v>
      </c>
    </row>
    <row r="10" spans="1:16" ht="12" customHeight="1" x14ac:dyDescent="0.25">
      <c r="A10" t="s">
        <v>73</v>
      </c>
      <c r="B10" t="s">
        <v>76</v>
      </c>
      <c r="C10" t="s">
        <v>75</v>
      </c>
      <c r="D10" s="1" t="s">
        <v>74</v>
      </c>
      <c r="G10" t="s">
        <v>139</v>
      </c>
      <c r="H10" t="s">
        <v>140</v>
      </c>
      <c r="I10" t="str">
        <f t="shared" si="0"/>
        <v>&lt;a href="http://www.blogtalkradio.com/mcofc/2013/05/01/green-finance-revisited" target="_blank"&gt;</v>
      </c>
      <c r="J10" t="str">
        <f t="shared" si="1"/>
        <v>&lt;/a&gt;</v>
      </c>
      <c r="K10" t="str">
        <f t="shared" si="2"/>
        <v>&lt;br /&gt;May 1, 2013</v>
      </c>
      <c r="L10" t="str">
        <f t="shared" si="3"/>
        <v/>
      </c>
      <c r="M10" t="s">
        <v>141</v>
      </c>
      <c r="N10" t="str">
        <f t="shared" si="4"/>
        <v>&lt;strong&gt;Voice of Manhattan Business Radio&lt;/strong&gt; - &lt;a href="http://www.blogtalkradio.com/mcofc/2013/05/01/green-finance-revisited" target="_blank"&gt;Green Finance Revisited&lt;/a&gt;&lt;br /&gt;May 1, 2013&lt;hr&gt;</v>
      </c>
      <c r="P10" t="str">
        <f t="shared" si="5"/>
        <v>&lt;strong&gt;Voice of Manhattan Business Radio&lt;/strong&gt; - &lt;a href="http://www.blogtalkradio.com/mcofc/2013/05/01/green-finance-revisited" target="_blank"&gt;Green Finance Revisited&lt;/a&gt;&lt;br /&gt;May 1, 2013&lt;hr&gt;</v>
      </c>
    </row>
    <row r="11" spans="1:16" ht="12" customHeight="1" x14ac:dyDescent="0.25">
      <c r="A11" t="s">
        <v>73</v>
      </c>
      <c r="B11" t="s">
        <v>72</v>
      </c>
      <c r="C11" t="s">
        <v>71</v>
      </c>
      <c r="D11" s="1" t="s">
        <v>70</v>
      </c>
      <c r="G11" t="s">
        <v>139</v>
      </c>
      <c r="H11" t="s">
        <v>140</v>
      </c>
      <c r="I11" t="str">
        <f t="shared" si="0"/>
        <v>&lt;a href="http://www.blogtalkradio.com/mcofc/2013/04/10/the-business-of-climate-change" target="_blank"&gt;</v>
      </c>
      <c r="J11" t="str">
        <f t="shared" si="1"/>
        <v>&lt;/a&gt;</v>
      </c>
      <c r="K11" t="str">
        <f t="shared" si="2"/>
        <v>&lt;br /&gt;April 10, 2013</v>
      </c>
      <c r="L11" t="str">
        <f t="shared" si="3"/>
        <v/>
      </c>
      <c r="M11" t="s">
        <v>141</v>
      </c>
      <c r="N11" t="str">
        <f t="shared" si="4"/>
        <v>&lt;strong&gt;Voice of Manhattan Business Radio&lt;/strong&gt; - &lt;a href="http://www.blogtalkradio.com/mcofc/2013/04/10/the-business-of-climate-change" target="_blank"&gt;The Business of Climate Change&lt;/a&gt;&lt;br /&gt;April 10, 2013&lt;hr&gt;</v>
      </c>
      <c r="P11" t="str">
        <f t="shared" si="5"/>
        <v>&lt;strong&gt;Voice of Manhattan Business Radio&lt;/strong&gt; - &lt;a href="http://www.blogtalkradio.com/mcofc/2013/04/10/the-business-of-climate-change" target="_blank"&gt;The Business of Climate Change&lt;/a&gt;&lt;br /&gt;April 10, 2013&lt;hr&gt;</v>
      </c>
    </row>
    <row r="12" spans="1:16" ht="12" customHeight="1" x14ac:dyDescent="0.25">
      <c r="A12" t="s">
        <v>69</v>
      </c>
      <c r="B12" t="s">
        <v>68</v>
      </c>
      <c r="C12" t="s">
        <v>67</v>
      </c>
      <c r="D12" s="1" t="s">
        <v>66</v>
      </c>
      <c r="G12" t="s">
        <v>139</v>
      </c>
      <c r="H12" t="s">
        <v>140</v>
      </c>
      <c r="I12" t="str">
        <f t="shared" si="0"/>
        <v>&lt;a href="http://tony.ma/15CxWb6" target="_blank"&gt;</v>
      </c>
      <c r="J12" t="str">
        <f t="shared" si="1"/>
        <v>&lt;/a&gt;</v>
      </c>
      <c r="K12" t="str">
        <f t="shared" si="2"/>
        <v>&lt;br /&gt;May 10, 2013</v>
      </c>
      <c r="L12" t="str">
        <f t="shared" si="3"/>
        <v/>
      </c>
      <c r="M12" t="s">
        <v>141</v>
      </c>
      <c r="N12" t="str">
        <f t="shared" si="4"/>
        <v>&lt;strong&gt;Tony Martignetti Nonprofit Radio&lt;/strong&gt; - &lt;a href="http://tony.ma/15CxWb6" target="_blank"&gt;The Money is Out There&lt;/a&gt;&lt;br /&gt;May 10, 2013&lt;hr&gt;</v>
      </c>
      <c r="P12" t="str">
        <f t="shared" si="5"/>
        <v>&lt;strong&gt;Tony Martignetti Nonprofit Radio&lt;/strong&gt; - &lt;a href="http://tony.ma/15CxWb6" target="_blank"&gt;The Money is Out There&lt;/a&gt;&lt;br /&gt;May 10, 2013&lt;hr&gt;</v>
      </c>
    </row>
    <row r="13" spans="1:16" ht="12" customHeight="1" x14ac:dyDescent="0.25">
      <c r="A13" t="s">
        <v>63</v>
      </c>
      <c r="C13" t="s">
        <v>110</v>
      </c>
      <c r="D13" s="1" t="s">
        <v>65</v>
      </c>
      <c r="E13" s="5" t="s">
        <v>123</v>
      </c>
      <c r="G13" t="s">
        <v>139</v>
      </c>
      <c r="H13" t="s">
        <v>140</v>
      </c>
      <c r="I13" t="str">
        <f t="shared" si="0"/>
        <v/>
      </c>
      <c r="J13" t="str">
        <f t="shared" si="1"/>
        <v/>
      </c>
      <c r="K13" t="str">
        <f t="shared" si="2"/>
        <v>&lt;br /&gt;November 2013</v>
      </c>
      <c r="L13" t="str">
        <f t="shared" si="3"/>
        <v xml:space="preserve"> &lt;a href="NYGC-Economic_Landscape _ Jonathan_Breshin.pdf" target="_blank"&gt;[Download PDF]&lt;/a&gt;</v>
      </c>
      <c r="M13" t="s">
        <v>141</v>
      </c>
      <c r="N13" t="str">
        <f t="shared" si="4"/>
        <v>&lt;strong&gt;NYGC Staff Article&lt;/strong&gt; - Changes to the Economic Incentive Landscape in New York City&lt;br /&gt;November 2013 &lt;a href="NYGC-Economic_Landscape _ Jonathan_Breshin.pdf" target="_blank"&gt;[Download PDF]&lt;/a&gt;&lt;hr&gt;</v>
      </c>
      <c r="P13" t="str">
        <f t="shared" si="5"/>
        <v>&lt;strong&gt;NYGC Staff Article&lt;/strong&gt; - &lt;a href="" target="_blank"&gt;Changes to the Economic Incentive Landscape in New York City&lt;/a&gt;&lt;br /&gt;November 2013 &lt;a href="/press/PDF/NYGC-Economic_Landscape _ Jonathan_Breshin.pdf" target="_blank"&gt;[Download PDF]&lt;/a&gt;&lt;hr&gt;</v>
      </c>
    </row>
    <row r="14" spans="1:16" ht="12" customHeight="1" x14ac:dyDescent="0.25">
      <c r="A14" t="s">
        <v>122</v>
      </c>
      <c r="C14" t="s">
        <v>111</v>
      </c>
      <c r="D14" s="1" t="s">
        <v>64</v>
      </c>
      <c r="E14" s="5" t="s">
        <v>124</v>
      </c>
      <c r="G14" t="s">
        <v>139</v>
      </c>
      <c r="H14" t="s">
        <v>140</v>
      </c>
      <c r="I14" t="str">
        <f t="shared" si="0"/>
        <v/>
      </c>
      <c r="J14" t="str">
        <f t="shared" si="1"/>
        <v/>
      </c>
      <c r="K14" t="str">
        <f t="shared" si="2"/>
        <v>&lt;br /&gt;May 2013</v>
      </c>
      <c r="L14" t="str">
        <f t="shared" si="3"/>
        <v xml:space="preserve"> &lt;a href="NYGC-Top_10_Reasons_Why_RE_Brokers_Should_Not_Handle_Clients.pdf" target="_blank"&gt;[Download PDF]&lt;/a&gt;</v>
      </c>
      <c r="M14" t="s">
        <v>141</v>
      </c>
      <c r="N14" t="str">
        <f t="shared" si="4"/>
        <v>&lt;strong&gt;NYGC CEO Article&lt;/strong&gt; - Top 10 Reasons Why RE Brokers Should Not Handle Clients' Economic Development Applications&lt;br /&gt;May 2013 &lt;a href="NYGC-Top_10_Reasons_Why_RE_Brokers_Should_Not_Handle_Clients.pdf" target="_blank"&gt;[Download PDF]&lt;/a&gt;&lt;hr&gt;</v>
      </c>
      <c r="P14" t="str">
        <f t="shared" si="5"/>
        <v>&lt;strong&gt;NYGC CEO Article&lt;/strong&gt; - &lt;a href="" target="_blank"&gt;Top 10 Reasons Why RE Brokers Should Not Handle Clients' Economic Development Applications&lt;/a&gt;&lt;br /&gt;May 2013 &lt;a href="/press/PDF/NYGC-Top_10_Reasons_Why_RE_Brokers_Should_Not_Handle_Clients.pdf" target="_blank"&gt;[Download PDF]&lt;/a&gt;&lt;hr&gt;</v>
      </c>
    </row>
    <row r="15" spans="1:16" ht="12" customHeight="1" x14ac:dyDescent="0.25">
      <c r="A15" t="s">
        <v>63</v>
      </c>
      <c r="C15" t="s">
        <v>112</v>
      </c>
      <c r="D15" s="1" t="s">
        <v>125</v>
      </c>
      <c r="E15" s="5" t="s">
        <v>126</v>
      </c>
      <c r="G15" t="s">
        <v>139</v>
      </c>
      <c r="H15" t="s">
        <v>140</v>
      </c>
      <c r="I15" t="str">
        <f t="shared" si="0"/>
        <v/>
      </c>
      <c r="J15" t="str">
        <f t="shared" si="1"/>
        <v/>
      </c>
      <c r="K15" t="str">
        <f t="shared" si="2"/>
        <v>&lt;br /&gt;May 15, 2013</v>
      </c>
      <c r="L15" t="str">
        <f t="shared" si="3"/>
        <v xml:space="preserve"> &lt;a href="NYGC-Veteran_Resource_Guide.pdf" target="_blank"&gt;[Download PDF]&lt;/a&gt;</v>
      </c>
      <c r="M15" t="s">
        <v>141</v>
      </c>
      <c r="N15" t="str">
        <f t="shared" si="4"/>
        <v>&lt;strong&gt;NYGC Staff Article&lt;/strong&gt; - Veteran Resource Guide&lt;br /&gt;May 15, 2013 &lt;a href="NYGC-Veteran_Resource_Guide.pdf" target="_blank"&gt;[Download PDF]&lt;/a&gt;&lt;hr&gt;</v>
      </c>
      <c r="P15" t="str">
        <f t="shared" si="5"/>
        <v>&lt;strong&gt;NYGC Staff Article&lt;/strong&gt; - &lt;a href="" target="_blank"&gt;Veteran Resource Guide&lt;/a&gt;&lt;br /&gt;May 15, 2013 &lt;a href="/press/PDF/NYGC-Veteran_Resource_Guide.pdf" target="_blank"&gt;[Download PDF]&lt;/a&gt;&lt;hr&gt;</v>
      </c>
    </row>
    <row r="16" spans="1:16" ht="12" customHeight="1" x14ac:dyDescent="0.25">
      <c r="A16" t="s">
        <v>62</v>
      </c>
      <c r="C16" t="s">
        <v>61</v>
      </c>
      <c r="D16" s="1" t="s">
        <v>60</v>
      </c>
      <c r="E16" s="5" t="s">
        <v>128</v>
      </c>
      <c r="G16" t="s">
        <v>139</v>
      </c>
      <c r="H16" t="s">
        <v>140</v>
      </c>
      <c r="I16" t="str">
        <f t="shared" si="0"/>
        <v/>
      </c>
      <c r="J16" t="str">
        <f t="shared" si="1"/>
        <v/>
      </c>
      <c r="K16" t="str">
        <f t="shared" si="2"/>
        <v>&lt;br /&gt;February 2103</v>
      </c>
      <c r="L16" t="str">
        <f t="shared" si="3"/>
        <v xml:space="preserve"> &lt;a href="NYGC-Incentive_Opps_for_Queens_Businesses.pdf" target="_blank"&gt;[Download PDF]&lt;/a&gt;</v>
      </c>
      <c r="M16" t="s">
        <v>141</v>
      </c>
      <c r="N16" t="str">
        <f t="shared" si="4"/>
        <v>&lt;strong&gt;Queens Chamber of Commerce&lt;/strong&gt; - Incentive Opportunities for Businesses in Queens&lt;br /&gt;February 2103 &lt;a href="NYGC-Incentive_Opps_for_Queens_Businesses.pdf" target="_blank"&gt;[Download PDF]&lt;/a&gt;&lt;hr&gt;</v>
      </c>
      <c r="P16" t="str">
        <f t="shared" si="5"/>
        <v>&lt;strong&gt;Queens Chamber of Commerce&lt;/strong&gt; - &lt;a href="" target="_blank"&gt;Incentive Opportunities for Businesses in Queens&lt;/a&gt;&lt;br /&gt;February 2103 &lt;a href="/press/PDF/NYGC-Incentive_Opps_for_Queens_Businesses.pdf" target="_blank"&gt;[Download PDF]&lt;/a&gt;&lt;hr&gt;</v>
      </c>
    </row>
    <row r="17" spans="1:16" ht="12" customHeight="1" x14ac:dyDescent="0.25">
      <c r="A17" t="s">
        <v>59</v>
      </c>
      <c r="B17" t="s">
        <v>138</v>
      </c>
      <c r="C17" t="s">
        <v>58</v>
      </c>
      <c r="D17" s="1" t="s">
        <v>127</v>
      </c>
      <c r="E17" s="5" t="s">
        <v>137</v>
      </c>
      <c r="G17" t="s">
        <v>139</v>
      </c>
      <c r="H17" t="s">
        <v>140</v>
      </c>
      <c r="I17" t="str">
        <f t="shared" si="0"/>
        <v>&lt;a href="https://nyrej.com/61307" target="_blank"&gt;</v>
      </c>
      <c r="J17" t="str">
        <f t="shared" si="1"/>
        <v>&lt;/a&gt;</v>
      </c>
      <c r="K17" t="str">
        <f t="shared" si="2"/>
        <v>&lt;br /&gt;March 4, 2013</v>
      </c>
      <c r="L17" t="str">
        <f t="shared" si="3"/>
        <v xml:space="preserve"> &lt;a href="NYREJ-Section_179D_AnnKayman.pdf" target="_blank"&gt;[Download PDF]&lt;/a&gt;</v>
      </c>
      <c r="M17" t="s">
        <v>141</v>
      </c>
      <c r="N17" t="str">
        <f t="shared" si="4"/>
        <v>&lt;strong&gt;New York Real Estate Journal&lt;/strong&gt; - &lt;a href="https://nyrej.com/61307" target="_blank"&gt;Section 179 - An energy-efficient building tax deduction&lt;/a&gt;&lt;br /&gt;March 4, 2013 &lt;a href="NYREJ-Section_179D_AnnKayman.pdf" target="_blank"&gt;[Download PDF]&lt;/a&gt;&lt;hr&gt;</v>
      </c>
      <c r="P17" t="str">
        <f t="shared" si="5"/>
        <v>&lt;strong&gt;New York Real Estate Journal&lt;/strong&gt; - &lt;a href="https://nyrej.com/61307" target="_blank"&gt;Section 179 - An energy-efficient building tax deduction&lt;/a&gt;&lt;br /&gt;March 4, 2013 &lt;a href="/press/PDF/NYREJ-Section_179D_AnnKayman.pdf" target="_blank"&gt;[Download PDF]&lt;/a&gt;&lt;hr&gt;</v>
      </c>
    </row>
    <row r="18" spans="1:16" ht="12" customHeight="1" x14ac:dyDescent="0.25">
      <c r="A18" t="s">
        <v>57</v>
      </c>
      <c r="B18" t="s">
        <v>56</v>
      </c>
      <c r="C18" t="s">
        <v>55</v>
      </c>
      <c r="D18" s="1" t="s">
        <v>54</v>
      </c>
      <c r="G18" t="s">
        <v>139</v>
      </c>
      <c r="H18" t="s">
        <v>140</v>
      </c>
      <c r="I18" t="str">
        <f t="shared" si="0"/>
        <v>&lt;a href="http://nyconvergence.com/2012/02/nytech-alternative-non-venture-ways-to-raise-capital-in-ny.html" target="_blank"&gt;</v>
      </c>
      <c r="J18" t="str">
        <f t="shared" si="1"/>
        <v>&lt;/a&gt;</v>
      </c>
      <c r="K18" t="str">
        <f t="shared" si="2"/>
        <v>&lt;br /&gt;February 2012</v>
      </c>
      <c r="L18" t="str">
        <f t="shared" si="3"/>
        <v/>
      </c>
      <c r="M18" t="s">
        <v>141</v>
      </c>
      <c r="N18" t="str">
        <f t="shared" si="4"/>
        <v>&lt;strong&gt;NY Convergence&lt;/strong&gt; - &lt;a href="http://nyconvergence.com/2012/02/nytech-alternative-non-venture-ways-to-raise-capital-in-ny.html" target="_blank"&gt;NYTECH: Alternative Non-Venture Ways to Raise Capital in NY&lt;/a&gt;&lt;br /&gt;February 2012&lt;hr&gt;</v>
      </c>
      <c r="P18" t="str">
        <f t="shared" si="5"/>
        <v>&lt;strong&gt;NY Convergence&lt;/strong&gt; - &lt;a href="http://nyconvergence.com/2012/02/nytech-alternative-non-venture-ways-to-raise-capital-in-ny.html" target="_blank"&gt;NYTECH: Alternative Non-Venture Ways to Raise Capital in NY&lt;/a&gt;&lt;br /&gt;February 2012&lt;hr&gt;</v>
      </c>
    </row>
    <row r="19" spans="1:16" ht="12" customHeight="1" x14ac:dyDescent="0.25">
      <c r="A19" t="s">
        <v>53</v>
      </c>
      <c r="B19" t="s">
        <v>52</v>
      </c>
      <c r="C19" t="s">
        <v>51</v>
      </c>
      <c r="D19" s="1" t="s">
        <v>50</v>
      </c>
      <c r="G19" t="s">
        <v>139</v>
      </c>
      <c r="H19" t="s">
        <v>140</v>
      </c>
      <c r="I19" t="str">
        <f t="shared" si="0"/>
        <v>&lt;a href="http://www.prweb.com/releases/2011/10/prweb8921610.htm" target="_blank"&gt;</v>
      </c>
      <c r="J19" t="str">
        <f t="shared" si="1"/>
        <v>&lt;/a&gt;</v>
      </c>
      <c r="K19" t="str">
        <f t="shared" si="2"/>
        <v>&lt;br /&gt;October 30, 2011</v>
      </c>
      <c r="L19" t="str">
        <f t="shared" si="3"/>
        <v/>
      </c>
      <c r="M19" t="s">
        <v>141</v>
      </c>
      <c r="N19" t="str">
        <f t="shared" si="4"/>
        <v>&lt;strong&gt;PR Web&lt;/strong&gt; - &lt;a href="http://www.prweb.com/releases/2011/10/prweb8921610.htm" target="_blank"&gt;Who Will Pay for the Green Economy? NY Talks to Scotland on Energy Challenges&lt;/a&gt;&lt;br /&gt;October 30, 2011&lt;hr&gt;</v>
      </c>
      <c r="P19" t="str">
        <f t="shared" si="5"/>
        <v>&lt;strong&gt;PR Web&lt;/strong&gt; - &lt;a href="http://www.prweb.com/releases/2011/10/prweb8921610.htm" target="_blank"&gt;Who Will Pay for the Green Economy? NY Talks to Scotland on Energy Challenges&lt;/a&gt;&lt;br /&gt;October 30, 2011&lt;hr&gt;</v>
      </c>
    </row>
    <row r="20" spans="1:16" ht="12" customHeight="1" x14ac:dyDescent="0.25">
      <c r="A20" t="s">
        <v>49</v>
      </c>
      <c r="B20" t="s">
        <v>48</v>
      </c>
      <c r="C20" t="s">
        <v>113</v>
      </c>
      <c r="D20" s="1" t="s">
        <v>47</v>
      </c>
      <c r="G20" t="s">
        <v>139</v>
      </c>
      <c r="H20" t="s">
        <v>140</v>
      </c>
      <c r="I20" t="str">
        <f t="shared" si="0"/>
        <v>&lt;a href="http://www.crainsnewyork.com/article/20110717/SUB/307179970/manhattan-media-exec-seeks-mayoralty" target="_blank"&gt;</v>
      </c>
      <c r="J20" t="str">
        <f t="shared" si="1"/>
        <v>&lt;/a&gt;</v>
      </c>
      <c r="K20" t="str">
        <f t="shared" si="2"/>
        <v>&lt;br /&gt;July 17, 2011</v>
      </c>
      <c r="L20" t="str">
        <f t="shared" si="3"/>
        <v/>
      </c>
      <c r="M20" t="s">
        <v>141</v>
      </c>
      <c r="N20" t="str">
        <f t="shared" si="4"/>
        <v>&lt;strong&gt;Crain's New York Business&lt;/strong&gt; - &lt;a href="http://www.crainsnewyork.com/article/20110717/SUB/307179970/manhattan-media-exec-seeks-mayoralty" target="_blank"&gt;Manhattan Media Exec Seeks Mayoralty&lt;/a&gt;&lt;br /&gt;July 17, 2011&lt;hr&gt;</v>
      </c>
      <c r="P20" t="str">
        <f t="shared" si="5"/>
        <v>&lt;strong&gt;Crain's New York Business&lt;/strong&gt; - &lt;a href="http://www.crainsnewyork.com/article/20110717/SUB/307179970/manhattan-media-exec-seeks-mayoralty" target="_blank"&gt;Manhattan Media Exec Seeks Mayoralty&lt;/a&gt;&lt;br /&gt;July 17, 2011&lt;hr&gt;</v>
      </c>
    </row>
    <row r="21" spans="1:16" ht="12" customHeight="1" x14ac:dyDescent="0.25">
      <c r="A21" t="s">
        <v>46</v>
      </c>
      <c r="B21" t="s">
        <v>45</v>
      </c>
      <c r="C21" t="s">
        <v>44</v>
      </c>
      <c r="D21" s="1" t="s">
        <v>43</v>
      </c>
      <c r="G21" t="s">
        <v>139</v>
      </c>
      <c r="H21" t="s">
        <v>140</v>
      </c>
      <c r="I21" t="str">
        <f t="shared" si="0"/>
        <v>&lt;a href="http://www.downtownexpress.com/de_259/coucilfrustrated.html" target="_blank"&gt;</v>
      </c>
      <c r="J21" t="str">
        <f t="shared" si="1"/>
        <v>&lt;/a&gt;</v>
      </c>
      <c r="K21" t="str">
        <f t="shared" si="2"/>
        <v>&lt;br /&gt;April 19, 2008</v>
      </c>
      <c r="L21" t="str">
        <f t="shared" si="3"/>
        <v/>
      </c>
      <c r="M21" t="s">
        <v>141</v>
      </c>
      <c r="N21" t="str">
        <f t="shared" si="4"/>
        <v>&lt;strong&gt;DownTown Express Article&lt;/strong&gt; - &lt;a href="http://www.downtownexpress.com/de_259/coucilfrustrated.html" target="_blank"&gt;Council frustrated as Fulton subway project remains sidetracked&lt;/a&gt;&lt;br /&gt;April 19, 2008&lt;hr&gt;</v>
      </c>
      <c r="P21" t="str">
        <f t="shared" si="5"/>
        <v>&lt;strong&gt;DownTown Express Article&lt;/strong&gt; - &lt;a href="http://www.downtownexpress.com/de_259/coucilfrustrated.html" target="_blank"&gt;Council frustrated as Fulton subway project remains sidetracked&lt;/a&gt;&lt;br /&gt;April 19, 2008&lt;hr&gt;</v>
      </c>
    </row>
    <row r="22" spans="1:16" ht="12" customHeight="1" x14ac:dyDescent="0.25">
      <c r="A22" t="s">
        <v>42</v>
      </c>
      <c r="B22" t="s">
        <v>41</v>
      </c>
      <c r="C22" t="s">
        <v>40</v>
      </c>
      <c r="D22" s="1" t="s">
        <v>39</v>
      </c>
      <c r="G22" t="s">
        <v>139</v>
      </c>
      <c r="H22" t="s">
        <v>140</v>
      </c>
      <c r="I22" t="str">
        <f t="shared" si="0"/>
        <v>&lt;a href="http://www.scribemedia.org/2008/03/04/toronto-new-york-financial-services/" target="_blank"&gt;</v>
      </c>
      <c r="J22" t="str">
        <f t="shared" si="1"/>
        <v>&lt;/a&gt;</v>
      </c>
      <c r="K22" t="str">
        <f t="shared" si="2"/>
        <v>&lt;br /&gt;March 4, 2008</v>
      </c>
      <c r="L22" t="str">
        <f t="shared" si="3"/>
        <v/>
      </c>
      <c r="M22" t="s">
        <v>141</v>
      </c>
      <c r="N22" t="str">
        <f t="shared" si="4"/>
        <v>&lt;strong&gt;ScribeMedia.org&lt;/strong&gt; - &lt;a href="http://www.scribemedia.org/2008/03/04/toronto-new-york-financial-services/" target="_blank"&gt;The Toronto-New York Financial Services Alliance&lt;/a&gt;&lt;br /&gt;March 4, 2008&lt;hr&gt;</v>
      </c>
      <c r="P22" t="str">
        <f t="shared" si="5"/>
        <v>&lt;strong&gt;ScribeMedia.org&lt;/strong&gt; - &lt;a href="http://www.scribemedia.org/2008/03/04/toronto-new-york-financial-services/" target="_blank"&gt;The Toronto-New York Financial Services Alliance&lt;/a&gt;&lt;br /&gt;March 4, 2008&lt;hr&gt;</v>
      </c>
    </row>
    <row r="23" spans="1:16" ht="12" customHeight="1" x14ac:dyDescent="0.25">
      <c r="A23" t="s">
        <v>38</v>
      </c>
      <c r="B23" t="s">
        <v>37</v>
      </c>
      <c r="C23" t="s">
        <v>36</v>
      </c>
      <c r="D23" s="1" t="s">
        <v>35</v>
      </c>
      <c r="G23" t="s">
        <v>139</v>
      </c>
      <c r="H23" t="s">
        <v>140</v>
      </c>
      <c r="I23" t="str">
        <f t="shared" si="0"/>
        <v>&lt;a href="http://www.downtownexpress.com/de_250/moresaltfor.html" target="_blank"&gt;</v>
      </c>
      <c r="J23" t="str">
        <f t="shared" si="1"/>
        <v>&lt;/a&gt;</v>
      </c>
      <c r="K23" t="str">
        <f t="shared" si="2"/>
        <v>&lt;br /&gt;February 15, 2008</v>
      </c>
      <c r="L23" t="str">
        <f t="shared" si="3"/>
        <v/>
      </c>
      <c r="M23" t="s">
        <v>141</v>
      </c>
      <c r="N23" t="str">
        <f t="shared" si="4"/>
        <v>&lt;strong&gt;DownTown Express&lt;/strong&gt; - &lt;a href="http://www.downtownexpress.com/de_250/moresaltfor.html" target="_blank"&gt;More salt for wounded businesses: M.T.A. can’t rebuild the ruins&lt;/a&gt;&lt;br /&gt;February 15, 2008&lt;hr&gt;</v>
      </c>
      <c r="P23" t="str">
        <f t="shared" si="5"/>
        <v>&lt;strong&gt;DownTown Express&lt;/strong&gt; - &lt;a href="http://www.downtownexpress.com/de_250/moresaltfor.html" target="_blank"&gt;More salt for wounded businesses: M.T.A. can’t rebuild the ruins&lt;/a&gt;&lt;br /&gt;February 15, 2008&lt;hr&gt;</v>
      </c>
    </row>
    <row r="24" spans="1:16" ht="12" customHeight="1" x14ac:dyDescent="0.25">
      <c r="A24" t="s">
        <v>34</v>
      </c>
      <c r="B24" t="s">
        <v>33</v>
      </c>
      <c r="C24" t="s">
        <v>32</v>
      </c>
      <c r="D24" s="1" t="s">
        <v>31</v>
      </c>
      <c r="G24" t="s">
        <v>139</v>
      </c>
      <c r="H24" t="s">
        <v>140</v>
      </c>
      <c r="I24" t="str">
        <f t="shared" si="0"/>
        <v>&lt;a href="http://www.siteselection.com/features/2008/jan/newYorkCity/" target="_blank"&gt;</v>
      </c>
      <c r="J24" t="str">
        <f t="shared" si="1"/>
        <v>&lt;/a&gt;</v>
      </c>
      <c r="K24" t="str">
        <f t="shared" si="2"/>
        <v>&lt;br /&gt;January 2008</v>
      </c>
      <c r="L24" t="str">
        <f t="shared" si="3"/>
        <v/>
      </c>
      <c r="M24" t="s">
        <v>141</v>
      </c>
      <c r="N24" t="str">
        <f t="shared" si="4"/>
        <v>&lt;strong&gt;Site Selection Magazine&lt;/strong&gt; - &lt;a href="http://www.siteselection.com/features/2008/jan/newYorkCity/" target="_blank"&gt;A 300-year-old string maker and a cable company find new high-tech homes in Babylon and Brooklyn&lt;/a&gt;&lt;br /&gt;January 2008&lt;hr&gt;</v>
      </c>
      <c r="P24" t="str">
        <f t="shared" si="5"/>
        <v>&lt;strong&gt;Site Selection Magazine&lt;/strong&gt; - &lt;a href="http://www.siteselection.com/features/2008/jan/newYorkCity/" target="_blank"&gt;A 300-year-old string maker and a cable company find new high-tech homes in Babylon and Brooklyn&lt;/a&gt;&lt;br /&gt;January 2008&lt;hr&gt;</v>
      </c>
    </row>
    <row r="25" spans="1:16" ht="12" customHeight="1" x14ac:dyDescent="0.25">
      <c r="A25" t="s">
        <v>108</v>
      </c>
      <c r="B25" t="s">
        <v>30</v>
      </c>
      <c r="C25" t="s">
        <v>29</v>
      </c>
      <c r="D25" s="1" t="s">
        <v>117</v>
      </c>
      <c r="F25">
        <v>1</v>
      </c>
      <c r="G25" t="s">
        <v>139</v>
      </c>
      <c r="H25" t="s">
        <v>140</v>
      </c>
      <c r="I25" t="str">
        <f t="shared" si="0"/>
        <v>&lt;a href="http://www.tribecatrib.com/newsjuly06/mta_settles.htm" target="_blank"&gt;</v>
      </c>
      <c r="J25" t="str">
        <f t="shared" si="1"/>
        <v>&lt;/a&gt;</v>
      </c>
      <c r="K25" t="str">
        <f t="shared" si="2"/>
        <v>&lt;br /&gt;August 2006</v>
      </c>
      <c r="L25" t="str">
        <f t="shared" si="3"/>
        <v/>
      </c>
      <c r="M25" t="s">
        <v>141</v>
      </c>
      <c r="N25" t="str">
        <f t="shared" si="4"/>
        <v/>
      </c>
      <c r="P25" t="str">
        <f t="shared" si="5"/>
        <v/>
      </c>
    </row>
    <row r="26" spans="1:16" ht="12" customHeight="1" x14ac:dyDescent="0.25">
      <c r="A26" t="s">
        <v>28</v>
      </c>
      <c r="B26" t="s">
        <v>27</v>
      </c>
      <c r="C26" t="s">
        <v>26</v>
      </c>
      <c r="D26" s="1" t="s">
        <v>25</v>
      </c>
      <c r="G26" t="s">
        <v>139</v>
      </c>
      <c r="H26" t="s">
        <v>140</v>
      </c>
      <c r="I26" t="str">
        <f t="shared" si="0"/>
        <v>&lt;a href="http://www.njslom.org/September05eGrantsNavigator.html" target="_blank"&gt;</v>
      </c>
      <c r="J26" t="str">
        <f t="shared" si="1"/>
        <v>&lt;/a&gt;</v>
      </c>
      <c r="K26" t="str">
        <f t="shared" si="2"/>
        <v>&lt;br /&gt;September 2005</v>
      </c>
      <c r="L26" t="str">
        <f t="shared" si="3"/>
        <v/>
      </c>
      <c r="M26" t="s">
        <v>141</v>
      </c>
      <c r="N26" t="str">
        <f t="shared" si="4"/>
        <v>&lt;strong&gt;Grant Resource Center&lt;/strong&gt; - &lt;a href="http://www.njslom.org/September05eGrantsNavigator.html" target="_blank"&gt;eGrants Navigator&lt;/a&gt;&lt;br /&gt;September 2005&lt;hr&gt;</v>
      </c>
      <c r="P26" t="str">
        <f t="shared" si="5"/>
        <v>&lt;strong&gt;Grant Resource Center&lt;/strong&gt; - &lt;a href="http://www.njslom.org/September05eGrantsNavigator.html" target="_blank"&gt;eGrants Navigator&lt;/a&gt;&lt;br /&gt;September 2005&lt;hr&gt;</v>
      </c>
    </row>
    <row r="27" spans="1:16" ht="12" customHeight="1" x14ac:dyDescent="0.25">
      <c r="A27" t="s">
        <v>109</v>
      </c>
      <c r="B27" t="s">
        <v>118</v>
      </c>
      <c r="C27" t="s">
        <v>114</v>
      </c>
      <c r="D27" s="1" t="s">
        <v>119</v>
      </c>
      <c r="E27" s="5" t="s">
        <v>129</v>
      </c>
      <c r="G27" t="s">
        <v>139</v>
      </c>
      <c r="H27" t="s">
        <v>140</v>
      </c>
      <c r="I27" t="str">
        <f t="shared" si="0"/>
        <v>&lt;a href="http://www.nytimes.com/2005/05/15/jobs/15homefront.html" target="_blank"&gt;</v>
      </c>
      <c r="J27" t="str">
        <f t="shared" si="1"/>
        <v>&lt;/a&gt;</v>
      </c>
      <c r="K27" t="str">
        <f t="shared" si="2"/>
        <v>&lt;br /&gt;May 15, 2005</v>
      </c>
      <c r="L27" t="str">
        <f t="shared" si="3"/>
        <v xml:space="preserve"> &lt;a href="NYT-Guide_Through_Govt_Maze.pdf" target="_blank"&gt;[Download PDF]&lt;/a&gt;</v>
      </c>
      <c r="M27" t="s">
        <v>141</v>
      </c>
      <c r="N27" t="str">
        <f t="shared" si="4"/>
        <v>&lt;strong&gt;The New York Times&lt;/strong&gt; - &lt;a href="http://www.nytimes.com/2005/05/15/jobs/15homefront.html" target="_blank"&gt;A Guide Through the Government Maze&lt;/a&gt;&lt;br /&gt;May 15, 2005 &lt;a href="NYT-Guide_Through_Govt_Maze.pdf" target="_blank"&gt;[Download PDF]&lt;/a&gt;&lt;hr&gt;</v>
      </c>
      <c r="P27" t="str">
        <f t="shared" si="5"/>
        <v>&lt;strong&gt;The New York Times&lt;/strong&gt; - &lt;a href="http://www.nytimes.com/2005/05/15/jobs/15homefront.html" target="_blank"&gt;A Guide Through the Government Maze&lt;/a&gt;&lt;br /&gt;May 15, 2005 &lt;a href="/press/PDF/NYT-Guide_Through_Govt_Maze.pdf" target="_blank"&gt;[Download PDF]&lt;/a&gt;&lt;hr&gt;</v>
      </c>
    </row>
    <row r="28" spans="1:16" ht="12" customHeight="1" x14ac:dyDescent="0.25">
      <c r="A28" t="s">
        <v>24</v>
      </c>
      <c r="C28" t="s">
        <v>115</v>
      </c>
      <c r="D28" s="1" t="s">
        <v>23</v>
      </c>
      <c r="E28" s="5" t="s">
        <v>130</v>
      </c>
      <c r="G28" t="s">
        <v>139</v>
      </c>
      <c r="H28" t="s">
        <v>140</v>
      </c>
      <c r="I28" t="str">
        <f t="shared" si="0"/>
        <v/>
      </c>
      <c r="J28" t="str">
        <f t="shared" si="1"/>
        <v/>
      </c>
      <c r="K28" t="str">
        <f t="shared" si="2"/>
        <v>&lt;br /&gt;September 2004</v>
      </c>
      <c r="L28" t="str">
        <f t="shared" si="3"/>
        <v xml:space="preserve"> &lt;a href="WSJ_Small_Firrm_Still_benefit_from_9-11-programs.pdf" target="_blank"&gt;[Download PDF]&lt;/a&gt;</v>
      </c>
      <c r="M28" t="s">
        <v>141</v>
      </c>
      <c r="N28" t="str">
        <f t="shared" si="4"/>
        <v>&lt;strong&gt;Wall Street Journal Online&lt;/strong&gt; - Small Firms Still Benefit From Sept. 11 Programs&lt;br /&gt;September 2004 &lt;a href="WSJ_Small_Firrm_Still_benefit_from_9-11-programs.pdf" target="_blank"&gt;[Download PDF]&lt;/a&gt;&lt;hr&gt;</v>
      </c>
      <c r="P28" t="str">
        <f t="shared" si="5"/>
        <v>&lt;strong&gt;Wall Street Journal Online&lt;/strong&gt; - &lt;a href="" target="_blank"&gt;Small Firms Still Benefit From Sept. 11 Programs&lt;/a&gt;&lt;br /&gt;September 2004 &lt;a href="/press/PDF/WSJ_Small_Firrm_Still_benefit_from_9-11-programs.pdf" target="_blank"&gt;[Download PDF]&lt;/a&gt;&lt;hr&gt;</v>
      </c>
    </row>
    <row r="29" spans="1:16" ht="12" customHeight="1" x14ac:dyDescent="0.25">
      <c r="A29" t="s">
        <v>22</v>
      </c>
      <c r="B29" t="s">
        <v>21</v>
      </c>
      <c r="C29" t="s">
        <v>20</v>
      </c>
      <c r="D29" s="1" t="s">
        <v>19</v>
      </c>
      <c r="G29" t="s">
        <v>139</v>
      </c>
      <c r="H29" t="s">
        <v>140</v>
      </c>
      <c r="I29" t="str">
        <f t="shared" si="0"/>
        <v>&lt;a href="http://www.nytimes.com/2004/08/30/nyregion/funds-left-unclaimed-for-9-11-aid-to-small-firms-as-deadline-nears.html" target="_blank"&gt;</v>
      </c>
      <c r="J29" t="str">
        <f t="shared" si="1"/>
        <v>&lt;/a&gt;</v>
      </c>
      <c r="K29" t="str">
        <f t="shared" si="2"/>
        <v>&lt;br /&gt;August 30, 2004</v>
      </c>
      <c r="L29" t="str">
        <f t="shared" si="3"/>
        <v/>
      </c>
      <c r="M29" t="s">
        <v>141</v>
      </c>
      <c r="N29" t="str">
        <f t="shared" si="4"/>
        <v>&lt;strong&gt;New York Times&lt;/strong&gt; - &lt;a href="http://www.nytimes.com/2004/08/30/nyregion/funds-left-unclaimed-for-9-11-aid-to-small-firms-as-deadline-nears.html" target="_blank"&gt;Funds Left Unclaimed for 9/11 Aid to Small Firms as Deadline Nears&lt;/a&gt;&lt;br /&gt;August 30, 2004&lt;hr&gt;</v>
      </c>
      <c r="P29" t="str">
        <f t="shared" si="5"/>
        <v>&lt;strong&gt;New York Times&lt;/strong&gt; - &lt;a href="http://www.nytimes.com/2004/08/30/nyregion/funds-left-unclaimed-for-9-11-aid-to-small-firms-as-deadline-nears.html" target="_blank"&gt;Funds Left Unclaimed for 9/11 Aid to Small Firms as Deadline Nears&lt;/a&gt;&lt;br /&gt;August 30, 2004&lt;hr&gt;</v>
      </c>
    </row>
    <row r="30" spans="1:16" ht="12" customHeight="1" x14ac:dyDescent="0.25">
      <c r="A30" t="s">
        <v>18</v>
      </c>
      <c r="B30" t="s">
        <v>17</v>
      </c>
      <c r="C30" t="s">
        <v>16</v>
      </c>
      <c r="D30" s="1" t="s">
        <v>15</v>
      </c>
      <c r="G30" t="s">
        <v>139</v>
      </c>
      <c r="H30" t="s">
        <v>140</v>
      </c>
      <c r="I30" t="str">
        <f t="shared" si="0"/>
        <v>&lt;a href="http://therealdeal.com/issues_articles/small-biz-fuels-downtown-leasing/" target="_blank"&gt;</v>
      </c>
      <c r="J30" t="str">
        <f t="shared" si="1"/>
        <v>&lt;/a&gt;</v>
      </c>
      <c r="K30" t="str">
        <f t="shared" si="2"/>
        <v>&lt;br /&gt;August 2004</v>
      </c>
      <c r="L30" t="str">
        <f t="shared" si="3"/>
        <v/>
      </c>
      <c r="M30" t="s">
        <v>141</v>
      </c>
      <c r="N30" t="str">
        <f t="shared" si="4"/>
        <v>&lt;strong&gt;The Real Deal&lt;/strong&gt; - &lt;a href="http://therealdeal.com/issues_articles/small-biz-fuels-downtown-leasing/" target="_blank"&gt;Small biz fuels Downtown Leasing&lt;/a&gt;&lt;br /&gt;August 2004&lt;hr&gt;</v>
      </c>
      <c r="P30" t="str">
        <f t="shared" si="5"/>
        <v>&lt;strong&gt;The Real Deal&lt;/strong&gt; - &lt;a href="http://therealdeal.com/issues_articles/small-biz-fuels-downtown-leasing/" target="_blank"&gt;Small biz fuels Downtown Leasing&lt;/a&gt;&lt;br /&gt;August 2004&lt;hr&gt;</v>
      </c>
    </row>
    <row r="31" spans="1:16" ht="12" customHeight="1" x14ac:dyDescent="0.25">
      <c r="A31" t="s">
        <v>14</v>
      </c>
      <c r="B31" t="s">
        <v>13</v>
      </c>
      <c r="C31" t="s">
        <v>12</v>
      </c>
      <c r="D31" s="1" t="s">
        <v>11</v>
      </c>
      <c r="G31" t="s">
        <v>139</v>
      </c>
      <c r="H31" t="s">
        <v>140</v>
      </c>
      <c r="I31" t="str">
        <f t="shared" si="0"/>
        <v>&lt;a href="http://www.crn.com/news/security/18839163/homeland-security-startup-to-bring-together-providers-clients-and-funding.htm" target="_blank"&gt;</v>
      </c>
      <c r="J31" t="str">
        <f t="shared" si="1"/>
        <v>&lt;/a&gt;</v>
      </c>
      <c r="K31" t="str">
        <f t="shared" si="2"/>
        <v>&lt;br /&gt;April 15, 2003</v>
      </c>
      <c r="L31" t="str">
        <f t="shared" si="3"/>
        <v/>
      </c>
      <c r="M31" t="s">
        <v>141</v>
      </c>
      <c r="N31" t="str">
        <f t="shared" si="4"/>
        <v>&lt;strong&gt;CRN&lt;/strong&gt; - &lt;a href="http://www.crn.com/news/security/18839163/homeland-security-startup-to-bring-together-providers-clients-and-funding.htm" target="_blank"&gt;Homeland Security Startup To Bring Together Providers, Clients And Funding&lt;/a&gt;&lt;br /&gt;April 15, 2003&lt;hr&gt;</v>
      </c>
      <c r="P31" t="str">
        <f t="shared" si="5"/>
        <v>&lt;strong&gt;CRN&lt;/strong&gt; - &lt;a href="http://www.crn.com/news/security/18839163/homeland-security-startup-to-bring-together-providers-clients-and-funding.htm" target="_blank"&gt;Homeland Security Startup To Bring Together Providers, Clients And Funding&lt;/a&gt;&lt;br /&gt;April 15, 2003&lt;hr&gt;</v>
      </c>
    </row>
    <row r="32" spans="1:16" ht="12" customHeight="1" x14ac:dyDescent="0.25">
      <c r="A32" t="s">
        <v>10</v>
      </c>
      <c r="B32" t="s">
        <v>9</v>
      </c>
      <c r="C32" t="s">
        <v>1</v>
      </c>
      <c r="D32" s="1" t="s">
        <v>8</v>
      </c>
      <c r="G32" t="s">
        <v>139</v>
      </c>
      <c r="H32" t="s">
        <v>140</v>
      </c>
      <c r="I32" t="str">
        <f t="shared" si="0"/>
        <v>&lt;a href="http://www.abc.net.au/businessbreakfast/content/2002/s673967.htm" target="_blank"&gt;</v>
      </c>
      <c r="J32" t="str">
        <f t="shared" si="1"/>
        <v>&lt;/a&gt;</v>
      </c>
      <c r="K32" t="str">
        <f t="shared" si="2"/>
        <v>&lt;br /&gt;December 12, 2002</v>
      </c>
      <c r="L32" t="str">
        <f t="shared" si="3"/>
        <v/>
      </c>
      <c r="M32" t="s">
        <v>141</v>
      </c>
      <c r="N32" t="str">
        <f t="shared" si="4"/>
        <v>&lt;strong&gt;Business Breakfast Transcript&lt;/strong&gt; - &lt;a href="http://www.abc.net.au/businessbreakfast/content/2002/s673967.htm" target="_blank"&gt;Small business fight for survival in lower Manhattan&lt;/a&gt;&lt;br /&gt;December 12, 2002&lt;hr&gt;</v>
      </c>
      <c r="P32" t="str">
        <f t="shared" si="5"/>
        <v>&lt;strong&gt;Business Breakfast Transcript&lt;/strong&gt; - &lt;a href="http://www.abc.net.au/businessbreakfast/content/2002/s673967.htm" target="_blank"&gt;Small business fight for survival in lower Manhattan&lt;/a&gt;&lt;br /&gt;December 12, 2002&lt;hr&gt;</v>
      </c>
    </row>
    <row r="33" spans="1:16" ht="12" customHeight="1" x14ac:dyDescent="0.25">
      <c r="A33" t="s">
        <v>7</v>
      </c>
      <c r="B33" t="s">
        <v>6</v>
      </c>
      <c r="C33" t="s">
        <v>5</v>
      </c>
      <c r="D33" s="1" t="s">
        <v>4</v>
      </c>
      <c r="G33" t="s">
        <v>139</v>
      </c>
      <c r="H33" t="s">
        <v>140</v>
      </c>
      <c r="I33" t="str">
        <f t="shared" si="0"/>
        <v>&lt;a href="http://www.thefreelibrary.com/ADVISORY%2FHundreds+of+Women+Entrepreneurs+Gather+for+New+York+City...-a093606789" target="_blank"&gt;</v>
      </c>
      <c r="J33" t="str">
        <f t="shared" si="1"/>
        <v>&lt;/a&gt;</v>
      </c>
      <c r="K33" t="str">
        <f t="shared" si="2"/>
        <v>&lt;br /&gt;November 1 2002</v>
      </c>
      <c r="L33" t="str">
        <f t="shared" si="3"/>
        <v/>
      </c>
      <c r="M33" t="s">
        <v>141</v>
      </c>
      <c r="N33" t="str">
        <f t="shared" si="4"/>
        <v>&lt;strong&gt;The Free Library&lt;/strong&gt; - &lt;a href="http://www.thefreelibrary.com/ADVISORY%2FHundreds+of+Women+Entrepreneurs+Gather+for+New+York+City...-a093606789" target="_blank"&gt;ADVISORY/Hundreds of Women Entrepreneurs Gather for New York City Conference to Rock Women's Business World, Hosted by Women's Leadership Exchange.&lt;/a&gt;&lt;br /&gt;November 1 2002&lt;hr&gt;</v>
      </c>
      <c r="P33" t="str">
        <f t="shared" si="5"/>
        <v>&lt;strong&gt;The Free Library&lt;/strong&gt; - &lt;a href="http://www.thefreelibrary.com/ADVISORY%2FHundreds+of+Women+Entrepreneurs+Gather+for+New+York+City...-a093606789" target="_blank"&gt;ADVISORY/Hundreds of Women Entrepreneurs Gather for New York City Conference to Rock Women's Business World, Hosted by Women's Leadership Exchange.&lt;/a&gt;&lt;br /&gt;November 1 2002&lt;hr&gt;</v>
      </c>
    </row>
    <row r="34" spans="1:16" ht="12" customHeight="1" x14ac:dyDescent="0.25">
      <c r="A34" t="s">
        <v>135</v>
      </c>
      <c r="B34" t="s">
        <v>3</v>
      </c>
      <c r="C34" t="s">
        <v>116</v>
      </c>
      <c r="D34" s="1" t="s">
        <v>0</v>
      </c>
      <c r="E34" s="5" t="s">
        <v>131</v>
      </c>
      <c r="G34" t="s">
        <v>139</v>
      </c>
      <c r="H34" t="s">
        <v>140</v>
      </c>
      <c r="I34" t="str">
        <f t="shared" si="0"/>
        <v>&lt;a href="http://www.renewnyc.com/content/pdfs/civic_directory.pdf" target="_blank"&gt;</v>
      </c>
      <c r="J34" t="str">
        <f t="shared" si="1"/>
        <v>&lt;/a&gt;</v>
      </c>
      <c r="K34" t="str">
        <f t="shared" si="2"/>
        <v>&lt;br /&gt;December 2002</v>
      </c>
      <c r="L34" t="str">
        <f t="shared" si="3"/>
        <v xml:space="preserve"> &lt;a href="Renew_NYC-civic_directory.pdf" target="_blank"&gt;[Download PDF]&lt;/a&gt;</v>
      </c>
      <c r="M34" t="s">
        <v>141</v>
      </c>
      <c r="N34" t="str">
        <f t="shared" si="4"/>
        <v>&lt;strong&gt;Renew NYC&lt;/strong&gt; - &lt;a href="http://www.renewnyc.com/content/pdfs/civic_directory.pdf" target="_blank"&gt;Civic, Government &amp; Nonprofit Participant Directory&lt;/a&gt;&lt;br /&gt;December 2002 &lt;a href="Renew_NYC-civic_directory.pdf" target="_blank"&gt;[Download PDF]&lt;/a&gt;&lt;hr&gt;</v>
      </c>
      <c r="P34" t="str">
        <f t="shared" si="5"/>
        <v>&lt;strong&gt;Renew NYC&lt;/strong&gt; - &lt;a href="http://www.renewnyc.com/content/pdfs/civic_directory.pdf" target="_blank"&gt;Civic, Government &amp; Nonprofit Participant Directory&lt;/a&gt;&lt;br /&gt;December 2002 &lt;a href="/press/PDF/Renew_NYC-civic_directory.pdf" target="_blank"&gt;[Download PDF]&lt;/a&gt;&lt;hr&gt;</v>
      </c>
    </row>
    <row r="35" spans="1:16" ht="12" customHeight="1" x14ac:dyDescent="0.25">
      <c r="A35" t="s">
        <v>122</v>
      </c>
      <c r="B35" t="s">
        <v>2</v>
      </c>
      <c r="C35" t="s">
        <v>121</v>
      </c>
      <c r="D35" s="1" t="s">
        <v>0</v>
      </c>
      <c r="G35" t="s">
        <v>139</v>
      </c>
      <c r="H35" t="s">
        <v>140</v>
      </c>
      <c r="I35" t="str">
        <f t="shared" si="0"/>
        <v>&lt;a href="http://www.docstoc.com/docs/1696722/How-to-Write-a-Budget" target="_blank"&gt;</v>
      </c>
      <c r="J35" t="str">
        <f t="shared" si="1"/>
        <v>&lt;/a&gt;</v>
      </c>
      <c r="K35" t="str">
        <f t="shared" si="2"/>
        <v>&lt;br /&gt;December 2002</v>
      </c>
      <c r="L35" t="str">
        <f t="shared" si="3"/>
        <v/>
      </c>
      <c r="M35" t="s">
        <v>141</v>
      </c>
      <c r="N35" t="str">
        <f t="shared" si="4"/>
        <v>&lt;strong&gt;NYGC CEO Article&lt;/strong&gt; - &lt;a href="http://www.docstoc.com/docs/1696722/How-to-Write-a-Budget" target="_blank"&gt;How to Write Winning Budged Proposals for Grants&lt;/a&gt;&lt;br /&gt;December 2002&lt;hr&gt;</v>
      </c>
      <c r="P35" t="str">
        <f t="shared" si="5"/>
        <v>&lt;strong&gt;NYGC CEO Article&lt;/strong&gt; - &lt;a href="http://www.docstoc.com/docs/1696722/How-to-Write-a-Budget" target="_blank"&gt;How to Write Winning Budged Proposals for Grants&lt;/a&gt;&lt;br /&gt;December 2002&lt;hr&gt;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Stocchetti</dc:creator>
  <cp:lastModifiedBy>Andy Stocchetti</cp:lastModifiedBy>
  <dcterms:created xsi:type="dcterms:W3CDTF">2014-03-06T20:42:59Z</dcterms:created>
  <dcterms:modified xsi:type="dcterms:W3CDTF">2014-03-13T15:37:58Z</dcterms:modified>
</cp:coreProperties>
</file>