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4B0098C6-4436-D941-8555-BE05D08B83B3}" xr6:coauthVersionLast="47" xr6:coauthVersionMax="47" xr10:uidLastSave="{00000000-0000-0000-0000-000000000000}"/>
  <bookViews>
    <workbookView xWindow="1520" yWindow="1640" windowWidth="23040" windowHeight="16540" activeTab="2" xr2:uid="{4A025E16-3B4E-5A43-9B5A-8D83F04A6937}"/>
  </bookViews>
  <sheets>
    <sheet name="alypuhelin" sheetId="1" r:id="rId1"/>
    <sheet name="pew" sheetId="12" r:id="rId2"/>
    <sheet name="data" sheetId="2" r:id="rId3"/>
    <sheet name="2012" sheetId="4" r:id="rId4"/>
    <sheet name="2013" sheetId="7" r:id="rId5"/>
    <sheet name="Yhteenveto" sheetId="10" r:id="rId6"/>
    <sheet name="2010" sheetId="11" r:id="rId7"/>
    <sheet name="2014" sheetId="8" r:id="rId8"/>
    <sheet name="2015" sheetId="9" r:id="rId9"/>
    <sheet name="2016" sheetId="3" r:id="rId10"/>
    <sheet name="2017" sheetId="5" r:id="rId11"/>
    <sheet name="2011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C31" i="2" s="1"/>
  <c r="C12" i="2"/>
  <c r="D12" i="2"/>
  <c r="E17" i="2"/>
  <c r="C17" i="2" s="1"/>
  <c r="C19" i="2"/>
  <c r="C18" i="2"/>
  <c r="D19" i="2"/>
  <c r="D18" i="2"/>
  <c r="D23" i="2"/>
  <c r="E22" i="2"/>
  <c r="D22" i="2" s="1"/>
  <c r="E21" i="2"/>
  <c r="C21" i="2" s="1"/>
  <c r="E19" i="2"/>
  <c r="E18" i="2"/>
  <c r="C4" i="12"/>
  <c r="E20" i="2" s="1"/>
  <c r="B4" i="12"/>
  <c r="E23" i="2"/>
  <c r="C23" i="2" s="1"/>
  <c r="D20" i="2" l="1"/>
  <c r="C20" i="2"/>
  <c r="D21" i="2"/>
  <c r="C22" i="2"/>
  <c r="D17" i="2"/>
  <c r="E16" i="2"/>
  <c r="D31" i="2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16" i="2" l="1"/>
  <c r="D16" i="2"/>
  <c r="E15" i="2"/>
  <c r="D43" i="2"/>
  <c r="D44" i="2" s="1"/>
  <c r="D45" i="2" s="1"/>
  <c r="D46" i="2" s="1"/>
  <c r="D47" i="2" s="1"/>
  <c r="C43" i="2"/>
  <c r="C44" i="2" s="1"/>
  <c r="C45" i="2" s="1"/>
  <c r="C46" i="2" s="1"/>
  <c r="C47" i="2" s="1"/>
  <c r="F3" i="10"/>
  <c r="G3" i="10" s="1"/>
  <c r="H3" i="10" s="1"/>
  <c r="I3" i="10" s="1"/>
  <c r="J3" i="10" s="1"/>
  <c r="K3" i="10" s="1"/>
  <c r="L3" i="10" s="1"/>
  <c r="M3" i="10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9" i="2"/>
  <c r="A8" i="2"/>
  <c r="A7" i="2" s="1"/>
  <c r="A6" i="2" s="1"/>
  <c r="A5" i="2" s="1"/>
  <c r="A4" i="2" s="1"/>
  <c r="A3" i="2" s="1"/>
  <c r="A2" i="2" s="1"/>
  <c r="E9" i="1"/>
  <c r="E8" i="1" s="1"/>
  <c r="E7" i="1" s="1"/>
  <c r="E6" i="1" s="1"/>
  <c r="E5" i="1" s="1"/>
  <c r="E4" i="1" s="1"/>
  <c r="E3" i="1" s="1"/>
  <c r="E2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C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17" i="1"/>
  <c r="B16" i="1" s="1"/>
  <c r="B15" i="1" s="1"/>
  <c r="B14" i="1" s="1"/>
  <c r="B13" i="1" s="1"/>
  <c r="B12" i="1" s="1"/>
  <c r="B11" i="1" s="1"/>
  <c r="B10" i="1" s="1"/>
  <c r="C18" i="1"/>
  <c r="C15" i="2" l="1"/>
  <c r="E14" i="2"/>
  <c r="D15" i="2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E13" i="2" l="1"/>
  <c r="D14" i="2"/>
  <c r="C14" i="2"/>
  <c r="D13" i="2" l="1"/>
  <c r="C13" i="2"/>
</calcChain>
</file>

<file path=xl/sharedStrings.xml><?xml version="1.0" encoding="utf-8"?>
<sst xmlns="http://schemas.openxmlformats.org/spreadsheetml/2006/main" count="232" uniqueCount="50">
  <si>
    <t>- älypuhelin</t>
  </si>
  <si>
    <t>..</t>
  </si>
  <si>
    <t>vuosi</t>
  </si>
  <si>
    <t>alypuhelin</t>
  </si>
  <si>
    <t>Rekisteröitynyt jonkin yhteisöpalvelun käyttäjäksi</t>
  </si>
  <si>
    <t>Seurannut jotain yhteisöpalvelua 3 kk aikana</t>
  </si>
  <si>
    <t>Seuraa jotain yhteisöpalvelua ainakin viikottain</t>
  </si>
  <si>
    <t>Seuraa jotain yhteisöpalvelua lähes päivittäin tai sitä useammin</t>
  </si>
  <si>
    <t>Seuraa jotain yhteisöpalvelua yleensä jatkuvasti kirjautuneena tai useasti päivässä</t>
  </si>
  <si>
    <t>%-osuus väestöstä</t>
  </si>
  <si>
    <t>16-24v</t>
  </si>
  <si>
    <t>25-34v</t>
  </si>
  <si>
    <t>35-44v</t>
  </si>
  <si>
    <t>45-54v</t>
  </si>
  <si>
    <t>55-64v</t>
  </si>
  <si>
    <t>65-74v</t>
  </si>
  <si>
    <t>75-89v</t>
  </si>
  <si>
    <t>Opiskelija</t>
  </si>
  <si>
    <t>Työllinen</t>
  </si>
  <si>
    <t>Eläkeläinen</t>
  </si>
  <si>
    <t>Perusasteen koulutus</t>
  </si>
  <si>
    <t>Keskiasteen koulutus</t>
  </si>
  <si>
    <t>Korkea-asteen koulutus</t>
  </si>
  <si>
    <t>Pääkaupunkiseutu</t>
  </si>
  <si>
    <t>Suuret kaupungit</t>
  </si>
  <si>
    <t>Muut kaupunkimaiset kunnat</t>
  </si>
  <si>
    <t>Taajaan as/maaseutum. kunnat</t>
  </si>
  <si>
    <t>Miehet</t>
  </si>
  <si>
    <t>Naiset</t>
  </si>
  <si>
    <t>Kaikki</t>
  </si>
  <si>
    <t>Seuraa jotain yhteisöpalvelua ainakin päivittäin</t>
  </si>
  <si>
    <t>Taajaan asutut / maaseutumaiset kunnat</t>
  </si>
  <si>
    <t>Yhteensä</t>
  </si>
  <si>
    <r>
      <t>Korjattu 25.11.2014.</t>
    </r>
    <r>
      <rPr>
        <sz val="12"/>
        <color theme="1"/>
        <rFont val="Arial"/>
        <family val="2"/>
      </rPr>
      <t> Korjatut kohdat on merkitty punaisella.</t>
    </r>
  </si>
  <si>
    <t>Seuraa jotain yhteisöpalvelua lähes päivittäin tai useammin</t>
  </si>
  <si>
    <t>Kaikki 16-89v</t>
  </si>
  <si>
    <t>Kaikki 16-74v</t>
  </si>
  <si>
    <t>c</t>
  </si>
  <si>
    <t>Seuraa jotain yhteisöpalvelua päivittäin tai lähes päivittäin</t>
  </si>
  <si>
    <t>close</t>
  </si>
  <si>
    <t>Korjattu 26.10.2010 klo 15.30. Korjatut riviotsikot on merkitty punaisella.</t>
  </si>
  <si>
    <t>Seuraa jotain yhteisöpalvelua yleensä reaaliaikaisesti tai useasti päivässä</t>
  </si>
  <si>
    <t>Käyttää säännöllisesti tai satunnaisesti yhteisöpalveluita yhteydenpitoon perheenjäseneen tai tuttavaan ulkomailla</t>
  </si>
  <si>
    <t>some_25_34</t>
  </si>
  <si>
    <t>some_35_44</t>
  </si>
  <si>
    <t>Year</t>
  </si>
  <si>
    <t>Internet Users</t>
  </si>
  <si>
    <t>All Adults</t>
  </si>
  <si>
    <t>kerroin</t>
  </si>
  <si>
    <t>pew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</si>
</sst>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C30045"/>
      <name val="Arial"/>
      <family val="2"/>
    </font>
    <font>
      <sz val="14.4"/>
      <color rgb="FF000000"/>
      <name val="Inherit"/>
    </font>
    <font>
      <b/>
      <sz val="14.4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alypuhelin!$A$10:$A$40</c:f>
              <c:numCache>
                <c:formatCode>General</c:formatCode>
                <c:ptCount val="3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</c:numCache>
            </c:numRef>
          </c:xVal>
          <c:yVal>
            <c:numRef>
              <c:f>alypuhelin!$B$10:$B$40</c:f>
              <c:numCache>
                <c:formatCode>General</c:formatCode>
                <c:ptCount val="31"/>
                <c:pt idx="0">
                  <c:v>0</c:v>
                </c:pt>
                <c:pt idx="1">
                  <c:v>0.60000000000000142</c:v>
                </c:pt>
                <c:pt idx="2">
                  <c:v>1.6000000000000014</c:v>
                </c:pt>
                <c:pt idx="3">
                  <c:v>3.6000000000000014</c:v>
                </c:pt>
                <c:pt idx="4">
                  <c:v>6.6000000000000014</c:v>
                </c:pt>
                <c:pt idx="5">
                  <c:v>11.600000000000001</c:v>
                </c:pt>
                <c:pt idx="6">
                  <c:v>18.600000000000001</c:v>
                </c:pt>
                <c:pt idx="7">
                  <c:v>28.6</c:v>
                </c:pt>
                <c:pt idx="8">
                  <c:v>38.6</c:v>
                </c:pt>
                <c:pt idx="9">
                  <c:v>51.5</c:v>
                </c:pt>
                <c:pt idx="10">
                  <c:v>61.5</c:v>
                </c:pt>
                <c:pt idx="11">
                  <c:v>68.400000000000006</c:v>
                </c:pt>
                <c:pt idx="12">
                  <c:v>74.900000000000006</c:v>
                </c:pt>
                <c:pt idx="13">
                  <c:v>79.099999999999994</c:v>
                </c:pt>
                <c:pt idx="14">
                  <c:v>81.099999999999994</c:v>
                </c:pt>
                <c:pt idx="15">
                  <c:v>82.6</c:v>
                </c:pt>
                <c:pt idx="16">
                  <c:v>83.6</c:v>
                </c:pt>
                <c:pt idx="17">
                  <c:v>84.6</c:v>
                </c:pt>
                <c:pt idx="18">
                  <c:v>85.6</c:v>
                </c:pt>
                <c:pt idx="19">
                  <c:v>86.6</c:v>
                </c:pt>
                <c:pt idx="20">
                  <c:v>87.6</c:v>
                </c:pt>
                <c:pt idx="21">
                  <c:v>88.6</c:v>
                </c:pt>
                <c:pt idx="22">
                  <c:v>89.6</c:v>
                </c:pt>
                <c:pt idx="23">
                  <c:v>90.6</c:v>
                </c:pt>
                <c:pt idx="24">
                  <c:v>91.6</c:v>
                </c:pt>
                <c:pt idx="25">
                  <c:v>92.6</c:v>
                </c:pt>
                <c:pt idx="26">
                  <c:v>93.6</c:v>
                </c:pt>
                <c:pt idx="27">
                  <c:v>94.6</c:v>
                </c:pt>
                <c:pt idx="28">
                  <c:v>95.6</c:v>
                </c:pt>
                <c:pt idx="29">
                  <c:v>96.6</c:v>
                </c:pt>
                <c:pt idx="30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0-0543-ADF9-6919065F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630144"/>
        <c:axId val="1508062224"/>
      </c:scatterChart>
      <c:valAx>
        <c:axId val="15046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8062224"/>
        <c:crosses val="autoZero"/>
        <c:crossBetween val="midCat"/>
      </c:valAx>
      <c:valAx>
        <c:axId val="15080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46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alypuhelin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data!$B$2:$B$47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0.60000000000000142</c:v>
                </c:pt>
                <c:pt idx="17">
                  <c:v>1.6000000000000014</c:v>
                </c:pt>
                <c:pt idx="18">
                  <c:v>3.6000000000000014</c:v>
                </c:pt>
                <c:pt idx="19">
                  <c:v>6.6000000000000014</c:v>
                </c:pt>
                <c:pt idx="20">
                  <c:v>11.600000000000001</c:v>
                </c:pt>
                <c:pt idx="21">
                  <c:v>18.600000000000001</c:v>
                </c:pt>
                <c:pt idx="22">
                  <c:v>28.6</c:v>
                </c:pt>
                <c:pt idx="23">
                  <c:v>38.6</c:v>
                </c:pt>
                <c:pt idx="24">
                  <c:v>51.5</c:v>
                </c:pt>
                <c:pt idx="25">
                  <c:v>61.5</c:v>
                </c:pt>
                <c:pt idx="26">
                  <c:v>68.400000000000006</c:v>
                </c:pt>
                <c:pt idx="27">
                  <c:v>74.900000000000006</c:v>
                </c:pt>
                <c:pt idx="28">
                  <c:v>79.099999999999994</c:v>
                </c:pt>
                <c:pt idx="29">
                  <c:v>81.099999999999994</c:v>
                </c:pt>
                <c:pt idx="30">
                  <c:v>82.6</c:v>
                </c:pt>
                <c:pt idx="31">
                  <c:v>83.6</c:v>
                </c:pt>
                <c:pt idx="32">
                  <c:v>84.6</c:v>
                </c:pt>
                <c:pt idx="33">
                  <c:v>85.6</c:v>
                </c:pt>
                <c:pt idx="34">
                  <c:v>86.6</c:v>
                </c:pt>
                <c:pt idx="35">
                  <c:v>87.6</c:v>
                </c:pt>
                <c:pt idx="36">
                  <c:v>88.6</c:v>
                </c:pt>
                <c:pt idx="37">
                  <c:v>89.6</c:v>
                </c:pt>
                <c:pt idx="38">
                  <c:v>90.6</c:v>
                </c:pt>
                <c:pt idx="39">
                  <c:v>91.6</c:v>
                </c:pt>
                <c:pt idx="40">
                  <c:v>92.6</c:v>
                </c:pt>
                <c:pt idx="41">
                  <c:v>93.6</c:v>
                </c:pt>
                <c:pt idx="42">
                  <c:v>94.6</c:v>
                </c:pt>
                <c:pt idx="43">
                  <c:v>95.6</c:v>
                </c:pt>
                <c:pt idx="44">
                  <c:v>96.6</c:v>
                </c:pt>
                <c:pt idx="45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5-1144-B9AA-85117FBFC1A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some_25_34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data!$C$2:$C$47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0.10062500000000001</c:v>
                </c:pt>
                <c:pt idx="12">
                  <c:v>0.20125000000000001</c:v>
                </c:pt>
                <c:pt idx="13">
                  <c:v>0.40250000000000002</c:v>
                </c:pt>
                <c:pt idx="14">
                  <c:v>0.80500000000000005</c:v>
                </c:pt>
                <c:pt idx="15">
                  <c:v>1.61</c:v>
                </c:pt>
                <c:pt idx="16">
                  <c:v>3.22</c:v>
                </c:pt>
                <c:pt idx="17">
                  <c:v>5.0599999999999996</c:v>
                </c:pt>
                <c:pt idx="18">
                  <c:v>8.2799999999999994</c:v>
                </c:pt>
                <c:pt idx="19">
                  <c:v>11.5</c:v>
                </c:pt>
                <c:pt idx="20">
                  <c:v>17.48</c:v>
                </c:pt>
                <c:pt idx="21">
                  <c:v>21.16</c:v>
                </c:pt>
                <c:pt idx="22">
                  <c:v>23</c:v>
                </c:pt>
                <c:pt idx="23">
                  <c:v>21</c:v>
                </c:pt>
                <c:pt idx="24">
                  <c:v>26</c:v>
                </c:pt>
                <c:pt idx="25">
                  <c:v>33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59.85</c:v>
                </c:pt>
                <c:pt idx="30">
                  <c:v>62.842500000000001</c:v>
                </c:pt>
                <c:pt idx="31">
                  <c:v>65.356200000000001</c:v>
                </c:pt>
                <c:pt idx="32">
                  <c:v>67.970448000000005</c:v>
                </c:pt>
                <c:pt idx="33">
                  <c:v>70.009561440000013</c:v>
                </c:pt>
                <c:pt idx="34">
                  <c:v>72.109848283200009</c:v>
                </c:pt>
                <c:pt idx="35">
                  <c:v>73.552045248864005</c:v>
                </c:pt>
                <c:pt idx="36">
                  <c:v>75.023086153841291</c:v>
                </c:pt>
                <c:pt idx="37">
                  <c:v>76.523547876918116</c:v>
                </c:pt>
                <c:pt idx="38">
                  <c:v>77.288783355687301</c:v>
                </c:pt>
                <c:pt idx="39">
                  <c:v>78.06167118924418</c:v>
                </c:pt>
                <c:pt idx="40">
                  <c:v>78.842287901136629</c:v>
                </c:pt>
                <c:pt idx="41">
                  <c:v>78.842287901136629</c:v>
                </c:pt>
                <c:pt idx="42">
                  <c:v>78.842287901136629</c:v>
                </c:pt>
                <c:pt idx="43">
                  <c:v>78.842287901136629</c:v>
                </c:pt>
                <c:pt idx="44">
                  <c:v>78.842287901136629</c:v>
                </c:pt>
                <c:pt idx="45">
                  <c:v>78.842287901136629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5-1144-B9AA-85117FBFC1A1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some_35_44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data!$D$2:$D$47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5.6875000000000009E-2</c:v>
                </c:pt>
                <c:pt idx="12">
                  <c:v>0.11375000000000002</c:v>
                </c:pt>
                <c:pt idx="13">
                  <c:v>0.22750000000000004</c:v>
                </c:pt>
                <c:pt idx="14">
                  <c:v>0.45500000000000007</c:v>
                </c:pt>
                <c:pt idx="15">
                  <c:v>0.91000000000000014</c:v>
                </c:pt>
                <c:pt idx="16">
                  <c:v>1.8200000000000003</c:v>
                </c:pt>
                <c:pt idx="17">
                  <c:v>2.86</c:v>
                </c:pt>
                <c:pt idx="18">
                  <c:v>4.68</c:v>
                </c:pt>
                <c:pt idx="19">
                  <c:v>6.5</c:v>
                </c:pt>
                <c:pt idx="20">
                  <c:v>9.8800000000000008</c:v>
                </c:pt>
                <c:pt idx="21">
                  <c:v>11.96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19</c:v>
                </c:pt>
                <c:pt idx="26">
                  <c:v>27</c:v>
                </c:pt>
                <c:pt idx="27">
                  <c:v>41</c:v>
                </c:pt>
                <c:pt idx="28">
                  <c:v>41</c:v>
                </c:pt>
                <c:pt idx="29">
                  <c:v>43.050000000000004</c:v>
                </c:pt>
                <c:pt idx="30">
                  <c:v>45.202500000000008</c:v>
                </c:pt>
                <c:pt idx="31">
                  <c:v>47.010600000000011</c:v>
                </c:pt>
                <c:pt idx="32">
                  <c:v>48.891024000000016</c:v>
                </c:pt>
                <c:pt idx="33">
                  <c:v>50.357754720000017</c:v>
                </c:pt>
                <c:pt idx="34">
                  <c:v>51.868487361600017</c:v>
                </c:pt>
                <c:pt idx="35">
                  <c:v>52.905857108832016</c:v>
                </c:pt>
                <c:pt idx="36">
                  <c:v>53.963974251008658</c:v>
                </c:pt>
                <c:pt idx="37">
                  <c:v>55.043253736028831</c:v>
                </c:pt>
                <c:pt idx="38">
                  <c:v>55.593686273389118</c:v>
                </c:pt>
                <c:pt idx="39">
                  <c:v>56.149623136123012</c:v>
                </c:pt>
                <c:pt idx="40">
                  <c:v>56.711119367484244</c:v>
                </c:pt>
                <c:pt idx="41">
                  <c:v>56.711119367484244</c:v>
                </c:pt>
                <c:pt idx="42">
                  <c:v>56.711119367484244</c:v>
                </c:pt>
                <c:pt idx="43">
                  <c:v>56.711119367484244</c:v>
                </c:pt>
                <c:pt idx="44">
                  <c:v>56.711119367484244</c:v>
                </c:pt>
                <c:pt idx="45">
                  <c:v>56.711119367484244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5-1144-B9AA-85117FBF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57456"/>
        <c:axId val="1507086304"/>
      </c:scatterChart>
      <c:valAx>
        <c:axId val="14759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086304"/>
        <c:crosses val="autoZero"/>
        <c:crossBetween val="midCat"/>
      </c:valAx>
      <c:valAx>
        <c:axId val="1507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9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some_25_34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data!$C$2:$C$47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0.10062500000000001</c:v>
                </c:pt>
                <c:pt idx="12">
                  <c:v>0.20125000000000001</c:v>
                </c:pt>
                <c:pt idx="13">
                  <c:v>0.40250000000000002</c:v>
                </c:pt>
                <c:pt idx="14">
                  <c:v>0.80500000000000005</c:v>
                </c:pt>
                <c:pt idx="15">
                  <c:v>1.61</c:v>
                </c:pt>
                <c:pt idx="16">
                  <c:v>3.22</c:v>
                </c:pt>
                <c:pt idx="17">
                  <c:v>5.0599999999999996</c:v>
                </c:pt>
                <c:pt idx="18">
                  <c:v>8.2799999999999994</c:v>
                </c:pt>
                <c:pt idx="19">
                  <c:v>11.5</c:v>
                </c:pt>
                <c:pt idx="20">
                  <c:v>17.48</c:v>
                </c:pt>
                <c:pt idx="21">
                  <c:v>21.16</c:v>
                </c:pt>
                <c:pt idx="22">
                  <c:v>23</c:v>
                </c:pt>
                <c:pt idx="23">
                  <c:v>21</c:v>
                </c:pt>
                <c:pt idx="24">
                  <c:v>26</c:v>
                </c:pt>
                <c:pt idx="25">
                  <c:v>33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59.85</c:v>
                </c:pt>
                <c:pt idx="30">
                  <c:v>62.842500000000001</c:v>
                </c:pt>
                <c:pt idx="31">
                  <c:v>65.356200000000001</c:v>
                </c:pt>
                <c:pt idx="32">
                  <c:v>67.970448000000005</c:v>
                </c:pt>
                <c:pt idx="33">
                  <c:v>70.009561440000013</c:v>
                </c:pt>
                <c:pt idx="34">
                  <c:v>72.109848283200009</c:v>
                </c:pt>
                <c:pt idx="35">
                  <c:v>73.552045248864005</c:v>
                </c:pt>
                <c:pt idx="36">
                  <c:v>75.023086153841291</c:v>
                </c:pt>
                <c:pt idx="37">
                  <c:v>76.523547876918116</c:v>
                </c:pt>
                <c:pt idx="38">
                  <c:v>77.288783355687301</c:v>
                </c:pt>
                <c:pt idx="39">
                  <c:v>78.06167118924418</c:v>
                </c:pt>
                <c:pt idx="40">
                  <c:v>78.842287901136629</c:v>
                </c:pt>
                <c:pt idx="41">
                  <c:v>78.842287901136629</c:v>
                </c:pt>
                <c:pt idx="42">
                  <c:v>78.842287901136629</c:v>
                </c:pt>
                <c:pt idx="43">
                  <c:v>78.842287901136629</c:v>
                </c:pt>
                <c:pt idx="44">
                  <c:v>78.842287901136629</c:v>
                </c:pt>
                <c:pt idx="45">
                  <c:v>78.842287901136629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6-004C-9BFF-CA766986CE92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some_35_44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data!$D$2:$D$47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5.6875000000000009E-2</c:v>
                </c:pt>
                <c:pt idx="12">
                  <c:v>0.11375000000000002</c:v>
                </c:pt>
                <c:pt idx="13">
                  <c:v>0.22750000000000004</c:v>
                </c:pt>
                <c:pt idx="14">
                  <c:v>0.45500000000000007</c:v>
                </c:pt>
                <c:pt idx="15">
                  <c:v>0.91000000000000014</c:v>
                </c:pt>
                <c:pt idx="16">
                  <c:v>1.8200000000000003</c:v>
                </c:pt>
                <c:pt idx="17">
                  <c:v>2.86</c:v>
                </c:pt>
                <c:pt idx="18">
                  <c:v>4.68</c:v>
                </c:pt>
                <c:pt idx="19">
                  <c:v>6.5</c:v>
                </c:pt>
                <c:pt idx="20">
                  <c:v>9.8800000000000008</c:v>
                </c:pt>
                <c:pt idx="21">
                  <c:v>11.96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19</c:v>
                </c:pt>
                <c:pt idx="26">
                  <c:v>27</c:v>
                </c:pt>
                <c:pt idx="27">
                  <c:v>41</c:v>
                </c:pt>
                <c:pt idx="28">
                  <c:v>41</c:v>
                </c:pt>
                <c:pt idx="29">
                  <c:v>43.050000000000004</c:v>
                </c:pt>
                <c:pt idx="30">
                  <c:v>45.202500000000008</c:v>
                </c:pt>
                <c:pt idx="31">
                  <c:v>47.010600000000011</c:v>
                </c:pt>
                <c:pt idx="32">
                  <c:v>48.891024000000016</c:v>
                </c:pt>
                <c:pt idx="33">
                  <c:v>50.357754720000017</c:v>
                </c:pt>
                <c:pt idx="34">
                  <c:v>51.868487361600017</c:v>
                </c:pt>
                <c:pt idx="35">
                  <c:v>52.905857108832016</c:v>
                </c:pt>
                <c:pt idx="36">
                  <c:v>53.963974251008658</c:v>
                </c:pt>
                <c:pt idx="37">
                  <c:v>55.043253736028831</c:v>
                </c:pt>
                <c:pt idx="38">
                  <c:v>55.593686273389118</c:v>
                </c:pt>
                <c:pt idx="39">
                  <c:v>56.149623136123012</c:v>
                </c:pt>
                <c:pt idx="40">
                  <c:v>56.711119367484244</c:v>
                </c:pt>
                <c:pt idx="41">
                  <c:v>56.711119367484244</c:v>
                </c:pt>
                <c:pt idx="42">
                  <c:v>56.711119367484244</c:v>
                </c:pt>
                <c:pt idx="43">
                  <c:v>56.711119367484244</c:v>
                </c:pt>
                <c:pt idx="44">
                  <c:v>56.711119367484244</c:v>
                </c:pt>
                <c:pt idx="45">
                  <c:v>56.711119367484244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6-004C-9BFF-CA766986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67296"/>
        <c:axId val="1508661728"/>
      </c:scatterChart>
      <c:valAx>
        <c:axId val="14763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8661728"/>
        <c:crosses val="autoZero"/>
        <c:crossBetween val="midCat"/>
      </c:valAx>
      <c:valAx>
        <c:axId val="15086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63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22</xdr:row>
      <xdr:rowOff>88900</xdr:rowOff>
    </xdr:from>
    <xdr:to>
      <xdr:col>11</xdr:col>
      <xdr:colOff>374650</xdr:colOff>
      <xdr:row>35</xdr:row>
      <xdr:rowOff>190500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C2C1F758-3FB3-8949-9FBC-538F74BD6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29</xdr:row>
      <xdr:rowOff>88900</xdr:rowOff>
    </xdr:from>
    <xdr:to>
      <xdr:col>11</xdr:col>
      <xdr:colOff>374650</xdr:colOff>
      <xdr:row>42</xdr:row>
      <xdr:rowOff>190500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AB34423-14A3-D64A-B8E7-3EC27CDF9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755650</xdr:colOff>
      <xdr:row>4</xdr:row>
      <xdr:rowOff>88900</xdr:rowOff>
    </xdr:from>
    <xdr:to>
      <xdr:col>11</xdr:col>
      <xdr:colOff>374650</xdr:colOff>
      <xdr:row>17</xdr:row>
      <xdr:rowOff>190500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5B77B43B-8F46-B243-AC40-E3693A3E8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1373-4716-EC48-8FF0-9C7DF6A1EE63}">
  <dimension ref="A1:F47"/>
  <sheetViews>
    <sheetView workbookViewId="0">
      <selection activeCell="D18" sqref="D18"/>
    </sheetView>
  </sheetViews>
  <sheetFormatPr baseColWidth="10" defaultRowHeight="16"/>
  <sheetData>
    <row r="1" spans="1:6">
      <c r="A1" s="2"/>
      <c r="B1" s="1"/>
      <c r="E1" t="s">
        <v>2</v>
      </c>
      <c r="F1" t="s">
        <v>3</v>
      </c>
    </row>
    <row r="2" spans="1:6">
      <c r="A2" s="2"/>
      <c r="B2" s="1" t="s">
        <v>0</v>
      </c>
      <c r="E2">
        <f t="shared" ref="E2:E9" si="0">+E3-1</f>
        <v>1989</v>
      </c>
      <c r="F2">
        <v>0</v>
      </c>
    </row>
    <row r="3" spans="1:6" ht="17">
      <c r="A3" s="1">
        <v>1997</v>
      </c>
      <c r="B3" s="2" t="s">
        <v>1</v>
      </c>
      <c r="E3">
        <f t="shared" si="0"/>
        <v>1990</v>
      </c>
      <c r="F3">
        <v>0</v>
      </c>
    </row>
    <row r="4" spans="1:6" ht="17">
      <c r="A4" s="1">
        <v>1998</v>
      </c>
      <c r="B4" s="2" t="s">
        <v>1</v>
      </c>
      <c r="E4">
        <f t="shared" si="0"/>
        <v>1991</v>
      </c>
      <c r="F4">
        <v>0</v>
      </c>
    </row>
    <row r="5" spans="1:6" ht="17">
      <c r="A5" s="1">
        <v>1999</v>
      </c>
      <c r="B5" s="2" t="s">
        <v>1</v>
      </c>
      <c r="E5">
        <f t="shared" si="0"/>
        <v>1992</v>
      </c>
      <c r="F5">
        <v>0</v>
      </c>
    </row>
    <row r="6" spans="1:6" ht="17">
      <c r="A6" s="1">
        <v>2000</v>
      </c>
      <c r="B6" s="2" t="s">
        <v>1</v>
      </c>
      <c r="E6">
        <f t="shared" si="0"/>
        <v>1993</v>
      </c>
      <c r="F6">
        <v>0</v>
      </c>
    </row>
    <row r="7" spans="1:6" ht="17">
      <c r="A7" s="1">
        <v>2001</v>
      </c>
      <c r="B7" s="2" t="s">
        <v>1</v>
      </c>
      <c r="E7">
        <f t="shared" si="0"/>
        <v>1994</v>
      </c>
      <c r="F7">
        <v>0</v>
      </c>
    </row>
    <row r="8" spans="1:6" ht="17">
      <c r="A8" s="1">
        <v>2002</v>
      </c>
      <c r="B8" s="2" t="s">
        <v>1</v>
      </c>
      <c r="C8" s="3"/>
      <c r="E8">
        <f t="shared" si="0"/>
        <v>1995</v>
      </c>
      <c r="F8">
        <v>0</v>
      </c>
    </row>
    <row r="9" spans="1:6" ht="17">
      <c r="A9" s="1">
        <v>2003</v>
      </c>
      <c r="B9" s="2" t="s">
        <v>1</v>
      </c>
      <c r="C9" s="3"/>
      <c r="E9">
        <f t="shared" si="0"/>
        <v>1996</v>
      </c>
      <c r="F9">
        <v>0</v>
      </c>
    </row>
    <row r="10" spans="1:6">
      <c r="A10" s="1">
        <v>2004</v>
      </c>
      <c r="B10" s="2">
        <f t="shared" ref="B10:B16" si="1">MAX(0,B11+C10)</f>
        <v>0</v>
      </c>
      <c r="C10">
        <v>-1</v>
      </c>
      <c r="E10" s="1">
        <v>1997</v>
      </c>
      <c r="F10" s="2">
        <v>0</v>
      </c>
    </row>
    <row r="11" spans="1:6">
      <c r="A11" s="1">
        <v>2005</v>
      </c>
      <c r="B11" s="2">
        <f t="shared" si="1"/>
        <v>0.60000000000000142</v>
      </c>
      <c r="C11">
        <v>-1</v>
      </c>
      <c r="E11" s="1">
        <v>1998</v>
      </c>
      <c r="F11" s="2">
        <v>0</v>
      </c>
    </row>
    <row r="12" spans="1:6">
      <c r="A12" s="1">
        <v>2006</v>
      </c>
      <c r="B12" s="2">
        <f t="shared" si="1"/>
        <v>1.6000000000000014</v>
      </c>
      <c r="C12">
        <v>-2</v>
      </c>
      <c r="E12" s="1">
        <v>1999</v>
      </c>
      <c r="F12" s="2">
        <v>0</v>
      </c>
    </row>
    <row r="13" spans="1:6">
      <c r="A13" s="1">
        <v>2007</v>
      </c>
      <c r="B13" s="2">
        <f t="shared" si="1"/>
        <v>3.6000000000000014</v>
      </c>
      <c r="C13">
        <v>-3</v>
      </c>
      <c r="E13" s="1">
        <v>2000</v>
      </c>
      <c r="F13" s="2">
        <v>0</v>
      </c>
    </row>
    <row r="14" spans="1:6">
      <c r="A14" s="1">
        <v>2008</v>
      </c>
      <c r="B14" s="2">
        <f t="shared" si="1"/>
        <v>6.6000000000000014</v>
      </c>
      <c r="C14">
        <v>-5</v>
      </c>
      <c r="E14" s="1">
        <v>2001</v>
      </c>
      <c r="F14" s="2">
        <v>0</v>
      </c>
    </row>
    <row r="15" spans="1:6">
      <c r="A15" s="1">
        <v>2009</v>
      </c>
      <c r="B15" s="2">
        <f t="shared" si="1"/>
        <v>11.600000000000001</v>
      </c>
      <c r="C15">
        <v>-7</v>
      </c>
      <c r="E15" s="1">
        <v>2002</v>
      </c>
      <c r="F15" s="2">
        <v>0</v>
      </c>
    </row>
    <row r="16" spans="1:6">
      <c r="A16" s="1">
        <v>2010</v>
      </c>
      <c r="B16" s="2">
        <f t="shared" si="1"/>
        <v>18.600000000000001</v>
      </c>
      <c r="C16">
        <v>-10</v>
      </c>
      <c r="E16" s="1">
        <v>2003</v>
      </c>
      <c r="F16" s="2">
        <v>0</v>
      </c>
    </row>
    <row r="17" spans="1:6">
      <c r="A17" s="1">
        <v>2011</v>
      </c>
      <c r="B17" s="2">
        <f>MAX(0,B18+C17)</f>
        <v>28.6</v>
      </c>
      <c r="C17">
        <v>-10</v>
      </c>
      <c r="E17" s="1">
        <v>2004</v>
      </c>
      <c r="F17" s="2">
        <v>0</v>
      </c>
    </row>
    <row r="18" spans="1:6">
      <c r="A18" s="1">
        <v>2012</v>
      </c>
      <c r="B18" s="2">
        <v>38.6</v>
      </c>
      <c r="C18">
        <f>B18-B19</f>
        <v>-12.899999999999999</v>
      </c>
      <c r="E18" s="1">
        <v>2005</v>
      </c>
      <c r="F18" s="2">
        <v>0.60000000000000142</v>
      </c>
    </row>
    <row r="19" spans="1:6">
      <c r="A19" s="1">
        <v>2013</v>
      </c>
      <c r="B19" s="2">
        <v>51.5</v>
      </c>
      <c r="E19" s="1">
        <v>2006</v>
      </c>
      <c r="F19" s="2">
        <v>1.6000000000000014</v>
      </c>
    </row>
    <row r="20" spans="1:6">
      <c r="A20" s="1">
        <v>2014</v>
      </c>
      <c r="B20" s="2">
        <v>61.5</v>
      </c>
      <c r="E20" s="1">
        <v>2007</v>
      </c>
      <c r="F20" s="2">
        <v>3.6000000000000014</v>
      </c>
    </row>
    <row r="21" spans="1:6">
      <c r="A21" s="1">
        <v>2015</v>
      </c>
      <c r="B21" s="2">
        <v>68.400000000000006</v>
      </c>
      <c r="E21" s="1">
        <v>2008</v>
      </c>
      <c r="F21" s="2">
        <v>6.6000000000000014</v>
      </c>
    </row>
    <row r="22" spans="1:6">
      <c r="A22" s="1">
        <v>2016</v>
      </c>
      <c r="B22" s="2">
        <v>74.900000000000006</v>
      </c>
      <c r="E22" s="1">
        <v>2009</v>
      </c>
      <c r="F22" s="2">
        <v>11.600000000000001</v>
      </c>
    </row>
    <row r="23" spans="1:6">
      <c r="A23" s="1">
        <v>2017</v>
      </c>
      <c r="B23" s="2">
        <v>79.099999999999994</v>
      </c>
      <c r="E23" s="1">
        <v>2010</v>
      </c>
      <c r="F23" s="2">
        <v>18.600000000000001</v>
      </c>
    </row>
    <row r="24" spans="1:6">
      <c r="A24" s="1">
        <v>2018</v>
      </c>
      <c r="B24" s="2">
        <v>81.099999999999994</v>
      </c>
      <c r="C24">
        <f>B24-B23</f>
        <v>2</v>
      </c>
      <c r="E24" s="1">
        <v>2011</v>
      </c>
      <c r="F24" s="2">
        <v>28.6</v>
      </c>
    </row>
    <row r="25" spans="1:6">
      <c r="A25">
        <f>1+A24</f>
        <v>2019</v>
      </c>
      <c r="B25">
        <f>MIN(B24+C25,100)</f>
        <v>82.6</v>
      </c>
      <c r="C25">
        <v>1.5</v>
      </c>
      <c r="E25" s="1">
        <v>2012</v>
      </c>
      <c r="F25" s="2">
        <v>38.6</v>
      </c>
    </row>
    <row r="26" spans="1:6">
      <c r="A26">
        <f t="shared" ref="A26:A33" si="2">1+A25</f>
        <v>2020</v>
      </c>
      <c r="B26">
        <f t="shared" ref="B26:B33" si="3">MIN(B25+C26,100)</f>
        <v>83.6</v>
      </c>
      <c r="C26">
        <v>1</v>
      </c>
      <c r="E26" s="1">
        <v>2013</v>
      </c>
      <c r="F26" s="2">
        <v>51.5</v>
      </c>
    </row>
    <row r="27" spans="1:6">
      <c r="A27">
        <f t="shared" si="2"/>
        <v>2021</v>
      </c>
      <c r="B27">
        <f t="shared" si="3"/>
        <v>84.6</v>
      </c>
      <c r="C27">
        <v>1</v>
      </c>
      <c r="E27" s="1">
        <v>2014</v>
      </c>
      <c r="F27" s="2">
        <v>61.5</v>
      </c>
    </row>
    <row r="28" spans="1:6">
      <c r="A28">
        <f t="shared" si="2"/>
        <v>2022</v>
      </c>
      <c r="B28">
        <f t="shared" si="3"/>
        <v>85.6</v>
      </c>
      <c r="C28">
        <v>1</v>
      </c>
      <c r="E28" s="1">
        <v>2015</v>
      </c>
      <c r="F28" s="2">
        <v>68.400000000000006</v>
      </c>
    </row>
    <row r="29" spans="1:6">
      <c r="A29">
        <f t="shared" si="2"/>
        <v>2023</v>
      </c>
      <c r="B29">
        <f t="shared" si="3"/>
        <v>86.6</v>
      </c>
      <c r="C29">
        <v>1</v>
      </c>
      <c r="E29" s="1">
        <v>2016</v>
      </c>
      <c r="F29" s="2">
        <v>74.900000000000006</v>
      </c>
    </row>
    <row r="30" spans="1:6">
      <c r="A30">
        <f t="shared" si="2"/>
        <v>2024</v>
      </c>
      <c r="B30">
        <f t="shared" si="3"/>
        <v>87.6</v>
      </c>
      <c r="C30">
        <v>1</v>
      </c>
      <c r="E30" s="1">
        <v>2017</v>
      </c>
      <c r="F30" s="2">
        <v>79.099999999999994</v>
      </c>
    </row>
    <row r="31" spans="1:6">
      <c r="A31">
        <f t="shared" si="2"/>
        <v>2025</v>
      </c>
      <c r="B31">
        <f t="shared" si="3"/>
        <v>88.6</v>
      </c>
      <c r="C31">
        <v>1</v>
      </c>
      <c r="E31" s="1">
        <v>2018</v>
      </c>
      <c r="F31" s="2">
        <v>81.099999999999994</v>
      </c>
    </row>
    <row r="32" spans="1:6">
      <c r="A32">
        <f t="shared" si="2"/>
        <v>2026</v>
      </c>
      <c r="B32">
        <f t="shared" si="3"/>
        <v>89.6</v>
      </c>
      <c r="C32">
        <v>1</v>
      </c>
      <c r="E32">
        <f>1+E31</f>
        <v>2019</v>
      </c>
      <c r="F32">
        <v>82.6</v>
      </c>
    </row>
    <row r="33" spans="1:6">
      <c r="A33">
        <f t="shared" si="2"/>
        <v>2027</v>
      </c>
      <c r="B33">
        <f t="shared" si="3"/>
        <v>90.6</v>
      </c>
      <c r="C33">
        <v>1</v>
      </c>
      <c r="E33">
        <f t="shared" ref="E33:E47" si="4">1+E32</f>
        <v>2020</v>
      </c>
      <c r="F33">
        <v>83.6</v>
      </c>
    </row>
    <row r="34" spans="1:6">
      <c r="A34">
        <f t="shared" ref="A34:A40" si="5">1+A33</f>
        <v>2028</v>
      </c>
      <c r="B34">
        <f t="shared" ref="B34:B40" si="6">MIN(B33+C34,100)</f>
        <v>91.6</v>
      </c>
      <c r="C34">
        <v>1</v>
      </c>
      <c r="E34">
        <f t="shared" si="4"/>
        <v>2021</v>
      </c>
      <c r="F34">
        <v>84.6</v>
      </c>
    </row>
    <row r="35" spans="1:6">
      <c r="A35">
        <f t="shared" si="5"/>
        <v>2029</v>
      </c>
      <c r="B35">
        <f t="shared" si="6"/>
        <v>92.6</v>
      </c>
      <c r="C35">
        <v>1</v>
      </c>
      <c r="E35">
        <f t="shared" si="4"/>
        <v>2022</v>
      </c>
      <c r="F35">
        <v>85.6</v>
      </c>
    </row>
    <row r="36" spans="1:6">
      <c r="A36">
        <f t="shared" si="5"/>
        <v>2030</v>
      </c>
      <c r="B36">
        <f t="shared" si="6"/>
        <v>93.6</v>
      </c>
      <c r="C36">
        <v>1</v>
      </c>
      <c r="E36">
        <f t="shared" si="4"/>
        <v>2023</v>
      </c>
      <c r="F36">
        <v>86.6</v>
      </c>
    </row>
    <row r="37" spans="1:6">
      <c r="A37">
        <f t="shared" si="5"/>
        <v>2031</v>
      </c>
      <c r="B37">
        <f t="shared" si="6"/>
        <v>94.6</v>
      </c>
      <c r="C37">
        <v>1</v>
      </c>
      <c r="E37">
        <f t="shared" si="4"/>
        <v>2024</v>
      </c>
      <c r="F37">
        <v>87.6</v>
      </c>
    </row>
    <row r="38" spans="1:6">
      <c r="A38">
        <f t="shared" si="5"/>
        <v>2032</v>
      </c>
      <c r="B38">
        <f t="shared" si="6"/>
        <v>95.6</v>
      </c>
      <c r="C38">
        <v>1</v>
      </c>
      <c r="E38">
        <f t="shared" si="4"/>
        <v>2025</v>
      </c>
      <c r="F38">
        <v>88.6</v>
      </c>
    </row>
    <row r="39" spans="1:6">
      <c r="A39">
        <f t="shared" si="5"/>
        <v>2033</v>
      </c>
      <c r="B39">
        <f t="shared" si="6"/>
        <v>96.6</v>
      </c>
      <c r="C39">
        <v>1</v>
      </c>
      <c r="E39">
        <f t="shared" si="4"/>
        <v>2026</v>
      </c>
      <c r="F39">
        <v>89.6</v>
      </c>
    </row>
    <row r="40" spans="1:6">
      <c r="A40">
        <f t="shared" si="5"/>
        <v>2034</v>
      </c>
      <c r="B40">
        <f t="shared" si="6"/>
        <v>97.6</v>
      </c>
      <c r="C40">
        <v>1</v>
      </c>
      <c r="E40">
        <f t="shared" si="4"/>
        <v>2027</v>
      </c>
      <c r="F40">
        <v>90.6</v>
      </c>
    </row>
    <row r="41" spans="1:6">
      <c r="E41">
        <f t="shared" si="4"/>
        <v>2028</v>
      </c>
      <c r="F41">
        <v>91.6</v>
      </c>
    </row>
    <row r="42" spans="1:6">
      <c r="E42">
        <f t="shared" si="4"/>
        <v>2029</v>
      </c>
      <c r="F42">
        <v>92.6</v>
      </c>
    </row>
    <row r="43" spans="1:6">
      <c r="E43">
        <f t="shared" si="4"/>
        <v>2030</v>
      </c>
      <c r="F43">
        <v>93.6</v>
      </c>
    </row>
    <row r="44" spans="1:6">
      <c r="E44">
        <f t="shared" si="4"/>
        <v>2031</v>
      </c>
      <c r="F44">
        <v>94.6</v>
      </c>
    </row>
    <row r="45" spans="1:6">
      <c r="E45">
        <f t="shared" si="4"/>
        <v>2032</v>
      </c>
      <c r="F45">
        <v>95.6</v>
      </c>
    </row>
    <row r="46" spans="1:6">
      <c r="E46">
        <f t="shared" si="4"/>
        <v>2033</v>
      </c>
      <c r="F46">
        <v>96.6</v>
      </c>
    </row>
    <row r="47" spans="1:6">
      <c r="E47">
        <f t="shared" si="4"/>
        <v>2034</v>
      </c>
      <c r="F47">
        <v>97.6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3E6F-5742-2D49-9B75-AA2EFB74AC65}">
  <dimension ref="A1:F27"/>
  <sheetViews>
    <sheetView workbookViewId="0">
      <selection activeCell="M15" sqref="M15"/>
    </sheetView>
  </sheetViews>
  <sheetFormatPr baseColWidth="10" defaultRowHeight="16"/>
  <sheetData>
    <row r="1" spans="1:6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</row>
    <row r="2" spans="1:6">
      <c r="A2" s="4" t="s">
        <v>9</v>
      </c>
    </row>
    <row r="3" spans="1:6">
      <c r="A3" s="4" t="s">
        <v>10</v>
      </c>
      <c r="B3" s="4">
        <v>94</v>
      </c>
      <c r="C3" s="4">
        <v>89</v>
      </c>
      <c r="D3" s="4">
        <v>86</v>
      </c>
      <c r="E3" s="4">
        <v>82</v>
      </c>
      <c r="F3" s="4">
        <v>59</v>
      </c>
    </row>
    <row r="4" spans="1:6">
      <c r="A4" s="4" t="s">
        <v>11</v>
      </c>
      <c r="B4" s="4">
        <v>89</v>
      </c>
      <c r="C4" s="4">
        <v>88</v>
      </c>
      <c r="D4" s="4">
        <v>85</v>
      </c>
      <c r="E4" s="4">
        <v>78</v>
      </c>
      <c r="F4" s="4">
        <v>55</v>
      </c>
    </row>
    <row r="5" spans="1:6">
      <c r="A5" s="4" t="s">
        <v>12</v>
      </c>
      <c r="B5" s="4">
        <v>81</v>
      </c>
      <c r="C5" s="4">
        <v>79</v>
      </c>
      <c r="D5" s="4">
        <v>75</v>
      </c>
      <c r="E5" s="4">
        <v>69</v>
      </c>
      <c r="F5" s="4">
        <v>41</v>
      </c>
    </row>
    <row r="6" spans="1:6">
      <c r="A6" s="4" t="s">
        <v>13</v>
      </c>
      <c r="B6" s="4">
        <v>62</v>
      </c>
      <c r="C6" s="4">
        <v>59</v>
      </c>
      <c r="D6" s="4">
        <v>55</v>
      </c>
      <c r="E6" s="4">
        <v>48</v>
      </c>
      <c r="F6" s="4">
        <v>25</v>
      </c>
    </row>
    <row r="7" spans="1:6">
      <c r="A7" s="4" t="s">
        <v>14</v>
      </c>
      <c r="B7" s="4">
        <v>43</v>
      </c>
      <c r="C7" s="4">
        <v>39</v>
      </c>
      <c r="D7" s="4">
        <v>35</v>
      </c>
      <c r="E7" s="4">
        <v>27</v>
      </c>
      <c r="F7" s="4">
        <v>11</v>
      </c>
    </row>
    <row r="8" spans="1:6">
      <c r="A8" s="4" t="s">
        <v>15</v>
      </c>
      <c r="B8" s="4">
        <v>22</v>
      </c>
      <c r="C8" s="4">
        <v>21</v>
      </c>
      <c r="D8" s="4">
        <v>18</v>
      </c>
      <c r="E8" s="4">
        <v>14</v>
      </c>
      <c r="F8" s="4">
        <v>6</v>
      </c>
    </row>
    <row r="9" spans="1:6">
      <c r="A9" s="4" t="s">
        <v>16</v>
      </c>
      <c r="B9" s="4">
        <v>6</v>
      </c>
      <c r="C9" s="4">
        <v>5</v>
      </c>
      <c r="D9" s="4">
        <v>5</v>
      </c>
      <c r="E9" s="4">
        <v>3</v>
      </c>
      <c r="F9" s="4">
        <v>1</v>
      </c>
    </row>
    <row r="10" spans="1:6">
      <c r="A10" s="4"/>
    </row>
    <row r="11" spans="1:6">
      <c r="A11" s="4" t="s">
        <v>17</v>
      </c>
      <c r="B11" s="4">
        <v>94</v>
      </c>
      <c r="C11" s="4">
        <v>89</v>
      </c>
      <c r="D11" s="4">
        <v>85</v>
      </c>
      <c r="E11" s="4">
        <v>80</v>
      </c>
      <c r="F11" s="4">
        <v>56</v>
      </c>
    </row>
    <row r="12" spans="1:6">
      <c r="A12" s="4" t="s">
        <v>18</v>
      </c>
      <c r="B12" s="4">
        <v>70</v>
      </c>
      <c r="C12" s="4">
        <v>67</v>
      </c>
      <c r="D12" s="4">
        <v>63</v>
      </c>
      <c r="E12" s="4">
        <v>57</v>
      </c>
      <c r="F12" s="4">
        <v>33</v>
      </c>
    </row>
    <row r="13" spans="1:6">
      <c r="A13" s="4" t="s">
        <v>19</v>
      </c>
      <c r="B13" s="4">
        <v>19</v>
      </c>
      <c r="C13" s="4">
        <v>17</v>
      </c>
      <c r="D13" s="4">
        <v>16</v>
      </c>
      <c r="E13" s="4">
        <v>12</v>
      </c>
      <c r="F13" s="4">
        <v>6</v>
      </c>
    </row>
    <row r="14" spans="1:6">
      <c r="A14" s="4"/>
    </row>
    <row r="15" spans="1:6">
      <c r="A15" s="4" t="s">
        <v>20</v>
      </c>
      <c r="B15" s="4">
        <v>46</v>
      </c>
      <c r="C15" s="4">
        <v>43</v>
      </c>
      <c r="D15" s="4">
        <v>41</v>
      </c>
      <c r="E15" s="4">
        <v>37</v>
      </c>
      <c r="F15" s="4">
        <v>23</v>
      </c>
    </row>
    <row r="16" spans="1:6">
      <c r="A16" s="4" t="s">
        <v>21</v>
      </c>
      <c r="B16" s="4">
        <v>59</v>
      </c>
      <c r="C16" s="4">
        <v>57</v>
      </c>
      <c r="D16" s="4">
        <v>54</v>
      </c>
      <c r="E16" s="4">
        <v>49</v>
      </c>
      <c r="F16" s="4">
        <v>29</v>
      </c>
    </row>
    <row r="17" spans="1:6">
      <c r="A17" s="4" t="s">
        <v>22</v>
      </c>
      <c r="B17" s="4">
        <v>70</v>
      </c>
      <c r="C17" s="4">
        <v>67</v>
      </c>
      <c r="D17" s="4">
        <v>62</v>
      </c>
      <c r="E17" s="4">
        <v>56</v>
      </c>
      <c r="F17" s="4">
        <v>34</v>
      </c>
    </row>
    <row r="18" spans="1:6">
      <c r="A18" s="4"/>
    </row>
    <row r="19" spans="1:6">
      <c r="A19" s="4" t="s">
        <v>23</v>
      </c>
      <c r="B19" s="4">
        <v>73</v>
      </c>
      <c r="C19" s="4">
        <v>70</v>
      </c>
      <c r="D19" s="4">
        <v>66</v>
      </c>
      <c r="E19" s="4">
        <v>60</v>
      </c>
      <c r="F19" s="4">
        <v>39</v>
      </c>
    </row>
    <row r="20" spans="1:6">
      <c r="A20" s="4" t="s">
        <v>24</v>
      </c>
      <c r="B20" s="4">
        <v>61</v>
      </c>
      <c r="C20" s="4">
        <v>59</v>
      </c>
      <c r="D20" s="4">
        <v>55</v>
      </c>
      <c r="E20" s="4">
        <v>49</v>
      </c>
      <c r="F20" s="4">
        <v>31</v>
      </c>
    </row>
    <row r="21" spans="1:6">
      <c r="A21" s="4" t="s">
        <v>25</v>
      </c>
      <c r="B21" s="4">
        <v>60</v>
      </c>
      <c r="C21" s="4">
        <v>57</v>
      </c>
      <c r="D21" s="4">
        <v>54</v>
      </c>
      <c r="E21" s="4">
        <v>49</v>
      </c>
      <c r="F21" s="4">
        <v>30</v>
      </c>
    </row>
    <row r="22" spans="1:6">
      <c r="A22" s="4" t="s">
        <v>26</v>
      </c>
      <c r="B22" s="4">
        <v>46</v>
      </c>
      <c r="C22" s="4">
        <v>43</v>
      </c>
      <c r="D22" s="4">
        <v>41</v>
      </c>
      <c r="E22" s="4">
        <v>35</v>
      </c>
      <c r="F22" s="4">
        <v>19</v>
      </c>
    </row>
    <row r="23" spans="1:6">
      <c r="A23" s="4"/>
    </row>
    <row r="24" spans="1:6">
      <c r="A24" s="4" t="s">
        <v>27</v>
      </c>
      <c r="B24" s="4">
        <v>57</v>
      </c>
      <c r="C24" s="4">
        <v>54</v>
      </c>
      <c r="D24" s="4">
        <v>50</v>
      </c>
      <c r="E24" s="4">
        <v>44</v>
      </c>
      <c r="F24" s="4">
        <v>25</v>
      </c>
    </row>
    <row r="25" spans="1:6">
      <c r="A25" s="4" t="s">
        <v>28</v>
      </c>
      <c r="B25" s="4">
        <v>60</v>
      </c>
      <c r="C25" s="4">
        <v>58</v>
      </c>
      <c r="D25" s="4">
        <v>56</v>
      </c>
      <c r="E25" s="4">
        <v>51</v>
      </c>
      <c r="F25" s="4">
        <v>33</v>
      </c>
    </row>
    <row r="26" spans="1:6">
      <c r="A26" s="4"/>
    </row>
    <row r="27" spans="1:6">
      <c r="A27" s="4" t="s">
        <v>29</v>
      </c>
      <c r="B27" s="4">
        <v>59</v>
      </c>
      <c r="C27" s="4">
        <v>56</v>
      </c>
      <c r="D27" s="4">
        <v>53</v>
      </c>
      <c r="E27" s="4">
        <v>47</v>
      </c>
      <c r="F27" s="4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C60A-A8BB-A24B-9C98-650B9019927F}">
  <dimension ref="A1:D29"/>
  <sheetViews>
    <sheetView workbookViewId="0">
      <selection activeCell="C4" sqref="C4"/>
    </sheetView>
  </sheetViews>
  <sheetFormatPr baseColWidth="10" defaultRowHeight="16"/>
  <sheetData>
    <row r="1" spans="1:4">
      <c r="B1" t="s">
        <v>6</v>
      </c>
      <c r="C1" t="s">
        <v>38</v>
      </c>
      <c r="D1" t="s">
        <v>8</v>
      </c>
    </row>
    <row r="2" spans="1:4">
      <c r="A2" t="s">
        <v>10</v>
      </c>
      <c r="B2">
        <v>88</v>
      </c>
      <c r="C2">
        <v>85</v>
      </c>
      <c r="D2">
        <v>59</v>
      </c>
    </row>
    <row r="3" spans="1:4">
      <c r="A3" t="s">
        <v>11</v>
      </c>
      <c r="B3">
        <v>87</v>
      </c>
      <c r="C3">
        <v>80</v>
      </c>
      <c r="D3">
        <v>57</v>
      </c>
    </row>
    <row r="4" spans="1:4">
      <c r="A4" t="s">
        <v>12</v>
      </c>
      <c r="B4">
        <v>77</v>
      </c>
      <c r="C4">
        <v>68</v>
      </c>
      <c r="D4">
        <v>41</v>
      </c>
    </row>
    <row r="5" spans="1:4">
      <c r="A5" t="s">
        <v>13</v>
      </c>
      <c r="B5">
        <v>58</v>
      </c>
      <c r="C5">
        <v>50</v>
      </c>
      <c r="D5">
        <v>25</v>
      </c>
    </row>
    <row r="6" spans="1:4">
      <c r="A6" t="s">
        <v>14</v>
      </c>
      <c r="B6">
        <v>40</v>
      </c>
      <c r="C6">
        <v>34</v>
      </c>
      <c r="D6">
        <v>14</v>
      </c>
    </row>
    <row r="7" spans="1:4">
      <c r="A7" t="s">
        <v>15</v>
      </c>
      <c r="B7">
        <v>22</v>
      </c>
      <c r="C7">
        <v>17</v>
      </c>
      <c r="D7">
        <v>6</v>
      </c>
    </row>
    <row r="8" spans="1:4">
      <c r="A8" t="s">
        <v>16</v>
      </c>
      <c r="B8">
        <v>8</v>
      </c>
      <c r="C8">
        <v>5</v>
      </c>
      <c r="D8">
        <v>1</v>
      </c>
    </row>
    <row r="10" spans="1:4">
      <c r="A10" t="s">
        <v>17</v>
      </c>
      <c r="B10">
        <v>90</v>
      </c>
      <c r="C10">
        <v>87</v>
      </c>
      <c r="D10">
        <v>60</v>
      </c>
    </row>
    <row r="11" spans="1:4">
      <c r="A11" t="s">
        <v>18</v>
      </c>
      <c r="B11">
        <v>67</v>
      </c>
      <c r="C11">
        <v>60</v>
      </c>
      <c r="D11">
        <v>34</v>
      </c>
    </row>
    <row r="12" spans="1:4">
      <c r="A12" t="s">
        <v>19</v>
      </c>
      <c r="B12">
        <v>19</v>
      </c>
      <c r="C12">
        <v>14</v>
      </c>
      <c r="D12">
        <v>6</v>
      </c>
    </row>
    <row r="14" spans="1:4">
      <c r="A14" t="s">
        <v>20</v>
      </c>
      <c r="B14">
        <v>38</v>
      </c>
      <c r="C14">
        <v>33</v>
      </c>
      <c r="D14">
        <v>19</v>
      </c>
    </row>
    <row r="15" spans="1:4">
      <c r="A15" t="s">
        <v>21</v>
      </c>
      <c r="B15">
        <v>63</v>
      </c>
      <c r="C15">
        <v>58</v>
      </c>
      <c r="D15">
        <v>35</v>
      </c>
    </row>
    <row r="16" spans="1:4">
      <c r="A16" t="s">
        <v>22</v>
      </c>
      <c r="B16">
        <v>68</v>
      </c>
      <c r="C16">
        <v>59</v>
      </c>
      <c r="D16">
        <v>35</v>
      </c>
    </row>
    <row r="18" spans="1:4">
      <c r="A18" t="s">
        <v>23</v>
      </c>
      <c r="B18">
        <v>67</v>
      </c>
      <c r="C18">
        <v>59</v>
      </c>
      <c r="D18">
        <v>33</v>
      </c>
    </row>
    <row r="19" spans="1:4">
      <c r="A19" t="s">
        <v>24</v>
      </c>
      <c r="B19">
        <v>59</v>
      </c>
      <c r="C19">
        <v>53</v>
      </c>
      <c r="D19">
        <v>34</v>
      </c>
    </row>
    <row r="20" spans="1:4">
      <c r="A20" t="s">
        <v>25</v>
      </c>
      <c r="B20">
        <v>53</v>
      </c>
      <c r="C20">
        <v>48</v>
      </c>
      <c r="D20">
        <v>28</v>
      </c>
    </row>
    <row r="21" spans="1:4">
      <c r="A21" t="s">
        <v>26</v>
      </c>
      <c r="B21">
        <v>47</v>
      </c>
      <c r="C21">
        <v>42</v>
      </c>
      <c r="D21">
        <v>25</v>
      </c>
    </row>
    <row r="23" spans="1:4">
      <c r="A23" t="s">
        <v>27</v>
      </c>
      <c r="B23">
        <v>52</v>
      </c>
      <c r="C23">
        <v>46</v>
      </c>
      <c r="D23">
        <v>26</v>
      </c>
    </row>
    <row r="24" spans="1:4">
      <c r="A24" t="s">
        <v>28</v>
      </c>
      <c r="B24">
        <v>59</v>
      </c>
      <c r="C24">
        <v>53</v>
      </c>
      <c r="D24">
        <v>33</v>
      </c>
    </row>
    <row r="26" spans="1:4">
      <c r="A26" t="s">
        <v>29</v>
      </c>
      <c r="B26">
        <v>56</v>
      </c>
      <c r="C26">
        <v>49</v>
      </c>
      <c r="D26">
        <v>30</v>
      </c>
    </row>
    <row r="29" spans="1:4">
      <c r="A29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5291-9EE4-C54E-9ADE-A01DC5205DAB}">
  <dimension ref="A1:F25"/>
  <sheetViews>
    <sheetView workbookViewId="0">
      <selection activeCell="F4" sqref="F4:F5"/>
    </sheetView>
  </sheetViews>
  <sheetFormatPr baseColWidth="10" defaultRowHeight="16"/>
  <sheetData>
    <row r="1" spans="1:6">
      <c r="A1" s="4"/>
      <c r="B1" s="4" t="s">
        <v>4</v>
      </c>
      <c r="C1" s="4" t="s">
        <v>5</v>
      </c>
      <c r="D1" s="4" t="s">
        <v>6</v>
      </c>
      <c r="E1" s="4" t="s">
        <v>30</v>
      </c>
      <c r="F1" s="4" t="s">
        <v>8</v>
      </c>
    </row>
    <row r="2" spans="1:6">
      <c r="A2" s="4"/>
      <c r="B2" s="4" t="s">
        <v>9</v>
      </c>
    </row>
    <row r="3" spans="1:6">
      <c r="A3" s="4" t="s">
        <v>10</v>
      </c>
      <c r="B3" s="4">
        <v>89</v>
      </c>
      <c r="C3" s="4">
        <v>86</v>
      </c>
      <c r="D3" s="4">
        <v>84</v>
      </c>
      <c r="E3" s="4">
        <v>75</v>
      </c>
      <c r="F3" s="4">
        <v>27</v>
      </c>
    </row>
    <row r="4" spans="1:6">
      <c r="A4" s="4" t="s">
        <v>11</v>
      </c>
      <c r="B4" s="4">
        <v>79</v>
      </c>
      <c r="C4" s="4">
        <v>78</v>
      </c>
      <c r="D4" s="4">
        <v>72</v>
      </c>
      <c r="E4" s="4">
        <v>62</v>
      </c>
      <c r="F4" s="4">
        <v>23</v>
      </c>
    </row>
    <row r="5" spans="1:6">
      <c r="A5" s="4" t="s">
        <v>12</v>
      </c>
      <c r="B5" s="4">
        <v>60</v>
      </c>
      <c r="C5" s="4">
        <v>58</v>
      </c>
      <c r="D5" s="4">
        <v>50</v>
      </c>
      <c r="E5" s="4">
        <v>38</v>
      </c>
      <c r="F5" s="4">
        <v>13</v>
      </c>
    </row>
    <row r="6" spans="1:6">
      <c r="A6" s="4" t="s">
        <v>13</v>
      </c>
      <c r="B6" s="4">
        <v>32</v>
      </c>
      <c r="C6" s="4">
        <v>29</v>
      </c>
      <c r="D6" s="4">
        <v>23</v>
      </c>
      <c r="E6" s="4">
        <v>18</v>
      </c>
      <c r="F6" s="4">
        <v>4</v>
      </c>
    </row>
    <row r="7" spans="1:6">
      <c r="A7" s="4" t="s">
        <v>14</v>
      </c>
      <c r="B7" s="4">
        <v>16</v>
      </c>
      <c r="C7" s="4">
        <v>15</v>
      </c>
      <c r="D7" s="4">
        <v>12</v>
      </c>
      <c r="E7" s="4">
        <v>9</v>
      </c>
      <c r="F7" s="4">
        <v>2</v>
      </c>
    </row>
    <row r="8" spans="1:6">
      <c r="A8" s="4" t="s">
        <v>15</v>
      </c>
      <c r="B8" s="4">
        <v>9</v>
      </c>
      <c r="C8" s="4">
        <v>6</v>
      </c>
      <c r="D8" s="4">
        <v>4</v>
      </c>
      <c r="E8" s="4">
        <v>2</v>
      </c>
      <c r="F8" s="4">
        <v>1</v>
      </c>
    </row>
    <row r="9" spans="1:6">
      <c r="A9" s="4"/>
      <c r="B9" s="4"/>
      <c r="C9" s="4"/>
      <c r="D9" s="4"/>
      <c r="E9" s="4"/>
      <c r="F9" s="4"/>
    </row>
    <row r="10" spans="1:6">
      <c r="A10" s="4" t="s">
        <v>17</v>
      </c>
      <c r="B10" s="4">
        <v>88</v>
      </c>
      <c r="C10" s="4">
        <v>84</v>
      </c>
      <c r="D10" s="4">
        <v>82</v>
      </c>
      <c r="E10" s="4">
        <v>75</v>
      </c>
      <c r="F10" s="4">
        <v>30</v>
      </c>
    </row>
    <row r="11" spans="1:6">
      <c r="A11" s="4" t="s">
        <v>18</v>
      </c>
      <c r="B11" s="4">
        <v>49</v>
      </c>
      <c r="C11" s="4">
        <v>47</v>
      </c>
      <c r="D11" s="4">
        <v>41</v>
      </c>
      <c r="E11" s="4">
        <v>32</v>
      </c>
      <c r="F11" s="4">
        <v>10</v>
      </c>
    </row>
    <row r="12" spans="1:6">
      <c r="A12" s="4" t="s">
        <v>19</v>
      </c>
      <c r="B12" s="4">
        <v>10</v>
      </c>
      <c r="C12" s="4">
        <v>9</v>
      </c>
      <c r="D12" s="4">
        <v>6</v>
      </c>
      <c r="E12" s="4">
        <v>4</v>
      </c>
      <c r="F12" s="4">
        <v>1</v>
      </c>
    </row>
    <row r="13" spans="1:6">
      <c r="A13" s="4"/>
      <c r="B13" s="4"/>
      <c r="C13" s="4"/>
      <c r="D13" s="4"/>
      <c r="E13" s="4"/>
      <c r="F13" s="4"/>
    </row>
    <row r="14" spans="1:6">
      <c r="A14" s="4" t="s">
        <v>20</v>
      </c>
      <c r="B14" s="4">
        <v>46</v>
      </c>
      <c r="C14" s="4">
        <v>44</v>
      </c>
      <c r="D14" s="4">
        <v>41</v>
      </c>
      <c r="E14" s="4">
        <v>36</v>
      </c>
      <c r="F14" s="4">
        <v>13</v>
      </c>
    </row>
    <row r="15" spans="1:6">
      <c r="A15" s="4" t="s">
        <v>21</v>
      </c>
      <c r="B15" s="4">
        <v>46</v>
      </c>
      <c r="C15" s="4">
        <v>44</v>
      </c>
      <c r="D15" s="4">
        <v>40</v>
      </c>
      <c r="E15" s="4">
        <v>34</v>
      </c>
      <c r="F15" s="4">
        <v>12</v>
      </c>
    </row>
    <row r="16" spans="1:6">
      <c r="A16" s="4" t="s">
        <v>22</v>
      </c>
      <c r="B16" s="4">
        <v>49</v>
      </c>
      <c r="C16" s="4">
        <v>46</v>
      </c>
      <c r="D16" s="4">
        <v>39</v>
      </c>
      <c r="E16" s="4">
        <v>30</v>
      </c>
      <c r="F16" s="4">
        <v>9</v>
      </c>
    </row>
    <row r="17" spans="1:6">
      <c r="A17" s="4"/>
      <c r="B17" s="4"/>
      <c r="C17" s="4"/>
      <c r="D17" s="4"/>
      <c r="E17" s="4"/>
      <c r="F17" s="4"/>
    </row>
    <row r="18" spans="1:6">
      <c r="A18" s="4" t="s">
        <v>23</v>
      </c>
      <c r="B18" s="4">
        <v>58</v>
      </c>
      <c r="C18" s="4">
        <v>55</v>
      </c>
      <c r="D18" s="4">
        <v>49</v>
      </c>
      <c r="E18" s="4">
        <v>41</v>
      </c>
      <c r="F18" s="4">
        <v>15</v>
      </c>
    </row>
    <row r="19" spans="1:6">
      <c r="A19" s="4" t="s">
        <v>24</v>
      </c>
      <c r="B19" s="4">
        <v>57</v>
      </c>
      <c r="C19" s="4">
        <v>54</v>
      </c>
      <c r="D19" s="4">
        <v>50</v>
      </c>
      <c r="E19" s="4">
        <v>43</v>
      </c>
      <c r="F19" s="4">
        <v>14</v>
      </c>
    </row>
    <row r="20" spans="1:6">
      <c r="A20" s="4" t="s">
        <v>25</v>
      </c>
      <c r="B20" s="4">
        <v>44</v>
      </c>
      <c r="C20" s="4">
        <v>41</v>
      </c>
      <c r="D20" s="4">
        <v>37</v>
      </c>
      <c r="E20" s="4">
        <v>29</v>
      </c>
      <c r="F20" s="4">
        <v>11</v>
      </c>
    </row>
    <row r="21" spans="1:6">
      <c r="A21" s="4" t="s">
        <v>26</v>
      </c>
      <c r="B21" s="4">
        <v>37</v>
      </c>
      <c r="C21" s="4">
        <v>36</v>
      </c>
      <c r="D21" s="4">
        <v>31</v>
      </c>
      <c r="E21" s="4">
        <v>26</v>
      </c>
      <c r="F21" s="4">
        <v>8</v>
      </c>
    </row>
    <row r="22" spans="1:6">
      <c r="A22" s="4"/>
      <c r="B22" s="4"/>
      <c r="C22" s="4"/>
      <c r="D22" s="4"/>
      <c r="E22" s="4"/>
      <c r="F22" s="4"/>
    </row>
    <row r="23" spans="1:6">
      <c r="A23" s="4" t="s">
        <v>27</v>
      </c>
      <c r="B23" s="4">
        <v>46</v>
      </c>
      <c r="C23" s="4">
        <v>43</v>
      </c>
      <c r="D23" s="4">
        <v>38</v>
      </c>
      <c r="E23" s="4">
        <v>31</v>
      </c>
      <c r="F23" s="4">
        <v>10</v>
      </c>
    </row>
    <row r="24" spans="1:6">
      <c r="A24" s="4" t="s">
        <v>28</v>
      </c>
      <c r="B24" s="4">
        <v>48</v>
      </c>
      <c r="C24" s="4">
        <v>46</v>
      </c>
      <c r="D24" s="4">
        <v>42</v>
      </c>
      <c r="E24" s="4">
        <v>36</v>
      </c>
      <c r="F24" s="4">
        <v>12</v>
      </c>
    </row>
    <row r="25" spans="1:6">
      <c r="A25" s="4" t="s">
        <v>32</v>
      </c>
      <c r="B25" s="4">
        <v>47</v>
      </c>
      <c r="C25" s="4">
        <v>45</v>
      </c>
      <c r="D25" s="4">
        <v>40</v>
      </c>
      <c r="E25" s="4">
        <v>33</v>
      </c>
      <c r="F25" s="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A0C6-56C5-CB4A-BE90-6F59374ABA5A}">
  <dimension ref="A1:C12"/>
  <sheetViews>
    <sheetView workbookViewId="0">
      <selection activeCell="B4" sqref="B4"/>
    </sheetView>
  </sheetViews>
  <sheetFormatPr baseColWidth="10" defaultRowHeight="16"/>
  <sheetData>
    <row r="1" spans="1:3" ht="18">
      <c r="A1" s="9" t="s">
        <v>45</v>
      </c>
      <c r="B1" s="9" t="s">
        <v>46</v>
      </c>
      <c r="C1" s="9" t="s">
        <v>47</v>
      </c>
    </row>
    <row r="2" spans="1:3" ht="18">
      <c r="A2" s="8">
        <v>2005</v>
      </c>
      <c r="B2" s="8">
        <v>10</v>
      </c>
      <c r="C2" s="8">
        <v>7</v>
      </c>
    </row>
    <row r="3" spans="1:3" ht="18">
      <c r="A3" s="8">
        <v>2006</v>
      </c>
      <c r="B3" s="8">
        <v>16</v>
      </c>
      <c r="C3" s="8">
        <v>11</v>
      </c>
    </row>
    <row r="4" spans="1:3" ht="18">
      <c r="A4" s="8">
        <v>2007</v>
      </c>
      <c r="B4" s="8">
        <f>0.5*(B3+B5)</f>
        <v>25</v>
      </c>
      <c r="C4" s="8">
        <f>0.5*(C3+C5)</f>
        <v>18</v>
      </c>
    </row>
    <row r="5" spans="1:3" ht="18">
      <c r="A5" s="8">
        <v>2008</v>
      </c>
      <c r="B5" s="8">
        <v>34</v>
      </c>
      <c r="C5" s="8">
        <v>25</v>
      </c>
    </row>
    <row r="6" spans="1:3" ht="18">
      <c r="A6" s="8">
        <v>2009</v>
      </c>
      <c r="B6" s="8">
        <v>50</v>
      </c>
      <c r="C6" s="8">
        <v>38</v>
      </c>
    </row>
    <row r="7" spans="1:3" ht="18">
      <c r="A7" s="8">
        <v>2010</v>
      </c>
      <c r="B7" s="8">
        <v>60</v>
      </c>
      <c r="C7" s="8">
        <v>46</v>
      </c>
    </row>
    <row r="8" spans="1:3" ht="18">
      <c r="A8" s="8">
        <v>2011</v>
      </c>
      <c r="B8" s="8">
        <v>65</v>
      </c>
      <c r="C8" s="8">
        <v>50</v>
      </c>
    </row>
    <row r="9" spans="1:3" ht="18">
      <c r="A9" s="8">
        <v>2012</v>
      </c>
      <c r="B9" s="8">
        <v>67</v>
      </c>
      <c r="C9" s="8">
        <v>55</v>
      </c>
    </row>
    <row r="10" spans="1:3" ht="18">
      <c r="A10" s="8">
        <v>2013</v>
      </c>
      <c r="B10" s="8">
        <v>73</v>
      </c>
      <c r="C10" s="8">
        <v>62</v>
      </c>
    </row>
    <row r="11" spans="1:3" ht="18">
      <c r="A11" s="8">
        <v>2014</v>
      </c>
      <c r="B11" s="8">
        <v>74</v>
      </c>
      <c r="C11" s="8">
        <v>62</v>
      </c>
    </row>
    <row r="12" spans="1:3" ht="18">
      <c r="A12" s="8">
        <v>2015</v>
      </c>
      <c r="B12" s="8">
        <v>76</v>
      </c>
      <c r="C12" s="8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6FD4-2AAF-F64B-AE3F-5266C6CD8AAA}">
  <dimension ref="A1:F47"/>
  <sheetViews>
    <sheetView tabSelected="1" workbookViewId="0">
      <selection activeCell="E12" sqref="E12"/>
    </sheetView>
  </sheetViews>
  <sheetFormatPr baseColWidth="10" defaultRowHeight="16"/>
  <sheetData>
    <row r="1" spans="1:5">
      <c r="A1" t="s">
        <v>2</v>
      </c>
      <c r="B1" t="s">
        <v>3</v>
      </c>
      <c r="C1" t="s">
        <v>43</v>
      </c>
      <c r="D1" t="s">
        <v>44</v>
      </c>
      <c r="E1" t="s">
        <v>48</v>
      </c>
    </row>
    <row r="2" spans="1:5">
      <c r="A2">
        <f t="shared" ref="A2:A9" si="0">+A3-1</f>
        <v>1989</v>
      </c>
      <c r="B2">
        <v>0</v>
      </c>
      <c r="C2" s="10">
        <v>0</v>
      </c>
      <c r="D2" s="10">
        <v>0</v>
      </c>
    </row>
    <row r="3" spans="1:5">
      <c r="A3">
        <f t="shared" si="0"/>
        <v>1990</v>
      </c>
      <c r="B3">
        <v>0</v>
      </c>
      <c r="C3" s="10">
        <v>0</v>
      </c>
      <c r="D3" s="10">
        <v>0</v>
      </c>
    </row>
    <row r="4" spans="1:5">
      <c r="A4">
        <f t="shared" si="0"/>
        <v>1991</v>
      </c>
      <c r="B4">
        <v>0</v>
      </c>
      <c r="C4" s="10">
        <v>0</v>
      </c>
      <c r="D4" s="10">
        <v>0</v>
      </c>
    </row>
    <row r="5" spans="1:5">
      <c r="A5">
        <f t="shared" si="0"/>
        <v>1992</v>
      </c>
      <c r="B5">
        <v>0</v>
      </c>
      <c r="C5" s="10">
        <v>0</v>
      </c>
      <c r="D5" s="10">
        <v>0</v>
      </c>
    </row>
    <row r="6" spans="1:5">
      <c r="A6">
        <f t="shared" si="0"/>
        <v>1993</v>
      </c>
      <c r="B6">
        <v>0</v>
      </c>
      <c r="C6" s="10">
        <v>0</v>
      </c>
      <c r="D6" s="10">
        <v>0</v>
      </c>
    </row>
    <row r="7" spans="1:5">
      <c r="A7">
        <f t="shared" si="0"/>
        <v>1994</v>
      </c>
      <c r="B7">
        <v>0</v>
      </c>
      <c r="C7" s="10">
        <v>0</v>
      </c>
      <c r="D7" s="10">
        <v>0</v>
      </c>
    </row>
    <row r="8" spans="1:5">
      <c r="A8">
        <f t="shared" si="0"/>
        <v>1995</v>
      </c>
      <c r="B8">
        <v>0</v>
      </c>
      <c r="C8" s="10">
        <v>0</v>
      </c>
      <c r="D8" s="10">
        <v>0</v>
      </c>
    </row>
    <row r="9" spans="1:5">
      <c r="A9">
        <f t="shared" si="0"/>
        <v>1996</v>
      </c>
      <c r="B9">
        <v>0</v>
      </c>
      <c r="C9" s="10">
        <v>0</v>
      </c>
      <c r="D9" s="10">
        <v>0</v>
      </c>
    </row>
    <row r="10" spans="1:5">
      <c r="A10" s="1">
        <v>1997</v>
      </c>
      <c r="B10" s="2">
        <v>0</v>
      </c>
      <c r="C10" s="10">
        <v>0</v>
      </c>
      <c r="D10" s="10">
        <v>0</v>
      </c>
    </row>
    <row r="11" spans="1:5">
      <c r="A11" s="1">
        <v>1998</v>
      </c>
      <c r="B11" s="2">
        <v>0</v>
      </c>
      <c r="C11" s="10">
        <v>0</v>
      </c>
      <c r="D11" s="10">
        <v>0</v>
      </c>
    </row>
    <row r="12" spans="1:5">
      <c r="A12" s="1">
        <v>1999</v>
      </c>
      <c r="B12" s="2">
        <v>0</v>
      </c>
      <c r="C12" s="11">
        <f t="shared" ref="C12:C17" si="1">C$24*E12</f>
        <v>0</v>
      </c>
      <c r="D12" s="11">
        <f t="shared" ref="D12:D17" si="2">E12*D$24</f>
        <v>0</v>
      </c>
      <c r="E12">
        <v>0</v>
      </c>
    </row>
    <row r="13" spans="1:5">
      <c r="A13" s="1">
        <v>2000</v>
      </c>
      <c r="B13" s="2">
        <v>0</v>
      </c>
      <c r="C13" s="11">
        <f t="shared" si="1"/>
        <v>0.10062500000000001</v>
      </c>
      <c r="D13" s="11">
        <f t="shared" si="2"/>
        <v>5.6875000000000009E-2</v>
      </c>
      <c r="E13">
        <f>0.5*E14</f>
        <v>4.3750000000000004E-3</v>
      </c>
    </row>
    <row r="14" spans="1:5">
      <c r="A14" s="1">
        <v>2001</v>
      </c>
      <c r="B14" s="2">
        <v>0</v>
      </c>
      <c r="C14" s="11">
        <f t="shared" si="1"/>
        <v>0.20125000000000001</v>
      </c>
      <c r="D14" s="11">
        <f t="shared" si="2"/>
        <v>0.11375000000000002</v>
      </c>
      <c r="E14">
        <f>0.5*E15</f>
        <v>8.7500000000000008E-3</v>
      </c>
    </row>
    <row r="15" spans="1:5">
      <c r="A15" s="1">
        <v>2002</v>
      </c>
      <c r="B15" s="2">
        <v>0</v>
      </c>
      <c r="C15" s="11">
        <f t="shared" si="1"/>
        <v>0.40250000000000002</v>
      </c>
      <c r="D15" s="11">
        <f t="shared" si="2"/>
        <v>0.22750000000000004</v>
      </c>
      <c r="E15">
        <f>0.5*E16</f>
        <v>1.7500000000000002E-2</v>
      </c>
    </row>
    <row r="16" spans="1:5">
      <c r="A16" s="1">
        <v>2003</v>
      </c>
      <c r="B16" s="2">
        <v>0</v>
      </c>
      <c r="C16" s="11">
        <f t="shared" si="1"/>
        <v>0.80500000000000005</v>
      </c>
      <c r="D16" s="11">
        <f t="shared" si="2"/>
        <v>0.45500000000000007</v>
      </c>
      <c r="E16">
        <f>0.5*E17</f>
        <v>3.5000000000000003E-2</v>
      </c>
    </row>
    <row r="17" spans="1:6">
      <c r="A17" s="1">
        <v>2004</v>
      </c>
      <c r="B17" s="2">
        <v>0</v>
      </c>
      <c r="C17" s="11">
        <f t="shared" si="1"/>
        <v>1.61</v>
      </c>
      <c r="D17" s="11">
        <f t="shared" si="2"/>
        <v>0.91000000000000014</v>
      </c>
      <c r="E17">
        <f>0.5*E18</f>
        <v>7.0000000000000007E-2</v>
      </c>
    </row>
    <row r="18" spans="1:6">
      <c r="A18" s="1">
        <v>2005</v>
      </c>
      <c r="B18" s="2">
        <v>0.60000000000000142</v>
      </c>
      <c r="C18" s="11">
        <f t="shared" ref="C18:C22" si="3">C$24*E18</f>
        <v>3.22</v>
      </c>
      <c r="D18" s="11">
        <f t="shared" ref="D18:D22" si="4">E18*D$24</f>
        <v>1.8200000000000003</v>
      </c>
      <c r="E18">
        <f>pew!C2/pew!C$8</f>
        <v>0.14000000000000001</v>
      </c>
      <c r="F18" t="s">
        <v>49</v>
      </c>
    </row>
    <row r="19" spans="1:6">
      <c r="A19" s="1">
        <v>2006</v>
      </c>
      <c r="B19" s="2">
        <v>1.6000000000000014</v>
      </c>
      <c r="C19" s="11">
        <f t="shared" si="3"/>
        <v>5.0599999999999996</v>
      </c>
      <c r="D19" s="11">
        <f t="shared" si="4"/>
        <v>2.86</v>
      </c>
      <c r="E19">
        <f>pew!C3/pew!C$8</f>
        <v>0.22</v>
      </c>
      <c r="F19" t="s">
        <v>49</v>
      </c>
    </row>
    <row r="20" spans="1:6">
      <c r="A20" s="1">
        <v>2007</v>
      </c>
      <c r="B20" s="2">
        <v>3.6000000000000014</v>
      </c>
      <c r="C20" s="11">
        <f t="shared" si="3"/>
        <v>8.2799999999999994</v>
      </c>
      <c r="D20" s="11">
        <f t="shared" si="4"/>
        <v>4.68</v>
      </c>
      <c r="E20">
        <f>pew!C4/pew!C$8</f>
        <v>0.36</v>
      </c>
      <c r="F20" t="s">
        <v>49</v>
      </c>
    </row>
    <row r="21" spans="1:6">
      <c r="A21" s="1">
        <v>2008</v>
      </c>
      <c r="B21" s="2">
        <v>6.6000000000000014</v>
      </c>
      <c r="C21" s="11">
        <f t="shared" si="3"/>
        <v>11.5</v>
      </c>
      <c r="D21" s="11">
        <f t="shared" si="4"/>
        <v>6.5</v>
      </c>
      <c r="E21">
        <f>pew!C5/pew!C$8</f>
        <v>0.5</v>
      </c>
      <c r="F21" t="s">
        <v>49</v>
      </c>
    </row>
    <row r="22" spans="1:6">
      <c r="A22" s="1">
        <v>2009</v>
      </c>
      <c r="B22" s="2">
        <v>11.600000000000001</v>
      </c>
      <c r="C22" s="11">
        <f t="shared" si="3"/>
        <v>17.48</v>
      </c>
      <c r="D22" s="11">
        <f t="shared" si="4"/>
        <v>9.8800000000000008</v>
      </c>
      <c r="E22">
        <f>pew!C6/pew!C$8</f>
        <v>0.76</v>
      </c>
      <c r="F22" t="s">
        <v>49</v>
      </c>
    </row>
    <row r="23" spans="1:6">
      <c r="A23" s="1">
        <v>2010</v>
      </c>
      <c r="B23" s="2">
        <v>18.600000000000001</v>
      </c>
      <c r="C23" s="11">
        <f>C$24*E23</f>
        <v>21.16</v>
      </c>
      <c r="D23" s="11">
        <f>E23*D$24</f>
        <v>11.96</v>
      </c>
      <c r="E23">
        <f>pew!C7/pew!C$8</f>
        <v>0.92</v>
      </c>
      <c r="F23" t="s">
        <v>49</v>
      </c>
    </row>
    <row r="24" spans="1:6">
      <c r="A24" s="1">
        <v>2011</v>
      </c>
      <c r="B24" s="2">
        <v>28.6</v>
      </c>
      <c r="C24" s="11">
        <v>23</v>
      </c>
      <c r="D24" s="11">
        <v>13</v>
      </c>
    </row>
    <row r="25" spans="1:6">
      <c r="A25" s="1">
        <v>2012</v>
      </c>
      <c r="B25" s="2">
        <v>38.6</v>
      </c>
      <c r="C25" s="11">
        <v>21</v>
      </c>
      <c r="D25" s="11">
        <v>13</v>
      </c>
    </row>
    <row r="26" spans="1:6">
      <c r="A26" s="1">
        <v>2013</v>
      </c>
      <c r="B26" s="2">
        <v>51.5</v>
      </c>
      <c r="C26" s="11">
        <v>26</v>
      </c>
      <c r="D26" s="11">
        <v>18</v>
      </c>
    </row>
    <row r="27" spans="1:6">
      <c r="A27" s="1">
        <v>2014</v>
      </c>
      <c r="B27" s="2">
        <v>61.5</v>
      </c>
      <c r="C27" s="12">
        <v>33</v>
      </c>
      <c r="D27" s="12">
        <v>19</v>
      </c>
    </row>
    <row r="28" spans="1:6">
      <c r="A28" s="1">
        <v>2015</v>
      </c>
      <c r="B28" s="2">
        <v>68.400000000000006</v>
      </c>
      <c r="C28" s="11">
        <v>44</v>
      </c>
      <c r="D28" s="11">
        <v>27</v>
      </c>
    </row>
    <row r="29" spans="1:6">
      <c r="A29" s="1">
        <v>2016</v>
      </c>
      <c r="B29" s="2">
        <v>74.900000000000006</v>
      </c>
      <c r="C29" s="11">
        <v>55</v>
      </c>
      <c r="D29" s="11">
        <v>41</v>
      </c>
    </row>
    <row r="30" spans="1:6">
      <c r="A30" s="1">
        <v>2017</v>
      </c>
      <c r="B30" s="2">
        <v>79.099999999999994</v>
      </c>
      <c r="C30" s="10">
        <v>57</v>
      </c>
      <c r="D30" s="10">
        <v>41</v>
      </c>
    </row>
    <row r="31" spans="1:6">
      <c r="A31" s="1">
        <v>2018</v>
      </c>
      <c r="B31" s="2">
        <v>81.099999999999994</v>
      </c>
      <c r="C31" s="10">
        <f t="shared" ref="C31:C42" si="5">$E31*C30</f>
        <v>59.85</v>
      </c>
      <c r="D31" s="10">
        <f>$E31*D30</f>
        <v>43.050000000000004</v>
      </c>
      <c r="E31">
        <f>1.05</f>
        <v>1.05</v>
      </c>
    </row>
    <row r="32" spans="1:6">
      <c r="A32">
        <f>1+A31</f>
        <v>2019</v>
      </c>
      <c r="B32">
        <v>82.6</v>
      </c>
      <c r="C32" s="10">
        <f t="shared" si="5"/>
        <v>62.842500000000001</v>
      </c>
      <c r="D32" s="10">
        <f t="shared" ref="D32:D42" si="6">$E32*D31</f>
        <v>45.202500000000008</v>
      </c>
      <c r="E32">
        <f>1.05</f>
        <v>1.05</v>
      </c>
    </row>
    <row r="33" spans="1:5">
      <c r="A33">
        <f t="shared" ref="A33:A47" si="7">1+A32</f>
        <v>2020</v>
      </c>
      <c r="B33">
        <v>83.6</v>
      </c>
      <c r="C33" s="10">
        <f t="shared" si="5"/>
        <v>65.356200000000001</v>
      </c>
      <c r="D33" s="10">
        <f t="shared" si="6"/>
        <v>47.010600000000011</v>
      </c>
      <c r="E33">
        <v>1.04</v>
      </c>
    </row>
    <row r="34" spans="1:5">
      <c r="A34">
        <f t="shared" si="7"/>
        <v>2021</v>
      </c>
      <c r="B34">
        <v>84.6</v>
      </c>
      <c r="C34" s="10">
        <f t="shared" si="5"/>
        <v>67.970448000000005</v>
      </c>
      <c r="D34" s="10">
        <f t="shared" si="6"/>
        <v>48.891024000000016</v>
      </c>
      <c r="E34">
        <v>1.04</v>
      </c>
    </row>
    <row r="35" spans="1:5">
      <c r="A35">
        <f t="shared" si="7"/>
        <v>2022</v>
      </c>
      <c r="B35">
        <v>85.6</v>
      </c>
      <c r="C35" s="10">
        <f t="shared" si="5"/>
        <v>70.009561440000013</v>
      </c>
      <c r="D35" s="10">
        <f t="shared" si="6"/>
        <v>50.357754720000017</v>
      </c>
      <c r="E35">
        <v>1.03</v>
      </c>
    </row>
    <row r="36" spans="1:5">
      <c r="A36">
        <f t="shared" si="7"/>
        <v>2023</v>
      </c>
      <c r="B36">
        <v>86.6</v>
      </c>
      <c r="C36" s="10">
        <f t="shared" si="5"/>
        <v>72.109848283200009</v>
      </c>
      <c r="D36" s="10">
        <f t="shared" si="6"/>
        <v>51.868487361600017</v>
      </c>
      <c r="E36">
        <v>1.03</v>
      </c>
    </row>
    <row r="37" spans="1:5">
      <c r="A37">
        <f t="shared" si="7"/>
        <v>2024</v>
      </c>
      <c r="B37">
        <v>87.6</v>
      </c>
      <c r="C37" s="10">
        <f t="shared" si="5"/>
        <v>73.552045248864005</v>
      </c>
      <c r="D37" s="10">
        <f t="shared" si="6"/>
        <v>52.905857108832016</v>
      </c>
      <c r="E37">
        <v>1.02</v>
      </c>
    </row>
    <row r="38" spans="1:5">
      <c r="A38">
        <f t="shared" si="7"/>
        <v>2025</v>
      </c>
      <c r="B38">
        <v>88.6</v>
      </c>
      <c r="C38" s="10">
        <f t="shared" si="5"/>
        <v>75.023086153841291</v>
      </c>
      <c r="D38" s="10">
        <f t="shared" si="6"/>
        <v>53.963974251008658</v>
      </c>
      <c r="E38">
        <v>1.02</v>
      </c>
    </row>
    <row r="39" spans="1:5">
      <c r="A39">
        <f t="shared" si="7"/>
        <v>2026</v>
      </c>
      <c r="B39">
        <v>89.6</v>
      </c>
      <c r="C39" s="10">
        <f t="shared" si="5"/>
        <v>76.523547876918116</v>
      </c>
      <c r="D39" s="10">
        <f t="shared" si="6"/>
        <v>55.043253736028831</v>
      </c>
      <c r="E39">
        <v>1.02</v>
      </c>
    </row>
    <row r="40" spans="1:5">
      <c r="A40">
        <f t="shared" si="7"/>
        <v>2027</v>
      </c>
      <c r="B40">
        <v>90.6</v>
      </c>
      <c r="C40" s="10">
        <f t="shared" si="5"/>
        <v>77.288783355687301</v>
      </c>
      <c r="D40" s="10">
        <f t="shared" si="6"/>
        <v>55.593686273389118</v>
      </c>
      <c r="E40">
        <v>1.01</v>
      </c>
    </row>
    <row r="41" spans="1:5">
      <c r="A41">
        <f t="shared" si="7"/>
        <v>2028</v>
      </c>
      <c r="B41">
        <v>91.6</v>
      </c>
      <c r="C41" s="10">
        <f t="shared" si="5"/>
        <v>78.06167118924418</v>
      </c>
      <c r="D41" s="10">
        <f t="shared" si="6"/>
        <v>56.149623136123012</v>
      </c>
      <c r="E41">
        <v>1.01</v>
      </c>
    </row>
    <row r="42" spans="1:5">
      <c r="A42">
        <f t="shared" si="7"/>
        <v>2029</v>
      </c>
      <c r="B42">
        <v>92.6</v>
      </c>
      <c r="C42" s="10">
        <f t="shared" si="5"/>
        <v>78.842287901136629</v>
      </c>
      <c r="D42" s="10">
        <f t="shared" si="6"/>
        <v>56.711119367484244</v>
      </c>
      <c r="E42">
        <v>1.01</v>
      </c>
    </row>
    <row r="43" spans="1:5">
      <c r="A43">
        <f t="shared" si="7"/>
        <v>2030</v>
      </c>
      <c r="B43">
        <v>93.6</v>
      </c>
      <c r="C43" s="10">
        <f t="shared" ref="C43" si="8">C42</f>
        <v>78.842287901136629</v>
      </c>
      <c r="D43" s="10">
        <f t="shared" ref="D43" si="9">D42</f>
        <v>56.711119367484244</v>
      </c>
      <c r="E43">
        <v>1.01</v>
      </c>
    </row>
    <row r="44" spans="1:5">
      <c r="A44">
        <f t="shared" si="7"/>
        <v>2031</v>
      </c>
      <c r="B44">
        <v>94.6</v>
      </c>
      <c r="C44" s="10">
        <f t="shared" ref="C44:C47" si="10">C43</f>
        <v>78.842287901136629</v>
      </c>
      <c r="D44" s="10">
        <f t="shared" ref="D44:D47" si="11">D43</f>
        <v>56.711119367484244</v>
      </c>
      <c r="E44">
        <v>1.0049999999999999</v>
      </c>
    </row>
    <row r="45" spans="1:5">
      <c r="A45">
        <f t="shared" si="7"/>
        <v>2032</v>
      </c>
      <c r="B45">
        <v>95.6</v>
      </c>
      <c r="C45" s="10">
        <f t="shared" si="10"/>
        <v>78.842287901136629</v>
      </c>
      <c r="D45" s="10">
        <f t="shared" si="11"/>
        <v>56.711119367484244</v>
      </c>
      <c r="E45">
        <v>1.0049999999999999</v>
      </c>
    </row>
    <row r="46" spans="1:5">
      <c r="A46">
        <f t="shared" si="7"/>
        <v>2033</v>
      </c>
      <c r="B46">
        <v>96.6</v>
      </c>
      <c r="C46" s="10">
        <f t="shared" si="10"/>
        <v>78.842287901136629</v>
      </c>
      <c r="D46" s="10">
        <f t="shared" si="11"/>
        <v>56.711119367484244</v>
      </c>
      <c r="E46">
        <v>1.0049999999999999</v>
      </c>
    </row>
    <row r="47" spans="1:5">
      <c r="A47">
        <f t="shared" si="7"/>
        <v>2034</v>
      </c>
      <c r="B47">
        <v>97.6</v>
      </c>
      <c r="C47" s="10">
        <f t="shared" si="10"/>
        <v>78.842287901136629</v>
      </c>
      <c r="D47" s="10">
        <f t="shared" si="11"/>
        <v>56.711119367484244</v>
      </c>
      <c r="E4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F0DD-EF03-0048-B4CA-B90970713A45}">
  <dimension ref="A1:F26"/>
  <sheetViews>
    <sheetView workbookViewId="0">
      <selection activeCell="G14" sqref="G14"/>
    </sheetView>
  </sheetViews>
  <sheetFormatPr baseColWidth="10" defaultRowHeight="16"/>
  <sheetData>
    <row r="1" spans="1:6">
      <c r="A1" s="4" t="s">
        <v>4</v>
      </c>
      <c r="B1" s="4" t="s">
        <v>5</v>
      </c>
      <c r="C1" s="4" t="s">
        <v>6</v>
      </c>
      <c r="D1" s="4" t="s">
        <v>30</v>
      </c>
      <c r="E1" s="4" t="s">
        <v>8</v>
      </c>
    </row>
    <row r="2" spans="1:6">
      <c r="A2" s="4"/>
      <c r="B2" s="4" t="s">
        <v>9</v>
      </c>
    </row>
    <row r="3" spans="1:6">
      <c r="A3" s="4" t="s">
        <v>10</v>
      </c>
      <c r="B3" s="4">
        <v>89</v>
      </c>
      <c r="C3" s="4">
        <v>86</v>
      </c>
      <c r="D3" s="4">
        <v>84</v>
      </c>
      <c r="E3" s="4">
        <v>72</v>
      </c>
      <c r="F3" s="4">
        <v>29</v>
      </c>
    </row>
    <row r="4" spans="1:6">
      <c r="A4" s="4" t="s">
        <v>11</v>
      </c>
      <c r="B4" s="4">
        <v>81</v>
      </c>
      <c r="C4" s="4">
        <v>80</v>
      </c>
      <c r="D4" s="4">
        <v>76</v>
      </c>
      <c r="E4" s="4">
        <v>62</v>
      </c>
      <c r="F4" s="4">
        <v>21</v>
      </c>
    </row>
    <row r="5" spans="1:6">
      <c r="A5" s="4" t="s">
        <v>12</v>
      </c>
      <c r="B5" s="4">
        <v>60</v>
      </c>
      <c r="C5" s="4">
        <v>58</v>
      </c>
      <c r="D5" s="4">
        <v>48</v>
      </c>
      <c r="E5" s="4">
        <v>37</v>
      </c>
      <c r="F5" s="4">
        <v>13</v>
      </c>
    </row>
    <row r="6" spans="1:6">
      <c r="A6" s="4" t="s">
        <v>13</v>
      </c>
      <c r="B6" s="4">
        <v>41</v>
      </c>
      <c r="C6" s="4">
        <v>39</v>
      </c>
      <c r="D6" s="4">
        <v>31</v>
      </c>
      <c r="E6" s="4">
        <v>22</v>
      </c>
      <c r="F6" s="4">
        <v>6</v>
      </c>
    </row>
    <row r="7" spans="1:6">
      <c r="A7" s="4" t="s">
        <v>14</v>
      </c>
      <c r="B7" s="4">
        <v>24</v>
      </c>
      <c r="C7" s="4">
        <v>22</v>
      </c>
      <c r="D7" s="4">
        <v>17</v>
      </c>
      <c r="E7" s="4">
        <v>11</v>
      </c>
      <c r="F7" s="4">
        <v>3</v>
      </c>
    </row>
    <row r="8" spans="1:6">
      <c r="A8" s="4" t="s">
        <v>15</v>
      </c>
      <c r="B8" s="4">
        <v>11</v>
      </c>
      <c r="C8" s="4">
        <v>10</v>
      </c>
      <c r="D8" s="4">
        <v>7</v>
      </c>
      <c r="E8" s="4">
        <v>4</v>
      </c>
      <c r="F8" s="4">
        <v>1</v>
      </c>
    </row>
    <row r="9" spans="1:6">
      <c r="A9" s="4"/>
      <c r="B9" s="4"/>
      <c r="C9" s="4"/>
      <c r="D9" s="4"/>
      <c r="E9" s="4"/>
      <c r="F9" s="4"/>
    </row>
    <row r="10" spans="1:6">
      <c r="A10" s="4" t="s">
        <v>17</v>
      </c>
      <c r="B10" s="4">
        <v>88</v>
      </c>
      <c r="C10" s="4">
        <v>86</v>
      </c>
      <c r="D10" s="4">
        <v>84</v>
      </c>
      <c r="E10" s="4">
        <v>73</v>
      </c>
      <c r="F10" s="4">
        <v>30</v>
      </c>
    </row>
    <row r="11" spans="1:6">
      <c r="A11" s="4" t="s">
        <v>18</v>
      </c>
      <c r="B11" s="4">
        <v>54</v>
      </c>
      <c r="C11" s="4">
        <v>52</v>
      </c>
      <c r="D11" s="4">
        <v>45</v>
      </c>
      <c r="E11" s="4">
        <v>34</v>
      </c>
      <c r="F11" s="4">
        <v>10</v>
      </c>
    </row>
    <row r="12" spans="1:6">
      <c r="A12" s="4" t="s">
        <v>19</v>
      </c>
      <c r="B12" s="4">
        <v>15</v>
      </c>
      <c r="C12" s="4">
        <v>13</v>
      </c>
      <c r="D12" s="4">
        <v>10</v>
      </c>
      <c r="E12" s="4">
        <v>7</v>
      </c>
      <c r="F12" s="4">
        <v>3</v>
      </c>
    </row>
    <row r="13" spans="1:6">
      <c r="A13" s="4"/>
      <c r="B13" s="4"/>
      <c r="C13" s="4"/>
      <c r="D13" s="4"/>
      <c r="E13" s="4"/>
      <c r="F13" s="4"/>
    </row>
    <row r="14" spans="1:6">
      <c r="A14" s="4" t="s">
        <v>20</v>
      </c>
      <c r="B14" s="4">
        <v>47</v>
      </c>
      <c r="C14" s="4">
        <v>46</v>
      </c>
      <c r="D14" s="4">
        <v>42</v>
      </c>
      <c r="E14" s="4">
        <v>35</v>
      </c>
      <c r="F14" s="4">
        <v>15</v>
      </c>
    </row>
    <row r="15" spans="1:6">
      <c r="A15" s="4" t="s">
        <v>21</v>
      </c>
      <c r="B15" s="4">
        <v>50</v>
      </c>
      <c r="C15" s="4">
        <v>48</v>
      </c>
      <c r="D15" s="4">
        <v>44</v>
      </c>
      <c r="E15" s="4">
        <v>35</v>
      </c>
      <c r="F15" s="4">
        <v>12</v>
      </c>
    </row>
    <row r="16" spans="1:6">
      <c r="A16" s="4" t="s">
        <v>22</v>
      </c>
      <c r="B16" s="4">
        <v>54</v>
      </c>
      <c r="C16" s="4">
        <v>52</v>
      </c>
      <c r="D16" s="4">
        <v>43</v>
      </c>
      <c r="E16" s="4">
        <v>31</v>
      </c>
      <c r="F16" s="4">
        <v>9</v>
      </c>
    </row>
    <row r="17" spans="1:6">
      <c r="A17" s="4"/>
      <c r="B17" s="4"/>
      <c r="C17" s="4"/>
      <c r="D17" s="4"/>
      <c r="E17" s="4"/>
      <c r="F17" s="4"/>
    </row>
    <row r="18" spans="1:6">
      <c r="A18" s="4" t="s">
        <v>23</v>
      </c>
      <c r="B18" s="4">
        <v>63</v>
      </c>
      <c r="C18" s="4">
        <v>62</v>
      </c>
      <c r="D18" s="4">
        <v>54</v>
      </c>
      <c r="E18" s="4">
        <v>42</v>
      </c>
      <c r="F18" s="4">
        <v>16</v>
      </c>
    </row>
    <row r="19" spans="1:6">
      <c r="A19" s="4" t="s">
        <v>24</v>
      </c>
      <c r="B19" s="4">
        <v>52</v>
      </c>
      <c r="C19" s="4">
        <v>50</v>
      </c>
      <c r="D19" s="4">
        <v>45</v>
      </c>
      <c r="E19" s="4">
        <v>38</v>
      </c>
      <c r="F19" s="4">
        <v>12</v>
      </c>
    </row>
    <row r="20" spans="1:6">
      <c r="A20" s="4" t="s">
        <v>25</v>
      </c>
      <c r="B20" s="4">
        <v>50</v>
      </c>
      <c r="C20" s="4">
        <v>48</v>
      </c>
      <c r="D20" s="4">
        <v>43</v>
      </c>
      <c r="E20" s="4">
        <v>33</v>
      </c>
      <c r="F20" s="4">
        <v>13</v>
      </c>
    </row>
    <row r="21" spans="1:6">
      <c r="A21" s="4" t="s">
        <v>31</v>
      </c>
      <c r="B21" s="4">
        <v>42</v>
      </c>
      <c r="C21" s="4">
        <v>40</v>
      </c>
      <c r="D21" s="4">
        <v>36</v>
      </c>
      <c r="E21" s="4">
        <v>26</v>
      </c>
      <c r="F21" s="4">
        <v>8</v>
      </c>
    </row>
    <row r="22" spans="1:6">
      <c r="A22" s="4"/>
      <c r="B22" s="4"/>
      <c r="C22" s="4"/>
      <c r="D22" s="4"/>
      <c r="E22" s="4"/>
      <c r="F22" s="4"/>
    </row>
    <row r="23" spans="1:6">
      <c r="A23" s="4" t="s">
        <v>27</v>
      </c>
      <c r="B23" s="4">
        <v>48</v>
      </c>
      <c r="C23" s="4">
        <v>44</v>
      </c>
      <c r="D23" s="4">
        <v>40</v>
      </c>
      <c r="E23" s="4">
        <v>30</v>
      </c>
      <c r="F23" s="4">
        <v>11</v>
      </c>
    </row>
    <row r="24" spans="1:6">
      <c r="A24" s="4" t="s">
        <v>28</v>
      </c>
      <c r="B24" s="4">
        <v>54</v>
      </c>
      <c r="C24" s="4">
        <v>53</v>
      </c>
      <c r="D24" s="4">
        <v>47</v>
      </c>
      <c r="E24" s="4">
        <v>38</v>
      </c>
      <c r="F24" s="4">
        <v>13</v>
      </c>
    </row>
    <row r="25" spans="1:6">
      <c r="A25" s="4"/>
      <c r="B25" s="4"/>
      <c r="C25" s="4"/>
      <c r="D25" s="4"/>
      <c r="E25" s="4"/>
      <c r="F25" s="4"/>
    </row>
    <row r="26" spans="1:6">
      <c r="A26" s="4" t="s">
        <v>32</v>
      </c>
      <c r="B26" s="4">
        <v>50</v>
      </c>
      <c r="C26" s="4">
        <v>49</v>
      </c>
      <c r="D26" s="4">
        <v>43</v>
      </c>
      <c r="E26" s="4">
        <v>34</v>
      </c>
      <c r="F26" s="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9262-6124-1640-9211-C3A664557ECC}">
  <dimension ref="A1:F28"/>
  <sheetViews>
    <sheetView workbookViewId="0">
      <selection activeCell="F4" sqref="F4:F5"/>
    </sheetView>
  </sheetViews>
  <sheetFormatPr baseColWidth="10" defaultRowHeight="16"/>
  <sheetData>
    <row r="1" spans="1:6">
      <c r="A1" s="4"/>
      <c r="B1" s="4" t="s">
        <v>4</v>
      </c>
      <c r="C1" s="4" t="s">
        <v>5</v>
      </c>
      <c r="D1" s="4" t="s">
        <v>6</v>
      </c>
      <c r="E1" s="4" t="s">
        <v>34</v>
      </c>
      <c r="F1" s="4" t="s">
        <v>8</v>
      </c>
    </row>
    <row r="2" spans="1:6">
      <c r="A2" s="4"/>
      <c r="B2" s="4" t="s">
        <v>9</v>
      </c>
    </row>
    <row r="3" spans="1:6">
      <c r="A3" s="4" t="s">
        <v>10</v>
      </c>
      <c r="B3" s="4">
        <v>88</v>
      </c>
      <c r="C3" s="4">
        <v>87</v>
      </c>
      <c r="D3" s="4">
        <v>83</v>
      </c>
      <c r="E3" s="4">
        <v>74</v>
      </c>
      <c r="F3" s="4">
        <v>38</v>
      </c>
    </row>
    <row r="4" spans="1:6">
      <c r="A4" s="4" t="s">
        <v>11</v>
      </c>
      <c r="B4" s="4">
        <v>81</v>
      </c>
      <c r="C4" s="4">
        <v>78</v>
      </c>
      <c r="D4" s="4">
        <v>73</v>
      </c>
      <c r="E4" s="4">
        <v>62</v>
      </c>
      <c r="F4" s="4">
        <v>26</v>
      </c>
    </row>
    <row r="5" spans="1:6">
      <c r="A5" s="4" t="s">
        <v>12</v>
      </c>
      <c r="B5" s="4">
        <v>70</v>
      </c>
      <c r="C5" s="4">
        <v>67</v>
      </c>
      <c r="D5" s="4">
        <v>59</v>
      </c>
      <c r="E5" s="4">
        <v>47</v>
      </c>
      <c r="F5" s="4">
        <v>18</v>
      </c>
    </row>
    <row r="6" spans="1:6">
      <c r="A6" s="4" t="s">
        <v>13</v>
      </c>
      <c r="B6" s="4">
        <v>44</v>
      </c>
      <c r="C6" s="4">
        <v>41</v>
      </c>
      <c r="D6" s="4">
        <v>35</v>
      </c>
      <c r="E6" s="4">
        <v>25</v>
      </c>
      <c r="F6" s="4">
        <v>9</v>
      </c>
    </row>
    <row r="7" spans="1:6">
      <c r="A7" s="4" t="s">
        <v>14</v>
      </c>
      <c r="B7" s="4">
        <v>29</v>
      </c>
      <c r="C7" s="4">
        <v>26</v>
      </c>
      <c r="D7" s="4">
        <v>21</v>
      </c>
      <c r="E7" s="4">
        <v>13</v>
      </c>
      <c r="F7" s="4">
        <v>3</v>
      </c>
    </row>
    <row r="8" spans="1:6">
      <c r="A8" s="4" t="s">
        <v>15</v>
      </c>
      <c r="B8" s="4">
        <v>15</v>
      </c>
      <c r="C8" s="4">
        <v>13</v>
      </c>
      <c r="D8" s="4">
        <v>11</v>
      </c>
      <c r="E8" s="4">
        <v>6</v>
      </c>
      <c r="F8" s="4">
        <v>2</v>
      </c>
    </row>
    <row r="9" spans="1:6">
      <c r="A9" s="4" t="s">
        <v>16</v>
      </c>
      <c r="B9" s="4">
        <v>4</v>
      </c>
      <c r="C9" s="4">
        <v>3</v>
      </c>
      <c r="D9" s="4">
        <v>2</v>
      </c>
      <c r="E9" s="4">
        <v>1</v>
      </c>
      <c r="F9" s="4">
        <v>0</v>
      </c>
    </row>
    <row r="10" spans="1:6">
      <c r="A10" s="4"/>
      <c r="B10" s="4"/>
      <c r="C10" s="4"/>
      <c r="D10" s="4"/>
      <c r="E10" s="4"/>
      <c r="F10" s="4"/>
    </row>
    <row r="11" spans="1:6">
      <c r="A11" s="4" t="s">
        <v>17</v>
      </c>
      <c r="B11" s="4">
        <v>90</v>
      </c>
      <c r="C11" s="4">
        <v>89</v>
      </c>
      <c r="D11" s="4">
        <v>84</v>
      </c>
      <c r="E11" s="4">
        <v>76</v>
      </c>
      <c r="F11" s="4">
        <v>35</v>
      </c>
    </row>
    <row r="12" spans="1:6">
      <c r="A12" s="4" t="s">
        <v>18</v>
      </c>
      <c r="B12" s="4">
        <v>58</v>
      </c>
      <c r="C12" s="4">
        <v>55</v>
      </c>
      <c r="D12" s="4">
        <v>49</v>
      </c>
      <c r="E12" s="4">
        <v>38</v>
      </c>
      <c r="F12" s="4">
        <v>15</v>
      </c>
    </row>
    <row r="13" spans="1:6">
      <c r="A13" s="4" t="s">
        <v>19</v>
      </c>
      <c r="B13" s="4">
        <v>13</v>
      </c>
      <c r="C13" s="4">
        <v>12</v>
      </c>
      <c r="D13" s="4">
        <v>10</v>
      </c>
      <c r="E13" s="4">
        <v>6</v>
      </c>
      <c r="F13" s="4">
        <v>2</v>
      </c>
    </row>
    <row r="14" spans="1:6">
      <c r="A14" s="4"/>
      <c r="B14" s="4"/>
      <c r="C14" s="4"/>
      <c r="D14" s="4"/>
      <c r="E14" s="4"/>
      <c r="F14" s="4"/>
    </row>
    <row r="15" spans="1:6">
      <c r="A15" s="4" t="s">
        <v>20</v>
      </c>
      <c r="B15" s="4">
        <v>42</v>
      </c>
      <c r="C15" s="4">
        <v>40</v>
      </c>
      <c r="D15" s="4">
        <v>37</v>
      </c>
      <c r="E15" s="4">
        <v>32</v>
      </c>
      <c r="F15" s="4">
        <v>14</v>
      </c>
    </row>
    <row r="16" spans="1:6">
      <c r="A16" s="4" t="s">
        <v>21</v>
      </c>
      <c r="B16" s="4">
        <v>48</v>
      </c>
      <c r="C16" s="4">
        <v>46</v>
      </c>
      <c r="D16" s="4">
        <v>42</v>
      </c>
      <c r="E16" s="4">
        <v>33</v>
      </c>
      <c r="F16" s="4">
        <v>15</v>
      </c>
    </row>
    <row r="17" spans="1:6">
      <c r="A17" s="4" t="s">
        <v>22</v>
      </c>
      <c r="B17" s="4">
        <v>56</v>
      </c>
      <c r="C17" s="4">
        <v>53</v>
      </c>
      <c r="D17" s="4">
        <v>46</v>
      </c>
      <c r="E17" s="4">
        <v>35</v>
      </c>
      <c r="F17" s="4">
        <v>12</v>
      </c>
    </row>
    <row r="18" spans="1:6">
      <c r="A18" s="4"/>
      <c r="B18" s="4"/>
      <c r="C18" s="4"/>
      <c r="D18" s="4"/>
      <c r="E18" s="4"/>
      <c r="F18" s="4"/>
    </row>
    <row r="19" spans="1:6">
      <c r="A19" s="4" t="s">
        <v>23</v>
      </c>
      <c r="B19" s="4">
        <v>63</v>
      </c>
      <c r="C19" s="4">
        <v>61</v>
      </c>
      <c r="D19" s="4">
        <v>55</v>
      </c>
      <c r="E19" s="4">
        <v>45</v>
      </c>
      <c r="F19" s="4">
        <v>21</v>
      </c>
    </row>
    <row r="20" spans="1:6">
      <c r="A20" s="4" t="s">
        <v>24</v>
      </c>
      <c r="B20" s="4">
        <v>52</v>
      </c>
      <c r="C20" s="4">
        <v>48</v>
      </c>
      <c r="D20" s="4">
        <v>44</v>
      </c>
      <c r="E20" s="4">
        <v>37</v>
      </c>
      <c r="F20" s="4">
        <v>16</v>
      </c>
    </row>
    <row r="21" spans="1:6">
      <c r="A21" s="4" t="s">
        <v>25</v>
      </c>
      <c r="B21" s="4">
        <v>47</v>
      </c>
      <c r="C21" s="4">
        <v>46</v>
      </c>
      <c r="D21" s="4">
        <v>41</v>
      </c>
      <c r="E21" s="4">
        <v>32</v>
      </c>
      <c r="F21" s="4">
        <v>14</v>
      </c>
    </row>
    <row r="22" spans="1:6">
      <c r="A22" s="4" t="s">
        <v>26</v>
      </c>
      <c r="B22" s="4">
        <v>40</v>
      </c>
      <c r="C22" s="4">
        <v>38</v>
      </c>
      <c r="D22" s="4">
        <v>34</v>
      </c>
      <c r="E22" s="4">
        <v>26</v>
      </c>
      <c r="F22" s="4">
        <v>8</v>
      </c>
    </row>
    <row r="23" spans="1:6">
      <c r="A23" s="4"/>
      <c r="B23" s="4"/>
      <c r="C23" s="4"/>
      <c r="D23" s="4"/>
      <c r="E23" s="4"/>
      <c r="F23" s="4"/>
    </row>
    <row r="24" spans="1:6">
      <c r="A24" s="4" t="s">
        <v>27</v>
      </c>
      <c r="B24" s="4">
        <v>47</v>
      </c>
      <c r="C24" s="4">
        <v>44</v>
      </c>
      <c r="D24" s="4">
        <v>39</v>
      </c>
      <c r="E24" s="4">
        <v>31</v>
      </c>
      <c r="F24" s="4">
        <v>12</v>
      </c>
    </row>
    <row r="25" spans="1:6">
      <c r="A25" s="4" t="s">
        <v>28</v>
      </c>
      <c r="B25" s="4">
        <v>51</v>
      </c>
      <c r="C25" s="4">
        <v>49</v>
      </c>
      <c r="D25" s="4">
        <v>44</v>
      </c>
      <c r="E25" s="4">
        <v>36</v>
      </c>
      <c r="F25" s="4">
        <v>15</v>
      </c>
    </row>
    <row r="26" spans="1:6">
      <c r="A26" s="4"/>
      <c r="B26" s="4"/>
      <c r="C26" s="4"/>
      <c r="D26" s="4"/>
      <c r="E26" s="4"/>
      <c r="F26" s="4"/>
    </row>
    <row r="27" spans="1:6">
      <c r="A27" s="4" t="s">
        <v>35</v>
      </c>
      <c r="B27" s="4">
        <v>49</v>
      </c>
      <c r="C27" s="4">
        <v>47</v>
      </c>
      <c r="D27" s="4">
        <v>42</v>
      </c>
      <c r="E27" s="4">
        <v>34</v>
      </c>
      <c r="F27" s="4">
        <v>14</v>
      </c>
    </row>
    <row r="28" spans="1:6">
      <c r="A28" s="4" t="s">
        <v>36</v>
      </c>
      <c r="B28" s="4">
        <v>54</v>
      </c>
      <c r="C28" s="4">
        <v>51</v>
      </c>
      <c r="D28" s="4">
        <v>46</v>
      </c>
      <c r="E28" s="4">
        <v>37</v>
      </c>
      <c r="F28" s="4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C9F0-D3CA-DF40-9A7B-59F46283CB08}">
  <dimension ref="A3:M5"/>
  <sheetViews>
    <sheetView workbookViewId="0">
      <selection activeCell="G18" sqref="G18"/>
    </sheetView>
  </sheetViews>
  <sheetFormatPr baseColWidth="10" defaultRowHeight="16"/>
  <sheetData>
    <row r="3" spans="1:13">
      <c r="A3" s="4" t="s">
        <v>8</v>
      </c>
      <c r="B3" s="4">
        <v>2009</v>
      </c>
      <c r="C3" s="4">
        <v>2010</v>
      </c>
      <c r="D3" s="4">
        <v>2011</v>
      </c>
      <c r="E3">
        <v>2012</v>
      </c>
      <c r="F3">
        <f>1+E3</f>
        <v>2013</v>
      </c>
      <c r="G3">
        <f t="shared" ref="G3:M3" si="0">1+F3</f>
        <v>2014</v>
      </c>
      <c r="H3">
        <f t="shared" si="0"/>
        <v>2015</v>
      </c>
      <c r="I3">
        <f t="shared" si="0"/>
        <v>2016</v>
      </c>
      <c r="J3">
        <f t="shared" si="0"/>
        <v>2017</v>
      </c>
      <c r="K3">
        <f t="shared" si="0"/>
        <v>2018</v>
      </c>
      <c r="L3">
        <f t="shared" si="0"/>
        <v>2019</v>
      </c>
      <c r="M3">
        <f t="shared" si="0"/>
        <v>2020</v>
      </c>
    </row>
    <row r="4" spans="1:13">
      <c r="A4" s="4" t="s">
        <v>11</v>
      </c>
      <c r="B4" s="4"/>
      <c r="C4" s="4">
        <v>16</v>
      </c>
      <c r="D4" s="4">
        <v>23</v>
      </c>
      <c r="E4" s="4">
        <v>21</v>
      </c>
      <c r="F4" s="4">
        <v>26</v>
      </c>
      <c r="G4" s="6">
        <v>33</v>
      </c>
      <c r="H4" s="4">
        <v>44</v>
      </c>
      <c r="I4" s="4">
        <v>55</v>
      </c>
      <c r="J4">
        <v>57</v>
      </c>
    </row>
    <row r="5" spans="1:13">
      <c r="A5" s="4" t="s">
        <v>12</v>
      </c>
      <c r="B5" s="4"/>
      <c r="C5" s="4">
        <v>7</v>
      </c>
      <c r="D5" s="4">
        <v>13</v>
      </c>
      <c r="E5" s="4">
        <v>13</v>
      </c>
      <c r="F5" s="4">
        <v>18</v>
      </c>
      <c r="G5" s="6">
        <v>19</v>
      </c>
      <c r="H5" s="4">
        <v>27</v>
      </c>
      <c r="I5" s="4">
        <v>41</v>
      </c>
      <c r="J5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6D8-7621-EB4A-8108-9A0D4161A673}">
  <dimension ref="A1:F21"/>
  <sheetViews>
    <sheetView workbookViewId="0">
      <selection activeCell="E4" sqref="E4:E5"/>
    </sheetView>
  </sheetViews>
  <sheetFormatPr baseColWidth="10" defaultRowHeight="16"/>
  <sheetData>
    <row r="1" spans="1:6">
      <c r="A1" s="4" t="s">
        <v>40</v>
      </c>
    </row>
    <row r="2" spans="1:6">
      <c r="A2" s="4"/>
      <c r="B2" s="4" t="s">
        <v>4</v>
      </c>
      <c r="C2" s="4" t="s">
        <v>6</v>
      </c>
      <c r="D2" s="4" t="s">
        <v>30</v>
      </c>
      <c r="E2" s="4" t="s">
        <v>41</v>
      </c>
      <c r="F2" s="4" t="s">
        <v>42</v>
      </c>
    </row>
    <row r="3" spans="1:6">
      <c r="A3" s="4" t="s">
        <v>10</v>
      </c>
      <c r="B3" s="4">
        <v>83</v>
      </c>
      <c r="C3" s="4">
        <v>76</v>
      </c>
      <c r="D3" s="4">
        <v>67</v>
      </c>
      <c r="E3" s="4">
        <v>23</v>
      </c>
      <c r="F3" s="4">
        <v>49</v>
      </c>
    </row>
    <row r="4" spans="1:6">
      <c r="A4" s="4" t="s">
        <v>11</v>
      </c>
      <c r="B4" s="4">
        <v>76</v>
      </c>
      <c r="C4" s="4">
        <v>67</v>
      </c>
      <c r="D4" s="4">
        <v>60</v>
      </c>
      <c r="E4" s="4">
        <v>16</v>
      </c>
      <c r="F4" s="4">
        <v>46</v>
      </c>
    </row>
    <row r="5" spans="1:6">
      <c r="A5" s="4" t="s">
        <v>12</v>
      </c>
      <c r="B5" s="4">
        <v>44</v>
      </c>
      <c r="C5" s="4">
        <v>35</v>
      </c>
      <c r="D5" s="4">
        <v>25</v>
      </c>
      <c r="E5" s="4">
        <v>7</v>
      </c>
      <c r="F5" s="4">
        <v>23</v>
      </c>
    </row>
    <row r="6" spans="1:6">
      <c r="A6" s="4" t="s">
        <v>13</v>
      </c>
      <c r="B6" s="4">
        <v>29</v>
      </c>
      <c r="C6" s="4">
        <v>19</v>
      </c>
      <c r="D6" s="4">
        <v>11</v>
      </c>
      <c r="E6" s="4">
        <v>2</v>
      </c>
      <c r="F6" s="4">
        <v>14</v>
      </c>
    </row>
    <row r="7" spans="1:6">
      <c r="A7" s="4" t="s">
        <v>14</v>
      </c>
      <c r="B7" s="4">
        <v>15</v>
      </c>
      <c r="C7" s="4">
        <v>9</v>
      </c>
      <c r="D7" s="4">
        <v>5</v>
      </c>
      <c r="E7" s="4">
        <v>1</v>
      </c>
      <c r="F7" s="4">
        <v>6</v>
      </c>
    </row>
    <row r="8" spans="1:6">
      <c r="A8" s="4" t="s">
        <v>15</v>
      </c>
      <c r="B8" s="4">
        <v>5</v>
      </c>
      <c r="C8" s="4">
        <v>4</v>
      </c>
      <c r="D8" s="4">
        <v>2</v>
      </c>
      <c r="E8" s="4">
        <v>0</v>
      </c>
      <c r="F8" s="4">
        <v>2</v>
      </c>
    </row>
    <row r="9" spans="1:6">
      <c r="A9" s="4"/>
      <c r="B9" s="4"/>
      <c r="C9" s="4"/>
      <c r="D9" s="4"/>
      <c r="E9" s="4"/>
      <c r="F9" s="4"/>
    </row>
    <row r="10" spans="1:6">
      <c r="A10" s="4" t="s">
        <v>17</v>
      </c>
      <c r="B10" s="4">
        <v>81</v>
      </c>
      <c r="C10" s="4">
        <v>78</v>
      </c>
      <c r="D10" s="4">
        <v>67</v>
      </c>
      <c r="E10" s="4">
        <v>21</v>
      </c>
      <c r="F10" s="4">
        <v>49</v>
      </c>
    </row>
    <row r="11" spans="1:6">
      <c r="A11" s="4" t="s">
        <v>18</v>
      </c>
      <c r="B11" s="4">
        <v>43</v>
      </c>
      <c r="C11" s="4">
        <v>35</v>
      </c>
      <c r="D11" s="4">
        <v>27</v>
      </c>
      <c r="E11" s="4">
        <v>7</v>
      </c>
      <c r="F11" s="4">
        <v>23</v>
      </c>
    </row>
    <row r="12" spans="1:6">
      <c r="A12" s="4" t="s">
        <v>19</v>
      </c>
      <c r="B12" s="4">
        <v>9</v>
      </c>
      <c r="C12" s="4">
        <v>6</v>
      </c>
      <c r="D12" s="4">
        <v>3</v>
      </c>
      <c r="E12" s="4">
        <v>1</v>
      </c>
      <c r="F12" s="4">
        <v>4</v>
      </c>
    </row>
    <row r="13" spans="1:6">
      <c r="A13" s="4"/>
      <c r="B13" s="4"/>
      <c r="C13" s="4"/>
      <c r="D13" s="4"/>
      <c r="E13" s="4"/>
      <c r="F13" s="4"/>
    </row>
    <row r="14" spans="1:6">
      <c r="A14" s="4" t="s">
        <v>23</v>
      </c>
      <c r="B14" s="4">
        <v>58</v>
      </c>
      <c r="C14" s="4">
        <v>48</v>
      </c>
      <c r="D14" s="4">
        <v>38</v>
      </c>
      <c r="E14" s="4">
        <v>11</v>
      </c>
      <c r="F14" s="4">
        <v>38</v>
      </c>
    </row>
    <row r="15" spans="1:6">
      <c r="A15" s="4" t="s">
        <v>24</v>
      </c>
      <c r="B15" s="4">
        <v>45</v>
      </c>
      <c r="C15" s="4">
        <v>40</v>
      </c>
      <c r="D15" s="4">
        <v>30</v>
      </c>
      <c r="E15" s="4">
        <v>10</v>
      </c>
      <c r="F15" s="4">
        <v>26</v>
      </c>
    </row>
    <row r="16" spans="1:6">
      <c r="A16" s="4" t="s">
        <v>25</v>
      </c>
      <c r="B16" s="4">
        <v>40</v>
      </c>
      <c r="C16" s="4">
        <v>35</v>
      </c>
      <c r="D16" s="4">
        <v>28</v>
      </c>
      <c r="E16" s="4">
        <v>8</v>
      </c>
      <c r="F16" s="4">
        <v>21</v>
      </c>
    </row>
    <row r="17" spans="1:6">
      <c r="A17" s="4" t="s">
        <v>26</v>
      </c>
      <c r="B17" s="4">
        <v>30</v>
      </c>
      <c r="C17" s="4">
        <v>25</v>
      </c>
      <c r="D17" s="4">
        <v>19</v>
      </c>
      <c r="E17" s="4">
        <v>5</v>
      </c>
      <c r="F17" s="4">
        <v>14</v>
      </c>
    </row>
    <row r="18" spans="1:6">
      <c r="A18" s="4"/>
      <c r="B18" s="4"/>
      <c r="C18" s="4"/>
      <c r="D18" s="4"/>
      <c r="E18" s="4"/>
      <c r="F18" s="4"/>
    </row>
    <row r="19" spans="1:6">
      <c r="A19" s="7" t="s">
        <v>32</v>
      </c>
      <c r="B19" s="4">
        <v>42</v>
      </c>
      <c r="C19" s="4">
        <v>34</v>
      </c>
      <c r="D19" s="4">
        <v>28</v>
      </c>
      <c r="E19" s="4">
        <v>8</v>
      </c>
      <c r="F19" s="4">
        <v>23</v>
      </c>
    </row>
    <row r="20" spans="1:6">
      <c r="A20" s="7" t="s">
        <v>27</v>
      </c>
      <c r="B20" s="4">
        <v>40</v>
      </c>
      <c r="C20" s="4">
        <v>34</v>
      </c>
      <c r="D20" s="4">
        <v>26</v>
      </c>
      <c r="E20" s="4">
        <v>6</v>
      </c>
      <c r="F20" s="4">
        <v>22</v>
      </c>
    </row>
    <row r="21" spans="1:6">
      <c r="A21" s="7" t="s">
        <v>28</v>
      </c>
      <c r="B21" s="4">
        <v>43</v>
      </c>
      <c r="C21" s="4">
        <v>37</v>
      </c>
      <c r="D21" s="4">
        <v>30</v>
      </c>
      <c r="E21" s="4">
        <v>10</v>
      </c>
      <c r="F21" s="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16A-BE5E-E04B-AE2E-1BF3AAAE5637}">
  <dimension ref="A1:F32"/>
  <sheetViews>
    <sheetView workbookViewId="0">
      <selection activeCell="F5" sqref="F5:F6"/>
    </sheetView>
  </sheetViews>
  <sheetFormatPr baseColWidth="10" defaultRowHeight="16"/>
  <sheetData>
    <row r="1" spans="1:6">
      <c r="A1" s="5" t="s">
        <v>33</v>
      </c>
    </row>
    <row r="2" spans="1:6">
      <c r="A2" s="6"/>
      <c r="B2" s="6" t="s">
        <v>4</v>
      </c>
      <c r="C2" s="6" t="s">
        <v>5</v>
      </c>
      <c r="D2" s="6" t="s">
        <v>6</v>
      </c>
      <c r="E2" s="6" t="s">
        <v>34</v>
      </c>
      <c r="F2" s="6" t="s">
        <v>8</v>
      </c>
    </row>
    <row r="3" spans="1:6">
      <c r="A3" s="6"/>
      <c r="B3" s="6" t="s">
        <v>9</v>
      </c>
    </row>
    <row r="4" spans="1:6">
      <c r="A4" s="6" t="s">
        <v>10</v>
      </c>
      <c r="B4" s="6">
        <v>95</v>
      </c>
      <c r="C4" s="6">
        <v>93</v>
      </c>
      <c r="D4" s="6">
        <v>91</v>
      </c>
      <c r="E4" s="6">
        <v>84</v>
      </c>
      <c r="F4" s="6">
        <v>40</v>
      </c>
    </row>
    <row r="5" spans="1:6">
      <c r="A5" s="6" t="s">
        <v>11</v>
      </c>
      <c r="B5" s="6">
        <v>85</v>
      </c>
      <c r="C5" s="6">
        <v>82</v>
      </c>
      <c r="D5" s="6">
        <v>78</v>
      </c>
      <c r="E5" s="6">
        <v>72</v>
      </c>
      <c r="F5" s="6">
        <v>33</v>
      </c>
    </row>
    <row r="6" spans="1:6">
      <c r="A6" s="6" t="s">
        <v>12</v>
      </c>
      <c r="B6" s="6">
        <v>74</v>
      </c>
      <c r="C6" s="6">
        <v>72</v>
      </c>
      <c r="D6" s="7">
        <v>64</v>
      </c>
      <c r="E6" s="6">
        <v>52</v>
      </c>
      <c r="F6" s="6">
        <v>19</v>
      </c>
    </row>
    <row r="7" spans="1:6">
      <c r="A7" s="6" t="s">
        <v>13</v>
      </c>
      <c r="B7" s="6">
        <v>49</v>
      </c>
      <c r="C7" s="6">
        <v>46</v>
      </c>
      <c r="D7" s="6">
        <v>40</v>
      </c>
      <c r="E7" s="6">
        <v>32</v>
      </c>
      <c r="F7" s="6">
        <v>11</v>
      </c>
    </row>
    <row r="8" spans="1:6">
      <c r="A8" s="6" t="s">
        <v>14</v>
      </c>
      <c r="B8" s="6">
        <v>34</v>
      </c>
      <c r="C8" s="6">
        <v>31</v>
      </c>
      <c r="D8" s="6">
        <v>25</v>
      </c>
      <c r="E8" s="6">
        <v>16</v>
      </c>
      <c r="F8" s="6">
        <v>4</v>
      </c>
    </row>
    <row r="9" spans="1:6">
      <c r="A9" s="6" t="s">
        <v>15</v>
      </c>
      <c r="B9" s="6">
        <v>16</v>
      </c>
      <c r="C9" s="6">
        <v>15</v>
      </c>
      <c r="D9" s="6">
        <v>11</v>
      </c>
      <c r="E9" s="6">
        <v>8</v>
      </c>
      <c r="F9" s="6">
        <v>1</v>
      </c>
    </row>
    <row r="10" spans="1:6">
      <c r="A10" s="6" t="s">
        <v>16</v>
      </c>
      <c r="B10" s="6">
        <v>3</v>
      </c>
      <c r="C10" s="6">
        <v>3</v>
      </c>
      <c r="D10" s="6">
        <v>2</v>
      </c>
      <c r="E10" s="6">
        <v>1</v>
      </c>
      <c r="F10" s="6">
        <v>0</v>
      </c>
    </row>
    <row r="11" spans="1:6">
      <c r="A11" s="6"/>
      <c r="B11" s="6"/>
      <c r="C11" s="6"/>
      <c r="D11" s="6"/>
      <c r="E11" s="6"/>
      <c r="F11" s="6"/>
    </row>
    <row r="12" spans="1:6">
      <c r="A12" s="6" t="s">
        <v>17</v>
      </c>
      <c r="B12" s="6">
        <v>96</v>
      </c>
      <c r="C12" s="6">
        <v>94</v>
      </c>
      <c r="D12" s="6">
        <v>91</v>
      </c>
      <c r="E12" s="6">
        <v>83</v>
      </c>
      <c r="F12" s="6">
        <v>40</v>
      </c>
    </row>
    <row r="13" spans="1:6">
      <c r="A13" s="6" t="s">
        <v>18</v>
      </c>
      <c r="B13" s="6">
        <v>63</v>
      </c>
      <c r="C13" s="6">
        <v>60</v>
      </c>
      <c r="D13" s="6">
        <v>54</v>
      </c>
      <c r="E13" s="6">
        <v>45</v>
      </c>
      <c r="F13" s="6">
        <v>17</v>
      </c>
    </row>
    <row r="14" spans="1:6">
      <c r="A14" s="6" t="s">
        <v>19</v>
      </c>
      <c r="B14" s="6">
        <v>15</v>
      </c>
      <c r="C14" s="6">
        <v>13</v>
      </c>
      <c r="D14" s="6">
        <v>11</v>
      </c>
      <c r="E14" s="6">
        <v>8</v>
      </c>
      <c r="F14" s="6">
        <v>2</v>
      </c>
    </row>
    <row r="15" spans="1:6">
      <c r="A15" s="6"/>
      <c r="B15" s="6"/>
      <c r="C15" s="6"/>
      <c r="D15" s="6"/>
      <c r="E15" s="6"/>
      <c r="F15" s="6"/>
    </row>
    <row r="16" spans="1:6">
      <c r="A16" s="6" t="s">
        <v>20</v>
      </c>
      <c r="B16" s="6">
        <v>42</v>
      </c>
      <c r="C16" s="6">
        <v>40</v>
      </c>
      <c r="D16" s="6">
        <v>38</v>
      </c>
      <c r="E16" s="6">
        <v>32</v>
      </c>
      <c r="F16" s="6">
        <v>15</v>
      </c>
    </row>
    <row r="17" spans="1:6">
      <c r="A17" s="6" t="s">
        <v>21</v>
      </c>
      <c r="B17" s="6">
        <v>52</v>
      </c>
      <c r="C17" s="6">
        <v>50</v>
      </c>
      <c r="D17" s="6">
        <v>46</v>
      </c>
      <c r="E17" s="6">
        <v>40</v>
      </c>
      <c r="F17" s="6">
        <v>17</v>
      </c>
    </row>
    <row r="18" spans="1:6">
      <c r="A18" s="6" t="s">
        <v>22</v>
      </c>
      <c r="B18" s="6">
        <v>62</v>
      </c>
      <c r="C18" s="6">
        <v>58</v>
      </c>
      <c r="D18" s="6">
        <v>51</v>
      </c>
      <c r="E18" s="6">
        <v>43</v>
      </c>
      <c r="F18" s="6">
        <v>15</v>
      </c>
    </row>
    <row r="19" spans="1:6">
      <c r="A19" s="6"/>
      <c r="B19" s="6"/>
      <c r="C19" s="6"/>
      <c r="D19" s="6"/>
      <c r="E19" s="6"/>
      <c r="F19" s="6"/>
    </row>
    <row r="20" spans="1:6">
      <c r="A20" s="6" t="s">
        <v>23</v>
      </c>
      <c r="B20" s="6">
        <v>64</v>
      </c>
      <c r="C20" s="6">
        <v>62</v>
      </c>
      <c r="D20" s="6">
        <v>56</v>
      </c>
      <c r="E20" s="6">
        <v>48</v>
      </c>
      <c r="F20" s="6">
        <v>19</v>
      </c>
    </row>
    <row r="21" spans="1:6">
      <c r="A21" s="6" t="s">
        <v>24</v>
      </c>
      <c r="B21" s="6">
        <v>58</v>
      </c>
      <c r="C21" s="6">
        <v>55</v>
      </c>
      <c r="D21" s="6">
        <v>50</v>
      </c>
      <c r="E21" s="6">
        <v>44</v>
      </c>
      <c r="F21" s="6">
        <v>17</v>
      </c>
    </row>
    <row r="22" spans="1:6">
      <c r="A22" s="6" t="s">
        <v>25</v>
      </c>
      <c r="B22" s="6">
        <v>51</v>
      </c>
      <c r="C22" s="6">
        <v>49</v>
      </c>
      <c r="D22" s="6">
        <v>46</v>
      </c>
      <c r="E22" s="6">
        <v>38</v>
      </c>
      <c r="F22" s="6">
        <v>16</v>
      </c>
    </row>
    <row r="23" spans="1:6">
      <c r="A23" s="6" t="s">
        <v>26</v>
      </c>
      <c r="B23" s="6">
        <v>44</v>
      </c>
      <c r="C23" s="6">
        <v>42</v>
      </c>
      <c r="D23" s="6">
        <v>37</v>
      </c>
      <c r="E23" s="6">
        <v>31</v>
      </c>
      <c r="F23" s="6">
        <v>12</v>
      </c>
    </row>
    <row r="24" spans="1:6">
      <c r="A24" s="6"/>
      <c r="B24" s="6"/>
      <c r="C24" s="6"/>
      <c r="D24" s="6"/>
      <c r="E24" s="6"/>
      <c r="F24" s="6"/>
    </row>
    <row r="25" spans="1:6">
      <c r="A25" s="6" t="s">
        <v>27</v>
      </c>
      <c r="B25" s="6">
        <v>52</v>
      </c>
      <c r="C25" s="6">
        <v>49</v>
      </c>
      <c r="D25" s="6">
        <v>43</v>
      </c>
      <c r="E25" s="6">
        <v>36</v>
      </c>
      <c r="F25" s="6">
        <v>19</v>
      </c>
    </row>
    <row r="26" spans="1:6">
      <c r="A26" s="6" t="s">
        <v>28</v>
      </c>
      <c r="B26" s="6">
        <v>53</v>
      </c>
      <c r="C26" s="6">
        <v>52</v>
      </c>
      <c r="D26" s="6">
        <v>48</v>
      </c>
      <c r="E26" s="6">
        <v>42</v>
      </c>
      <c r="F26" s="6">
        <v>12</v>
      </c>
    </row>
    <row r="27" spans="1:6">
      <c r="A27" s="6"/>
      <c r="B27" s="6"/>
      <c r="C27" s="6"/>
      <c r="D27" s="6"/>
      <c r="E27" s="6"/>
      <c r="F27" s="6"/>
    </row>
    <row r="28" spans="1:6">
      <c r="A28" s="6" t="s">
        <v>35</v>
      </c>
      <c r="B28" s="6">
        <v>53</v>
      </c>
      <c r="C28" s="6">
        <v>51</v>
      </c>
      <c r="D28" s="6">
        <v>46</v>
      </c>
      <c r="E28" s="6">
        <v>39</v>
      </c>
      <c r="F28" s="6">
        <v>16</v>
      </c>
    </row>
    <row r="29" spans="1:6">
      <c r="A29" s="6" t="s">
        <v>36</v>
      </c>
      <c r="B29" s="6">
        <v>58</v>
      </c>
      <c r="C29" s="6">
        <v>56</v>
      </c>
      <c r="D29" s="6">
        <v>51</v>
      </c>
      <c r="E29" s="7">
        <v>43</v>
      </c>
      <c r="F29" s="7">
        <v>17</v>
      </c>
    </row>
    <row r="32" spans="1:6">
      <c r="A32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8F59-3A0C-D044-8499-E179EC3220FA}">
  <dimension ref="A1:F28"/>
  <sheetViews>
    <sheetView workbookViewId="0">
      <selection activeCell="F4" sqref="F4:F5"/>
    </sheetView>
  </sheetViews>
  <sheetFormatPr baseColWidth="10" defaultRowHeight="16"/>
  <sheetData>
    <row r="1" spans="1:6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</row>
    <row r="2" spans="1:6">
      <c r="A2" s="4"/>
      <c r="B2" s="4" t="s">
        <v>9</v>
      </c>
    </row>
    <row r="3" spans="1:6">
      <c r="A3" s="4" t="s">
        <v>10</v>
      </c>
      <c r="B3" s="4">
        <v>96</v>
      </c>
      <c r="C3" s="4">
        <v>93</v>
      </c>
      <c r="D3" s="4">
        <v>90</v>
      </c>
      <c r="E3" s="4">
        <v>86</v>
      </c>
      <c r="F3" s="4">
        <v>53</v>
      </c>
    </row>
    <row r="4" spans="1:6">
      <c r="A4" s="4" t="s">
        <v>11</v>
      </c>
      <c r="B4" s="4">
        <v>89</v>
      </c>
      <c r="C4" s="4">
        <v>87</v>
      </c>
      <c r="D4" s="4">
        <v>84</v>
      </c>
      <c r="E4" s="4">
        <v>77</v>
      </c>
      <c r="F4" s="4">
        <v>44</v>
      </c>
    </row>
    <row r="5" spans="1:6">
      <c r="A5" s="4" t="s">
        <v>12</v>
      </c>
      <c r="B5" s="4">
        <v>74</v>
      </c>
      <c r="C5" s="4">
        <v>70</v>
      </c>
      <c r="D5" s="4">
        <v>67</v>
      </c>
      <c r="E5" s="4">
        <v>58</v>
      </c>
      <c r="F5" s="4">
        <v>27</v>
      </c>
    </row>
    <row r="6" spans="1:6">
      <c r="A6" s="4" t="s">
        <v>13</v>
      </c>
      <c r="B6" s="4">
        <v>55</v>
      </c>
      <c r="C6" s="4">
        <v>51</v>
      </c>
      <c r="D6" s="4">
        <v>46</v>
      </c>
      <c r="E6" s="4">
        <v>36</v>
      </c>
      <c r="F6" s="4">
        <v>15</v>
      </c>
    </row>
    <row r="7" spans="1:6">
      <c r="A7" s="4" t="s">
        <v>14</v>
      </c>
      <c r="B7" s="4">
        <v>38</v>
      </c>
      <c r="C7" s="4">
        <v>35</v>
      </c>
      <c r="D7" s="4">
        <v>31</v>
      </c>
      <c r="E7" s="4">
        <v>23</v>
      </c>
      <c r="F7" s="4">
        <v>8</v>
      </c>
    </row>
    <row r="8" spans="1:6">
      <c r="A8" s="4" t="s">
        <v>15</v>
      </c>
      <c r="B8" s="4">
        <v>22</v>
      </c>
      <c r="C8" s="4">
        <v>19</v>
      </c>
      <c r="D8" s="4">
        <v>17</v>
      </c>
      <c r="E8" s="4">
        <v>13</v>
      </c>
      <c r="F8" s="4">
        <v>4</v>
      </c>
    </row>
    <row r="9" spans="1:6">
      <c r="A9" s="4" t="s">
        <v>16</v>
      </c>
      <c r="B9" s="4">
        <v>6</v>
      </c>
      <c r="C9" s="4">
        <v>5</v>
      </c>
      <c r="D9" s="4">
        <v>3</v>
      </c>
      <c r="E9" s="4">
        <v>3</v>
      </c>
      <c r="F9" s="4">
        <v>1</v>
      </c>
    </row>
    <row r="10" spans="1:6">
      <c r="A10" s="4"/>
      <c r="B10" s="4"/>
      <c r="C10" s="4"/>
      <c r="D10" s="4"/>
      <c r="E10" s="4"/>
      <c r="F10" s="4"/>
    </row>
    <row r="11" spans="1:6">
      <c r="A11" s="4" t="s">
        <v>17</v>
      </c>
      <c r="B11" s="4">
        <v>93</v>
      </c>
      <c r="C11" s="4">
        <v>90</v>
      </c>
      <c r="D11" s="4">
        <v>86</v>
      </c>
      <c r="E11" s="4">
        <v>81</v>
      </c>
      <c r="F11" s="4">
        <v>51</v>
      </c>
    </row>
    <row r="12" spans="1:6">
      <c r="A12" s="4" t="s">
        <v>18</v>
      </c>
      <c r="B12" s="4">
        <v>67</v>
      </c>
      <c r="C12" s="4">
        <v>64</v>
      </c>
      <c r="D12" s="4">
        <v>60</v>
      </c>
      <c r="E12" s="4">
        <v>52</v>
      </c>
      <c r="F12" s="4">
        <v>26</v>
      </c>
    </row>
    <row r="13" spans="1:6">
      <c r="A13" s="4" t="s">
        <v>19</v>
      </c>
      <c r="B13" s="4">
        <v>18</v>
      </c>
      <c r="C13" s="4">
        <v>16</v>
      </c>
      <c r="D13" s="4">
        <v>14</v>
      </c>
      <c r="E13" s="4">
        <v>11</v>
      </c>
      <c r="F13" s="4">
        <v>3</v>
      </c>
    </row>
    <row r="14" spans="1:6">
      <c r="A14" s="4"/>
      <c r="B14" s="4"/>
      <c r="C14" s="4"/>
      <c r="D14" s="4"/>
      <c r="E14" s="4"/>
      <c r="F14" s="4"/>
    </row>
    <row r="15" spans="1:6">
      <c r="A15" s="4" t="s">
        <v>20</v>
      </c>
      <c r="B15" s="4">
        <v>46</v>
      </c>
      <c r="C15" s="4">
        <v>43</v>
      </c>
      <c r="D15" s="4">
        <v>41</v>
      </c>
      <c r="E15" s="4">
        <v>37</v>
      </c>
      <c r="F15" s="4">
        <v>19</v>
      </c>
    </row>
    <row r="16" spans="1:6">
      <c r="A16" s="4" t="s">
        <v>21</v>
      </c>
      <c r="B16" s="4">
        <v>57</v>
      </c>
      <c r="C16" s="4">
        <v>54</v>
      </c>
      <c r="D16" s="4">
        <v>51</v>
      </c>
      <c r="E16" s="4">
        <v>45</v>
      </c>
      <c r="F16" s="4">
        <v>23</v>
      </c>
    </row>
    <row r="17" spans="1:6">
      <c r="A17" s="4" t="s">
        <v>22</v>
      </c>
      <c r="B17" s="4">
        <v>64</v>
      </c>
      <c r="C17" s="4">
        <v>60</v>
      </c>
      <c r="D17" s="4">
        <v>55</v>
      </c>
      <c r="E17" s="4">
        <v>46</v>
      </c>
      <c r="F17" s="4">
        <v>23</v>
      </c>
    </row>
    <row r="18" spans="1:6">
      <c r="A18" s="4"/>
      <c r="B18" s="4"/>
      <c r="C18" s="4"/>
      <c r="D18" s="4"/>
      <c r="E18" s="4"/>
      <c r="F18" s="4"/>
    </row>
    <row r="19" spans="1:6">
      <c r="A19" s="4" t="s">
        <v>23</v>
      </c>
      <c r="B19" s="4">
        <v>68</v>
      </c>
      <c r="C19" s="4">
        <v>66</v>
      </c>
      <c r="D19" s="4">
        <v>62</v>
      </c>
      <c r="E19" s="4">
        <v>53</v>
      </c>
      <c r="F19" s="4">
        <v>29</v>
      </c>
    </row>
    <row r="20" spans="1:6">
      <c r="A20" s="4" t="s">
        <v>24</v>
      </c>
      <c r="B20" s="4">
        <v>63</v>
      </c>
      <c r="C20" s="4">
        <v>60</v>
      </c>
      <c r="D20" s="4">
        <v>57</v>
      </c>
      <c r="E20" s="4">
        <v>50</v>
      </c>
      <c r="F20" s="4">
        <v>27</v>
      </c>
    </row>
    <row r="21" spans="1:6">
      <c r="A21" s="4" t="s">
        <v>25</v>
      </c>
      <c r="B21" s="4">
        <v>54</v>
      </c>
      <c r="C21" s="4">
        <v>50</v>
      </c>
      <c r="D21" s="4">
        <v>46</v>
      </c>
      <c r="E21" s="4">
        <v>40</v>
      </c>
      <c r="F21" s="4">
        <v>20</v>
      </c>
    </row>
    <row r="22" spans="1:6">
      <c r="A22" s="4" t="s">
        <v>26</v>
      </c>
      <c r="B22" s="4">
        <v>46</v>
      </c>
      <c r="C22" s="4">
        <v>43</v>
      </c>
      <c r="D22" s="4">
        <v>41</v>
      </c>
      <c r="E22" s="4">
        <v>36</v>
      </c>
      <c r="F22" s="4">
        <v>17</v>
      </c>
    </row>
    <row r="23" spans="1:6">
      <c r="A23" s="4"/>
      <c r="B23" s="4"/>
      <c r="C23" s="4"/>
      <c r="D23" s="4"/>
      <c r="E23" s="4"/>
      <c r="F23" s="4"/>
    </row>
    <row r="24" spans="1:6">
      <c r="A24" s="4" t="s">
        <v>27</v>
      </c>
      <c r="B24" s="4">
        <v>55</v>
      </c>
      <c r="C24" s="4">
        <v>51</v>
      </c>
      <c r="D24" s="4">
        <v>48</v>
      </c>
      <c r="E24" s="4">
        <v>41</v>
      </c>
      <c r="F24" s="4">
        <v>19</v>
      </c>
    </row>
    <row r="25" spans="1:6">
      <c r="A25" s="4" t="s">
        <v>28</v>
      </c>
      <c r="B25" s="4">
        <v>57</v>
      </c>
      <c r="C25" s="4">
        <v>55</v>
      </c>
      <c r="D25" s="4">
        <v>52</v>
      </c>
      <c r="E25" s="4">
        <v>46</v>
      </c>
      <c r="F25" s="4">
        <v>25</v>
      </c>
    </row>
    <row r="26" spans="1:6">
      <c r="A26" s="4"/>
      <c r="B26" s="4"/>
      <c r="C26" s="4"/>
      <c r="D26" s="4"/>
      <c r="E26" s="4"/>
      <c r="F26" s="4"/>
    </row>
    <row r="27" spans="1:6">
      <c r="A27" s="4" t="s">
        <v>35</v>
      </c>
      <c r="B27" s="4">
        <v>56</v>
      </c>
      <c r="C27" s="4">
        <v>53</v>
      </c>
      <c r="D27" s="4">
        <v>50</v>
      </c>
      <c r="E27" s="4">
        <v>43</v>
      </c>
      <c r="F27" s="4">
        <v>22</v>
      </c>
    </row>
    <row r="28" spans="1:6">
      <c r="A28" s="4" t="s">
        <v>36</v>
      </c>
      <c r="B28" s="4">
        <v>61</v>
      </c>
      <c r="C28" s="4">
        <v>58</v>
      </c>
      <c r="D28" s="4">
        <v>54</v>
      </c>
      <c r="E28" s="4">
        <v>47</v>
      </c>
      <c r="F28" s="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12</vt:i4>
      </vt:variant>
    </vt:vector>
  </HeadingPairs>
  <TitlesOfParts>
    <vt:vector size="12" baseType="lpstr">
      <vt:lpstr>alypuhelin</vt:lpstr>
      <vt:lpstr>pew</vt:lpstr>
      <vt:lpstr>data</vt:lpstr>
      <vt:lpstr>2012</vt:lpstr>
      <vt:lpstr>2013</vt:lpstr>
      <vt:lpstr>Yhteenveto</vt:lpstr>
      <vt:lpstr>2010</vt:lpstr>
      <vt:lpstr>2014</vt:lpstr>
      <vt:lpstr>2015</vt:lpstr>
      <vt:lpstr>2016</vt:lpstr>
      <vt:lpstr>2017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2018-11-14T09:02:26Z</dcterms:created>
  <dcterms:modified xsi:type="dcterms:W3CDTF">2023-03-24T20:50:11Z</dcterms:modified>
</cp:coreProperties>
</file>