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titanskanen/Github/Syntyvyyden-tekij-t/data/"/>
    </mc:Choice>
  </mc:AlternateContent>
  <xr:revisionPtr revIDLastSave="0" documentId="13_ncr:1_{C25BD133-53A7-B046-9529-E0F8F8DDCC34}" xr6:coauthVersionLast="47" xr6:coauthVersionMax="47" xr10:uidLastSave="{00000000-0000-0000-0000-000000000000}"/>
  <bookViews>
    <workbookView xWindow="0" yWindow="760" windowWidth="30240" windowHeight="17720" xr2:uid="{7A7B6AD2-3A7D-5D45-9F88-9535E8DFA96B}"/>
  </bookViews>
  <sheets>
    <sheet name="2022" sheetId="1" r:id="rId1"/>
    <sheet name="2021" sheetId="2" r:id="rId2"/>
    <sheet name="2020" sheetId="3" r:id="rId3"/>
    <sheet name="2019" sheetId="4" r:id="rId4"/>
    <sheet name="2018" sheetId="5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3" l="1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33" i="4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K32" i="5"/>
  <c r="J32" i="5"/>
  <c r="I32" i="5"/>
  <c r="H32" i="5"/>
  <c r="G33" i="4"/>
  <c r="D32" i="5"/>
  <c r="C32" i="5"/>
  <c r="B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K2" i="5"/>
  <c r="J2" i="5"/>
  <c r="I2" i="5"/>
  <c r="H2" i="5"/>
  <c r="K33" i="4"/>
  <c r="J33" i="4"/>
  <c r="I33" i="4"/>
  <c r="H33" i="4"/>
  <c r="K34" i="4"/>
  <c r="J34" i="4"/>
  <c r="I34" i="4"/>
  <c r="H34" i="4"/>
  <c r="K34" i="3"/>
  <c r="J34" i="3"/>
  <c r="I34" i="3"/>
  <c r="H34" i="3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K2" i="4"/>
  <c r="J2" i="4"/>
  <c r="I2" i="4"/>
  <c r="H2" i="4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K2" i="3"/>
  <c r="J2" i="3"/>
  <c r="I2" i="3"/>
  <c r="H2" i="3"/>
  <c r="K35" i="2"/>
  <c r="J35" i="2"/>
  <c r="I35" i="2"/>
  <c r="H35" i="2"/>
  <c r="K36" i="2"/>
  <c r="K37" i="2"/>
  <c r="K38" i="2"/>
  <c r="K39" i="2"/>
  <c r="K40" i="2"/>
  <c r="K41" i="2"/>
  <c r="K42" i="2"/>
  <c r="K43" i="2"/>
  <c r="K44" i="2"/>
  <c r="K45" i="2"/>
  <c r="K46" i="2"/>
  <c r="K47" i="2"/>
  <c r="J36" i="2"/>
  <c r="J37" i="2"/>
  <c r="J38" i="2"/>
  <c r="J39" i="2"/>
  <c r="J40" i="2"/>
  <c r="J41" i="2"/>
  <c r="J42" i="2"/>
  <c r="J43" i="2"/>
  <c r="J44" i="2"/>
  <c r="J45" i="2"/>
  <c r="J46" i="2"/>
  <c r="J47" i="2"/>
  <c r="I36" i="2"/>
  <c r="I37" i="2"/>
  <c r="I38" i="2"/>
  <c r="I39" i="2"/>
  <c r="I40" i="2"/>
  <c r="I41" i="2"/>
  <c r="I42" i="2"/>
  <c r="I43" i="2"/>
  <c r="I44" i="2"/>
  <c r="I45" i="2"/>
  <c r="I46" i="2"/>
  <c r="I47" i="2"/>
  <c r="H36" i="2"/>
  <c r="H37" i="2"/>
  <c r="H38" i="2"/>
  <c r="H39" i="2"/>
  <c r="H40" i="2"/>
  <c r="H41" i="2"/>
  <c r="H42" i="2"/>
  <c r="H43" i="2"/>
  <c r="H44" i="2"/>
  <c r="H45" i="2"/>
  <c r="H46" i="2"/>
  <c r="H47" i="2"/>
  <c r="K2" i="2"/>
  <c r="J2" i="2"/>
  <c r="I2" i="2"/>
  <c r="H2" i="2"/>
  <c r="K36" i="1"/>
  <c r="J36" i="1"/>
  <c r="I36" i="1"/>
  <c r="H36" i="1"/>
  <c r="K2" i="1"/>
  <c r="J2" i="1"/>
  <c r="I2" i="1"/>
  <c r="H2" i="1"/>
  <c r="G34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D33" i="4"/>
  <c r="C33" i="4"/>
  <c r="B33" i="4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34" i="3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C36" i="2"/>
  <c r="C37" i="2"/>
  <c r="C38" i="2"/>
  <c r="C39" i="2"/>
  <c r="C40" i="2"/>
  <c r="C41" i="2"/>
  <c r="C42" i="2"/>
  <c r="C43" i="2"/>
  <c r="C44" i="2"/>
  <c r="C45" i="2"/>
  <c r="C46" i="2"/>
  <c r="C47" i="2"/>
  <c r="C35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35" i="1"/>
  <c r="G36" i="1"/>
  <c r="C36" i="1"/>
  <c r="B36" i="1"/>
</calcChain>
</file>

<file path=xl/sharedStrings.xml><?xml version="1.0" encoding="utf-8"?>
<sst xmlns="http://schemas.openxmlformats.org/spreadsheetml/2006/main" count="56" uniqueCount="12">
  <si>
    <t>vuosi</t>
  </si>
  <si>
    <t>alypuhelin</t>
  </si>
  <si>
    <t>some_25_34</t>
  </si>
  <si>
    <t>some_35_44</t>
  </si>
  <si>
    <t>synnyttajien_keskiika</t>
  </si>
  <si>
    <t>sisempikaupunki</t>
  </si>
  <si>
    <t>ulompikaupunki</t>
  </si>
  <si>
    <t>kehyskaupunki</t>
  </si>
  <si>
    <t>maaseudulla</t>
  </si>
  <si>
    <t>avioituvuus_25_29</t>
  </si>
  <si>
    <t>avioituvuus_30_34</t>
  </si>
  <si>
    <t>tfr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</si>
</sst>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"/>
  </numFmts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2" fontId="0" fillId="0" borderId="0" xfId="0" applyNumberFormat="1"/>
    <xf numFmtId="2" fontId="2" fillId="0" borderId="0" xfId="0" applyNumberFormat="1" applyFont="1"/>
    <xf numFmtId="2" fontId="3" fillId="0" borderId="0" xfId="0" applyNumberFormat="1" applyFont="1"/>
    <xf numFmtId="0" fontId="4" fillId="0" borderId="0" xfId="0" applyFont="1"/>
    <xf numFmtId="164" fontId="0" fillId="0" borderId="0" xfId="1" applyNumberFormat="1" applyFont="1"/>
    <xf numFmtId="164" fontId="1" fillId="0" borderId="0" xfId="1" applyNumberFormat="1" applyFont="1" applyAlignment="1">
      <alignment horizontal="center" vertical="center" wrapText="1"/>
    </xf>
    <xf numFmtId="164" fontId="6" fillId="0" borderId="0" xfId="1" applyNumberFormat="1" applyFont="1"/>
    <xf numFmtId="165" fontId="0" fillId="0" borderId="0" xfId="0" applyNumberFormat="1"/>
  </cellXfs>
  <cellStyles count="2">
    <cellStyle name="Normaali" xfId="0" builtinId="0"/>
    <cellStyle name="Pilkku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44FB-0FF3-F045-B042-806F248D2116}">
  <dimension ref="A1:L47"/>
  <sheetViews>
    <sheetView tabSelected="1" workbookViewId="0">
      <selection activeCell="G21" sqref="G21"/>
    </sheetView>
  </sheetViews>
  <sheetFormatPr baseColWidth="10" defaultRowHeight="16" x14ac:dyDescent="0.2"/>
  <cols>
    <col min="7" max="7" width="18.5" bestFit="1" customWidth="1"/>
    <col min="8" max="8" width="14.6640625" bestFit="1" customWidth="1"/>
    <col min="9" max="9" width="14" bestFit="1" customWidth="1"/>
    <col min="10" max="10" width="12.83203125" bestFit="1" customWidth="1"/>
    <col min="11" max="11" width="12.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5" t="s">
        <v>9</v>
      </c>
      <c r="F1" s="5" t="s">
        <v>10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11</v>
      </c>
    </row>
    <row r="2" spans="1:12" x14ac:dyDescent="0.2">
      <c r="A2" s="6">
        <v>1989</v>
      </c>
      <c r="B2">
        <v>0</v>
      </c>
      <c r="C2" s="2">
        <v>0</v>
      </c>
      <c r="D2" s="2">
        <v>0</v>
      </c>
      <c r="E2">
        <v>88.3</v>
      </c>
      <c r="F2">
        <v>49.599999999999994</v>
      </c>
      <c r="G2">
        <v>29.08</v>
      </c>
      <c r="H2" s="2">
        <f>H3</f>
        <v>32.5</v>
      </c>
      <c r="I2" s="2">
        <f t="shared" ref="I2:K2" si="0">I3</f>
        <v>20.5</v>
      </c>
      <c r="J2" s="2">
        <f t="shared" si="0"/>
        <v>9.9</v>
      </c>
      <c r="K2" s="2">
        <f t="shared" si="0"/>
        <v>35.700000000000003</v>
      </c>
      <c r="L2">
        <v>1.71</v>
      </c>
    </row>
    <row r="3" spans="1:12" x14ac:dyDescent="0.2">
      <c r="A3" s="6">
        <v>1990</v>
      </c>
      <c r="B3">
        <v>0</v>
      </c>
      <c r="C3" s="2">
        <v>0</v>
      </c>
      <c r="D3" s="2">
        <v>0</v>
      </c>
      <c r="E3" s="9">
        <v>87.5</v>
      </c>
      <c r="F3" s="9">
        <v>51.4</v>
      </c>
      <c r="G3">
        <v>29.160071091854999</v>
      </c>
      <c r="H3" s="2">
        <v>32.5</v>
      </c>
      <c r="I3" s="2">
        <v>20.5</v>
      </c>
      <c r="J3" s="2">
        <v>9.9</v>
      </c>
      <c r="K3" s="2">
        <v>35.700000000000003</v>
      </c>
      <c r="L3">
        <v>1.79</v>
      </c>
    </row>
    <row r="4" spans="1:12" x14ac:dyDescent="0.2">
      <c r="A4" s="6">
        <v>1991</v>
      </c>
      <c r="B4">
        <v>0</v>
      </c>
      <c r="C4" s="2">
        <v>0</v>
      </c>
      <c r="D4" s="2">
        <v>0</v>
      </c>
      <c r="E4" s="9">
        <v>86</v>
      </c>
      <c r="F4" s="9">
        <v>50.5</v>
      </c>
      <c r="G4">
        <v>29.170250019114601</v>
      </c>
      <c r="H4" s="2">
        <v>32.5</v>
      </c>
      <c r="I4" s="2">
        <v>20.8</v>
      </c>
      <c r="J4" s="2">
        <v>10</v>
      </c>
      <c r="K4" s="2">
        <v>35.6</v>
      </c>
      <c r="L4">
        <v>1.8</v>
      </c>
    </row>
    <row r="5" spans="1:12" x14ac:dyDescent="0.2">
      <c r="A5" s="6">
        <v>1992</v>
      </c>
      <c r="B5">
        <v>0</v>
      </c>
      <c r="C5" s="2">
        <v>0</v>
      </c>
      <c r="D5" s="2">
        <v>0</v>
      </c>
      <c r="E5" s="9">
        <v>81.099999999999994</v>
      </c>
      <c r="F5" s="9">
        <v>49.5</v>
      </c>
      <c r="G5">
        <v>29.273838246092499</v>
      </c>
      <c r="H5" s="2">
        <v>32.299999999999997</v>
      </c>
      <c r="I5" s="2">
        <v>21.1</v>
      </c>
      <c r="J5" s="2">
        <v>10</v>
      </c>
      <c r="K5" s="2">
        <v>35.4</v>
      </c>
      <c r="L5">
        <v>1.85</v>
      </c>
    </row>
    <row r="6" spans="1:12" x14ac:dyDescent="0.2">
      <c r="A6" s="6">
        <v>1993</v>
      </c>
      <c r="B6">
        <v>0</v>
      </c>
      <c r="C6" s="2">
        <v>0</v>
      </c>
      <c r="D6" s="2">
        <v>0</v>
      </c>
      <c r="E6" s="9">
        <v>84.8</v>
      </c>
      <c r="F6" s="9">
        <v>53.6</v>
      </c>
      <c r="G6">
        <v>29.360657760774998</v>
      </c>
      <c r="H6" s="2">
        <v>32.4</v>
      </c>
      <c r="I6" s="2">
        <v>21.3</v>
      </c>
      <c r="J6" s="2">
        <v>10</v>
      </c>
      <c r="K6" s="2">
        <v>35.200000000000003</v>
      </c>
      <c r="L6">
        <v>1.81</v>
      </c>
    </row>
    <row r="7" spans="1:12" x14ac:dyDescent="0.2">
      <c r="A7" s="6">
        <v>1994</v>
      </c>
      <c r="B7">
        <v>0</v>
      </c>
      <c r="C7" s="2">
        <v>0</v>
      </c>
      <c r="D7" s="2">
        <v>0</v>
      </c>
      <c r="E7" s="9">
        <v>84.1</v>
      </c>
      <c r="F7" s="9">
        <v>54.2</v>
      </c>
      <c r="G7">
        <v>29.504384418451298</v>
      </c>
      <c r="H7" s="2">
        <v>32.6</v>
      </c>
      <c r="I7" s="2">
        <v>21.4</v>
      </c>
      <c r="J7" s="2">
        <v>10</v>
      </c>
      <c r="K7" s="2">
        <v>34.9</v>
      </c>
      <c r="L7">
        <v>1.85</v>
      </c>
    </row>
    <row r="8" spans="1:12" x14ac:dyDescent="0.2">
      <c r="A8" s="6">
        <v>1995</v>
      </c>
      <c r="B8">
        <v>0</v>
      </c>
      <c r="C8" s="2">
        <v>0</v>
      </c>
      <c r="D8" s="2">
        <v>0</v>
      </c>
      <c r="E8" s="9">
        <v>78.5</v>
      </c>
      <c r="F8" s="9">
        <v>52.6</v>
      </c>
      <c r="G8">
        <v>29.687610002061302</v>
      </c>
      <c r="H8" s="2">
        <v>33</v>
      </c>
      <c r="I8" s="2">
        <v>21.4</v>
      </c>
      <c r="J8" s="2">
        <v>10</v>
      </c>
      <c r="K8" s="2">
        <v>34.5</v>
      </c>
      <c r="L8">
        <v>1.81</v>
      </c>
    </row>
    <row r="9" spans="1:12" x14ac:dyDescent="0.2">
      <c r="A9" s="6">
        <v>1996</v>
      </c>
      <c r="B9">
        <v>0</v>
      </c>
      <c r="C9" s="2">
        <v>0</v>
      </c>
      <c r="D9" s="2">
        <v>0</v>
      </c>
      <c r="E9" s="9">
        <v>78.5</v>
      </c>
      <c r="F9" s="9">
        <v>55.399999999999991</v>
      </c>
      <c r="G9">
        <v>29.755129936431601</v>
      </c>
      <c r="H9" s="2">
        <v>33.200000000000003</v>
      </c>
      <c r="I9" s="2">
        <v>21.5</v>
      </c>
      <c r="J9" s="2">
        <v>10</v>
      </c>
      <c r="K9" s="2">
        <v>34.1</v>
      </c>
      <c r="L9">
        <v>1.76</v>
      </c>
    </row>
    <row r="10" spans="1:12" x14ac:dyDescent="0.2">
      <c r="A10" s="7">
        <v>1997</v>
      </c>
      <c r="B10" s="1">
        <v>0</v>
      </c>
      <c r="C10" s="2">
        <v>0</v>
      </c>
      <c r="D10" s="2">
        <v>0</v>
      </c>
      <c r="E10" s="9">
        <v>75.5</v>
      </c>
      <c r="F10" s="9">
        <v>51.1</v>
      </c>
      <c r="G10">
        <v>29.852070656845701</v>
      </c>
      <c r="H10" s="2">
        <v>33.5</v>
      </c>
      <c r="I10" s="2">
        <v>21.5</v>
      </c>
      <c r="J10" s="2">
        <v>10</v>
      </c>
      <c r="K10" s="2">
        <v>33.700000000000003</v>
      </c>
      <c r="L10">
        <v>1.75</v>
      </c>
    </row>
    <row r="11" spans="1:12" x14ac:dyDescent="0.2">
      <c r="A11" s="7">
        <v>1998</v>
      </c>
      <c r="B11" s="1">
        <v>0</v>
      </c>
      <c r="C11" s="2">
        <v>0</v>
      </c>
      <c r="D11" s="2">
        <v>0</v>
      </c>
      <c r="E11" s="9">
        <v>74.8</v>
      </c>
      <c r="F11" s="9">
        <v>52.700000000000017</v>
      </c>
      <c r="G11">
        <v>29.938362401064602</v>
      </c>
      <c r="H11" s="2">
        <v>33.700000000000003</v>
      </c>
      <c r="I11" s="2">
        <v>21.6</v>
      </c>
      <c r="J11" s="2">
        <v>10.1</v>
      </c>
      <c r="K11" s="2">
        <v>33.4</v>
      </c>
      <c r="L11">
        <v>1.71</v>
      </c>
    </row>
    <row r="12" spans="1:12" x14ac:dyDescent="0.2">
      <c r="A12" s="7">
        <v>1999</v>
      </c>
      <c r="B12" s="1">
        <v>0</v>
      </c>
      <c r="C12" s="3">
        <v>0</v>
      </c>
      <c r="D12" s="3">
        <v>0</v>
      </c>
      <c r="E12" s="9">
        <v>74.400000000000006</v>
      </c>
      <c r="F12" s="9">
        <v>53.000000000000014</v>
      </c>
      <c r="G12">
        <v>29.948292632090901</v>
      </c>
      <c r="H12" s="2">
        <v>33.9</v>
      </c>
      <c r="I12" s="2">
        <v>21.7</v>
      </c>
      <c r="J12" s="2">
        <v>10.1</v>
      </c>
      <c r="K12" s="2">
        <v>33.200000000000003</v>
      </c>
      <c r="L12">
        <v>1.73</v>
      </c>
    </row>
    <row r="13" spans="1:12" x14ac:dyDescent="0.2">
      <c r="A13" s="7">
        <v>2000</v>
      </c>
      <c r="B13" s="1">
        <v>0</v>
      </c>
      <c r="C13" s="3">
        <v>0.10062500000000001</v>
      </c>
      <c r="D13" s="3">
        <v>5.6875000000000009E-2</v>
      </c>
      <c r="E13" s="9">
        <v>76.900000000000006</v>
      </c>
      <c r="F13" s="9">
        <v>59.099999999999994</v>
      </c>
      <c r="G13">
        <v>29.930651016883399</v>
      </c>
      <c r="H13" s="2">
        <v>34.1</v>
      </c>
      <c r="I13" s="2">
        <v>21.8</v>
      </c>
      <c r="J13" s="2">
        <v>10.199999999999999</v>
      </c>
      <c r="K13" s="2">
        <v>32.799999999999997</v>
      </c>
      <c r="L13">
        <v>1.73</v>
      </c>
    </row>
    <row r="14" spans="1:12" x14ac:dyDescent="0.2">
      <c r="A14" s="7">
        <v>2001</v>
      </c>
      <c r="B14" s="1">
        <v>0</v>
      </c>
      <c r="C14" s="3">
        <v>0.20125000000000001</v>
      </c>
      <c r="D14" s="3">
        <v>0.11375000000000002</v>
      </c>
      <c r="E14" s="9">
        <v>72.7</v>
      </c>
      <c r="F14" s="9">
        <v>55.2</v>
      </c>
      <c r="G14">
        <v>29.9379860826852</v>
      </c>
      <c r="H14" s="2">
        <v>34.299999999999997</v>
      </c>
      <c r="I14" s="2">
        <v>21.9</v>
      </c>
      <c r="J14" s="2">
        <v>10.3</v>
      </c>
      <c r="K14" s="2">
        <v>32.4</v>
      </c>
      <c r="L14">
        <v>1.73</v>
      </c>
    </row>
    <row r="15" spans="1:12" x14ac:dyDescent="0.2">
      <c r="A15" s="7">
        <v>2002</v>
      </c>
      <c r="B15" s="1">
        <v>0</v>
      </c>
      <c r="C15" s="3">
        <v>0.40250000000000002</v>
      </c>
      <c r="D15" s="3">
        <v>0.22750000000000004</v>
      </c>
      <c r="E15" s="9">
        <v>79.399999999999991</v>
      </c>
      <c r="F15" s="9">
        <v>59.699999999999996</v>
      </c>
      <c r="G15">
        <v>29.948762487624901</v>
      </c>
      <c r="H15" s="2">
        <v>34.4</v>
      </c>
      <c r="I15" s="2">
        <v>22.1</v>
      </c>
      <c r="J15" s="2">
        <v>10.3</v>
      </c>
      <c r="K15" s="2">
        <v>32.200000000000003</v>
      </c>
      <c r="L15">
        <v>1.72</v>
      </c>
    </row>
    <row r="16" spans="1:12" x14ac:dyDescent="0.2">
      <c r="A16" s="7">
        <v>2003</v>
      </c>
      <c r="B16" s="1">
        <v>0</v>
      </c>
      <c r="C16" s="3">
        <v>0.80500000000000005</v>
      </c>
      <c r="D16" s="3">
        <v>0.45500000000000007</v>
      </c>
      <c r="E16" s="9">
        <v>75.59999999999998</v>
      </c>
      <c r="F16" s="9">
        <v>59.8</v>
      </c>
      <c r="G16">
        <v>29.999487903937801</v>
      </c>
      <c r="H16" s="2">
        <v>34.4</v>
      </c>
      <c r="I16" s="2">
        <v>22.2</v>
      </c>
      <c r="J16" s="2">
        <v>10.4</v>
      </c>
      <c r="K16" s="2">
        <v>31.9</v>
      </c>
      <c r="L16">
        <v>1.76</v>
      </c>
    </row>
    <row r="17" spans="1:12" x14ac:dyDescent="0.2">
      <c r="A17" s="7">
        <v>2004</v>
      </c>
      <c r="B17" s="1">
        <v>0</v>
      </c>
      <c r="C17" s="3">
        <v>1.61</v>
      </c>
      <c r="D17" s="3">
        <v>0.91000000000000014</v>
      </c>
      <c r="E17" s="9">
        <v>81.099999999999994</v>
      </c>
      <c r="F17" s="9">
        <v>69.099999999999994</v>
      </c>
      <c r="G17">
        <v>29.998614910488602</v>
      </c>
      <c r="H17" s="2">
        <v>34.4</v>
      </c>
      <c r="I17" s="2">
        <v>22.4</v>
      </c>
      <c r="J17" s="2">
        <v>10.5</v>
      </c>
      <c r="K17" s="2">
        <v>31.7</v>
      </c>
      <c r="L17">
        <v>1.8</v>
      </c>
    </row>
    <row r="18" spans="1:12" x14ac:dyDescent="0.2">
      <c r="A18" s="7">
        <v>2005</v>
      </c>
      <c r="B18" s="1">
        <v>0.60000000000000142</v>
      </c>
      <c r="C18" s="3">
        <v>3.22</v>
      </c>
      <c r="D18" s="3">
        <v>1.8200000000000003</v>
      </c>
      <c r="E18" s="9">
        <v>80.5</v>
      </c>
      <c r="F18" s="9">
        <v>71.8</v>
      </c>
      <c r="G18">
        <v>29.983955320806999</v>
      </c>
      <c r="H18" s="2">
        <v>34.4</v>
      </c>
      <c r="I18" s="2">
        <v>22.5</v>
      </c>
      <c r="J18" s="2">
        <v>10.6</v>
      </c>
      <c r="K18" s="2">
        <v>31.5</v>
      </c>
      <c r="L18">
        <v>1.8</v>
      </c>
    </row>
    <row r="19" spans="1:12" x14ac:dyDescent="0.2">
      <c r="A19" s="7">
        <v>2006</v>
      </c>
      <c r="B19" s="1">
        <v>1.6000000000000014</v>
      </c>
      <c r="C19" s="3">
        <v>5.0599999999999996</v>
      </c>
      <c r="D19" s="3">
        <v>2.86</v>
      </c>
      <c r="E19" s="9">
        <v>77.000000000000014</v>
      </c>
      <c r="F19" s="9">
        <v>69.099999999999994</v>
      </c>
      <c r="G19">
        <v>30.016630126276802</v>
      </c>
      <c r="H19" s="2">
        <v>34.4</v>
      </c>
      <c r="I19" s="2">
        <v>22.7</v>
      </c>
      <c r="J19" s="2">
        <v>10.7</v>
      </c>
      <c r="K19" s="2">
        <v>31.2</v>
      </c>
      <c r="L19">
        <v>1.84</v>
      </c>
    </row>
    <row r="20" spans="1:12" x14ac:dyDescent="0.2">
      <c r="A20" s="7">
        <v>2007</v>
      </c>
      <c r="B20" s="1">
        <v>3.6000000000000014</v>
      </c>
      <c r="C20" s="3">
        <v>8.2799999999999994</v>
      </c>
      <c r="D20" s="3">
        <v>4.68</v>
      </c>
      <c r="E20" s="9">
        <v>78.8</v>
      </c>
      <c r="F20" s="9">
        <v>73.3</v>
      </c>
      <c r="G20">
        <v>30.037349520679701</v>
      </c>
      <c r="H20" s="2">
        <v>34.4</v>
      </c>
      <c r="I20" s="2">
        <v>22.8</v>
      </c>
      <c r="J20" s="2">
        <v>10.8</v>
      </c>
      <c r="K20" s="2">
        <v>31</v>
      </c>
      <c r="L20">
        <v>1.83</v>
      </c>
    </row>
    <row r="21" spans="1:12" x14ac:dyDescent="0.2">
      <c r="A21" s="7">
        <v>2008</v>
      </c>
      <c r="B21" s="1">
        <v>6.6000000000000014</v>
      </c>
      <c r="C21" s="3">
        <v>11.5</v>
      </c>
      <c r="D21" s="3">
        <v>6.5</v>
      </c>
      <c r="E21" s="9">
        <v>80.5</v>
      </c>
      <c r="F21" s="9">
        <v>75.099999999999994</v>
      </c>
      <c r="G21">
        <v>30.0838736771376</v>
      </c>
      <c r="H21" s="2">
        <v>34.5</v>
      </c>
      <c r="I21" s="2">
        <v>22.9</v>
      </c>
      <c r="J21" s="2">
        <v>10.9</v>
      </c>
      <c r="K21" s="2">
        <v>30.7</v>
      </c>
      <c r="L21">
        <v>1.85</v>
      </c>
    </row>
    <row r="22" spans="1:12" x14ac:dyDescent="0.2">
      <c r="A22" s="7">
        <v>2009</v>
      </c>
      <c r="B22" s="1">
        <v>11.600000000000001</v>
      </c>
      <c r="C22" s="3">
        <v>17.48</v>
      </c>
      <c r="D22" s="3">
        <v>9.8800000000000008</v>
      </c>
      <c r="E22" s="9">
        <v>76.5</v>
      </c>
      <c r="F22" s="9">
        <v>72.7</v>
      </c>
      <c r="G22">
        <v>30.079638915090399</v>
      </c>
      <c r="H22" s="2">
        <v>34.700000000000003</v>
      </c>
      <c r="I22" s="2">
        <v>23</v>
      </c>
      <c r="J22" s="2">
        <v>10.9</v>
      </c>
      <c r="K22" s="2">
        <v>30.4</v>
      </c>
      <c r="L22">
        <v>1.86</v>
      </c>
    </row>
    <row r="23" spans="1:12" x14ac:dyDescent="0.2">
      <c r="A23" s="7">
        <v>2010</v>
      </c>
      <c r="B23" s="1">
        <v>18.600000000000001</v>
      </c>
      <c r="C23" s="3">
        <v>21.16</v>
      </c>
      <c r="D23" s="3">
        <v>11.96</v>
      </c>
      <c r="E23" s="9">
        <v>75.900000000000006</v>
      </c>
      <c r="F23" s="9">
        <v>73.599999999999994</v>
      </c>
      <c r="G23">
        <v>30.140160708429001</v>
      </c>
      <c r="H23" s="2">
        <v>34.799999999999997</v>
      </c>
      <c r="I23" s="2">
        <v>23.1</v>
      </c>
      <c r="J23" s="2">
        <v>10.9</v>
      </c>
      <c r="K23" s="2">
        <v>30.1</v>
      </c>
      <c r="L23">
        <v>1.87</v>
      </c>
    </row>
    <row r="24" spans="1:12" x14ac:dyDescent="0.2">
      <c r="A24" s="7">
        <v>2011</v>
      </c>
      <c r="B24" s="1">
        <v>28.6</v>
      </c>
      <c r="C24" s="3">
        <v>23</v>
      </c>
      <c r="D24" s="3">
        <v>13</v>
      </c>
      <c r="E24" s="9">
        <v>68.900000000000006</v>
      </c>
      <c r="F24" s="9">
        <v>70.2</v>
      </c>
      <c r="G24">
        <v>30.256491719617799</v>
      </c>
      <c r="H24" s="2">
        <v>34.9</v>
      </c>
      <c r="I24" s="2">
        <v>23.2</v>
      </c>
      <c r="J24" s="2">
        <v>11</v>
      </c>
      <c r="K24" s="2">
        <v>29.8</v>
      </c>
      <c r="L24">
        <v>1.83</v>
      </c>
    </row>
    <row r="25" spans="1:12" x14ac:dyDescent="0.2">
      <c r="A25" s="7">
        <v>2012</v>
      </c>
      <c r="B25" s="1">
        <v>38.6</v>
      </c>
      <c r="C25" s="3">
        <v>21</v>
      </c>
      <c r="D25" s="3">
        <v>13</v>
      </c>
      <c r="E25" s="9">
        <v>69.599999999999994</v>
      </c>
      <c r="F25" s="9">
        <v>66.400000000000006</v>
      </c>
      <c r="G25">
        <v>30.3325349200746</v>
      </c>
      <c r="H25" s="2">
        <v>35.1</v>
      </c>
      <c r="I25" s="2">
        <v>23.3</v>
      </c>
      <c r="J25" s="2">
        <v>11</v>
      </c>
      <c r="K25" s="2">
        <v>29.5</v>
      </c>
      <c r="L25">
        <v>1.8</v>
      </c>
    </row>
    <row r="26" spans="1:12" x14ac:dyDescent="0.2">
      <c r="A26" s="7">
        <v>2013</v>
      </c>
      <c r="B26" s="1">
        <v>51.5</v>
      </c>
      <c r="C26" s="3">
        <v>26</v>
      </c>
      <c r="D26" s="3">
        <v>18</v>
      </c>
      <c r="E26" s="9">
        <v>59.699999999999996</v>
      </c>
      <c r="F26" s="9">
        <v>59.8</v>
      </c>
      <c r="G26">
        <v>30.4356314721161</v>
      </c>
      <c r="H26" s="2">
        <v>35.4</v>
      </c>
      <c r="I26" s="2">
        <v>23.3</v>
      </c>
      <c r="J26" s="2">
        <v>11</v>
      </c>
      <c r="K26" s="2">
        <v>29.2</v>
      </c>
      <c r="L26">
        <v>1.75</v>
      </c>
    </row>
    <row r="27" spans="1:12" x14ac:dyDescent="0.2">
      <c r="A27" s="7">
        <v>2014</v>
      </c>
      <c r="B27" s="1">
        <v>61.5</v>
      </c>
      <c r="C27" s="4">
        <v>33</v>
      </c>
      <c r="D27" s="4">
        <v>19</v>
      </c>
      <c r="E27" s="9">
        <v>56.7</v>
      </c>
      <c r="F27" s="9">
        <v>57.599999999999994</v>
      </c>
      <c r="G27">
        <v>30.471047665641599</v>
      </c>
      <c r="H27" s="2">
        <v>35.700000000000003</v>
      </c>
      <c r="I27" s="2">
        <v>23.4</v>
      </c>
      <c r="J27" s="2">
        <v>10.9</v>
      </c>
      <c r="K27" s="2">
        <v>28.9</v>
      </c>
      <c r="L27">
        <v>1.71</v>
      </c>
    </row>
    <row r="28" spans="1:12" x14ac:dyDescent="0.2">
      <c r="A28" s="7">
        <v>2015</v>
      </c>
      <c r="B28" s="1">
        <v>68.400000000000006</v>
      </c>
      <c r="C28" s="3">
        <v>44</v>
      </c>
      <c r="D28" s="3">
        <v>27</v>
      </c>
      <c r="E28" s="9">
        <v>54.7</v>
      </c>
      <c r="F28" s="9">
        <v>56.000000000000007</v>
      </c>
      <c r="G28">
        <v>30.599563743870799</v>
      </c>
      <c r="H28" s="2">
        <v>35.9</v>
      </c>
      <c r="I28" s="2">
        <v>23.5</v>
      </c>
      <c r="J28" s="2">
        <v>10.9</v>
      </c>
      <c r="K28" s="2">
        <v>28.5</v>
      </c>
      <c r="L28">
        <v>1.65</v>
      </c>
    </row>
    <row r="29" spans="1:12" x14ac:dyDescent="0.2">
      <c r="A29" s="7">
        <v>2016</v>
      </c>
      <c r="B29" s="1">
        <v>74.900000000000006</v>
      </c>
      <c r="C29" s="3">
        <v>55</v>
      </c>
      <c r="D29" s="3">
        <v>41</v>
      </c>
      <c r="E29" s="9">
        <v>52.6</v>
      </c>
      <c r="F29" s="9">
        <v>53.79999999999999</v>
      </c>
      <c r="G29">
        <v>30.799522853788801</v>
      </c>
      <c r="H29" s="2">
        <v>36.200000000000003</v>
      </c>
      <c r="I29" s="2">
        <v>23.6</v>
      </c>
      <c r="J29" s="2">
        <v>10.9</v>
      </c>
      <c r="K29" s="2">
        <v>28.1</v>
      </c>
      <c r="L29">
        <v>1.57</v>
      </c>
    </row>
    <row r="30" spans="1:12" x14ac:dyDescent="0.2">
      <c r="A30" s="7">
        <v>2017</v>
      </c>
      <c r="B30" s="1">
        <v>79.099999999999994</v>
      </c>
      <c r="C30" s="2">
        <v>57</v>
      </c>
      <c r="D30" s="2">
        <v>41</v>
      </c>
      <c r="E30" s="9">
        <v>48.7</v>
      </c>
      <c r="F30" s="9">
        <v>51.1</v>
      </c>
      <c r="G30">
        <v>30.9</v>
      </c>
      <c r="H30" s="2">
        <v>36.5</v>
      </c>
      <c r="I30" s="2">
        <v>23.6</v>
      </c>
      <c r="J30" s="2">
        <v>10.9</v>
      </c>
      <c r="K30" s="2">
        <v>27.8</v>
      </c>
      <c r="L30">
        <v>1.49</v>
      </c>
    </row>
    <row r="31" spans="1:12" x14ac:dyDescent="0.2">
      <c r="A31" s="7">
        <v>2018</v>
      </c>
      <c r="B31" s="1">
        <v>80</v>
      </c>
      <c r="C31" s="2">
        <v>53</v>
      </c>
      <c r="D31" s="2">
        <v>47</v>
      </c>
      <c r="E31" s="9">
        <v>45.3</v>
      </c>
      <c r="F31" s="9">
        <v>46.599999999999994</v>
      </c>
      <c r="G31">
        <v>31</v>
      </c>
      <c r="H31" s="2">
        <v>36.799999999999997</v>
      </c>
      <c r="I31" s="2">
        <v>23.7</v>
      </c>
      <c r="J31" s="2">
        <v>10.8</v>
      </c>
      <c r="K31" s="2">
        <v>27.4</v>
      </c>
      <c r="L31">
        <v>1.41</v>
      </c>
    </row>
    <row r="32" spans="1:12" x14ac:dyDescent="0.2">
      <c r="A32" s="8">
        <v>2019</v>
      </c>
      <c r="B32">
        <v>83</v>
      </c>
      <c r="C32" s="2">
        <v>74</v>
      </c>
      <c r="D32" s="2">
        <v>73</v>
      </c>
      <c r="E32" s="9">
        <v>39.300000000000004</v>
      </c>
      <c r="F32" s="9">
        <v>42.900000000000006</v>
      </c>
      <c r="G32">
        <v>31.2</v>
      </c>
      <c r="H32" s="2">
        <v>37.1</v>
      </c>
      <c r="I32" s="2">
        <v>23.8</v>
      </c>
      <c r="J32" s="2">
        <v>10.8</v>
      </c>
      <c r="K32" s="2">
        <v>27</v>
      </c>
      <c r="L32">
        <v>1.35</v>
      </c>
    </row>
    <row r="33" spans="1:12" x14ac:dyDescent="0.2">
      <c r="A33" s="8">
        <v>2020</v>
      </c>
      <c r="B33">
        <v>87</v>
      </c>
      <c r="C33" s="2">
        <v>85</v>
      </c>
      <c r="D33" s="2">
        <v>79</v>
      </c>
      <c r="E33" s="9">
        <v>36.29999999999999</v>
      </c>
      <c r="F33" s="9">
        <v>42.5</v>
      </c>
      <c r="G33">
        <v>31.3</v>
      </c>
      <c r="H33" s="2">
        <v>37.4</v>
      </c>
      <c r="I33" s="2">
        <v>23.9</v>
      </c>
      <c r="J33" s="2">
        <v>10.8</v>
      </c>
      <c r="K33" s="2">
        <v>26.7</v>
      </c>
      <c r="L33">
        <v>1.37</v>
      </c>
    </row>
    <row r="34" spans="1:12" x14ac:dyDescent="0.2">
      <c r="A34" s="8">
        <v>2021</v>
      </c>
      <c r="B34">
        <v>88</v>
      </c>
      <c r="C34" s="2">
        <v>81</v>
      </c>
      <c r="D34" s="2">
        <v>72</v>
      </c>
      <c r="E34" s="9">
        <v>35</v>
      </c>
      <c r="F34" s="9">
        <v>40.699999999999996</v>
      </c>
      <c r="G34">
        <v>31.6</v>
      </c>
      <c r="H34" s="2">
        <v>37.5</v>
      </c>
      <c r="I34" s="2">
        <v>24.1</v>
      </c>
      <c r="J34" s="2">
        <v>10.8</v>
      </c>
      <c r="K34" s="2">
        <v>26.5</v>
      </c>
      <c r="L34">
        <v>1.46</v>
      </c>
    </row>
    <row r="35" spans="1:12" x14ac:dyDescent="0.2">
      <c r="A35" s="8">
        <v>2022</v>
      </c>
      <c r="B35">
        <v>88</v>
      </c>
      <c r="C35" s="2">
        <v>80</v>
      </c>
      <c r="D35" s="2">
        <v>76</v>
      </c>
      <c r="E35" s="9">
        <v>36.5</v>
      </c>
      <c r="F35" s="9">
        <v>43.2</v>
      </c>
      <c r="G35">
        <f>+G34+0.1</f>
        <v>31.700000000000003</v>
      </c>
      <c r="H35" s="2">
        <v>37.76</v>
      </c>
      <c r="I35" s="2">
        <v>24.200000000000003</v>
      </c>
      <c r="J35" s="2">
        <v>10.780000000000001</v>
      </c>
      <c r="K35" s="2">
        <v>26.18</v>
      </c>
      <c r="L35">
        <v>1.31</v>
      </c>
    </row>
    <row r="36" spans="1:12" x14ac:dyDescent="0.2">
      <c r="A36" s="6">
        <v>2023</v>
      </c>
      <c r="B36">
        <f>B35</f>
        <v>88</v>
      </c>
      <c r="C36" s="2">
        <f>C35</f>
        <v>80</v>
      </c>
      <c r="D36" s="2">
        <v>76</v>
      </c>
      <c r="E36" s="9">
        <v>36.008053507664343</v>
      </c>
      <c r="F36" s="9">
        <v>43.508609648211234</v>
      </c>
      <c r="G36">
        <f t="shared" ref="G36:G47" si="1">+G35+0.1</f>
        <v>31.800000000000004</v>
      </c>
      <c r="H36">
        <f t="shared" ref="H36:H43" si="2">H35+H35-H34</f>
        <v>38.019999999999996</v>
      </c>
      <c r="I36">
        <f t="shared" ref="I36:I43" si="3">I35+I35-I34</f>
        <v>24.300000000000004</v>
      </c>
      <c r="J36">
        <f t="shared" ref="J36:J43" si="4">J35+J35-J34</f>
        <v>10.760000000000002</v>
      </c>
      <c r="K36">
        <f t="shared" ref="K36:K43" si="5">K35+K35-K34</f>
        <v>25.86</v>
      </c>
      <c r="L36">
        <v>1.28</v>
      </c>
    </row>
    <row r="37" spans="1:12" x14ac:dyDescent="0.2">
      <c r="A37" s="6"/>
      <c r="C37" s="2"/>
      <c r="D37" s="2"/>
      <c r="E37" s="9"/>
      <c r="F37" s="9"/>
    </row>
    <row r="38" spans="1:12" x14ac:dyDescent="0.2">
      <c r="A38" s="6"/>
      <c r="C38" s="2"/>
      <c r="D38" s="2"/>
      <c r="E38" s="9"/>
      <c r="F38" s="9"/>
    </row>
    <row r="39" spans="1:12" x14ac:dyDescent="0.2">
      <c r="A39" s="6"/>
      <c r="C39" s="2"/>
      <c r="D39" s="2"/>
      <c r="E39" s="9"/>
      <c r="F39" s="9"/>
    </row>
    <row r="40" spans="1:12" x14ac:dyDescent="0.2">
      <c r="A40" s="6"/>
      <c r="C40" s="2"/>
      <c r="D40" s="2"/>
      <c r="E40" s="9"/>
      <c r="F40" s="9"/>
    </row>
    <row r="41" spans="1:12" x14ac:dyDescent="0.2">
      <c r="A41" s="6"/>
      <c r="C41" s="2"/>
      <c r="D41" s="2"/>
      <c r="E41" s="9"/>
      <c r="F41" s="9"/>
    </row>
    <row r="42" spans="1:12" x14ac:dyDescent="0.2">
      <c r="A42" s="6"/>
      <c r="C42" s="2"/>
      <c r="D42" s="2"/>
      <c r="E42" s="9"/>
      <c r="F42" s="9"/>
    </row>
    <row r="43" spans="1:12" x14ac:dyDescent="0.2">
      <c r="A43" s="6"/>
      <c r="C43" s="2"/>
      <c r="D43" s="2"/>
      <c r="E43" s="9"/>
      <c r="F43" s="9"/>
    </row>
    <row r="44" spans="1:12" x14ac:dyDescent="0.2">
      <c r="A44" s="6"/>
      <c r="C44" s="2"/>
      <c r="D44" s="2"/>
      <c r="E44" s="9"/>
      <c r="F44" s="9"/>
    </row>
    <row r="45" spans="1:12" x14ac:dyDescent="0.2">
      <c r="A45" s="6"/>
      <c r="C45" s="2"/>
      <c r="D45" s="2"/>
      <c r="E45" s="9"/>
      <c r="F45" s="9"/>
    </row>
    <row r="46" spans="1:12" x14ac:dyDescent="0.2">
      <c r="A46" s="6"/>
      <c r="C46" s="2"/>
      <c r="D46" s="2"/>
      <c r="E46" s="9"/>
      <c r="F46" s="9"/>
    </row>
    <row r="47" spans="1:12" x14ac:dyDescent="0.2">
      <c r="A47" s="6"/>
      <c r="C47" s="2"/>
      <c r="D47" s="2"/>
      <c r="E47" s="9"/>
      <c r="F4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9B31F-A3C5-2143-8CC9-B3DA9812B82F}">
  <dimension ref="A1:K47"/>
  <sheetViews>
    <sheetView topLeftCell="A13" workbookViewId="0">
      <selection activeCell="E35" sqref="E35"/>
    </sheetView>
  </sheetViews>
  <sheetFormatPr baseColWidth="10" defaultRowHeight="16" x14ac:dyDescent="0.2"/>
  <cols>
    <col min="7" max="7" width="18.5" bestFit="1" customWidth="1"/>
    <col min="8" max="8" width="14.6640625" bestFit="1" customWidth="1"/>
    <col min="9" max="9" width="14" bestFit="1" customWidth="1"/>
    <col min="10" max="10" width="12.83203125" bestFit="1" customWidth="1"/>
    <col min="11" max="11" width="12.1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s="5" t="s">
        <v>9</v>
      </c>
      <c r="F1" s="5" t="s">
        <v>10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">
      <c r="A2" s="6">
        <v>1989</v>
      </c>
      <c r="B2">
        <v>0</v>
      </c>
      <c r="C2" s="2">
        <v>0</v>
      </c>
      <c r="D2" s="2">
        <v>0</v>
      </c>
      <c r="E2">
        <v>88.3</v>
      </c>
      <c r="F2">
        <v>49.6</v>
      </c>
      <c r="G2">
        <v>29.08</v>
      </c>
      <c r="H2" s="9">
        <f>H3</f>
        <v>32.5</v>
      </c>
      <c r="I2" s="9">
        <f t="shared" ref="I2:K2" si="0">I3</f>
        <v>20.5</v>
      </c>
      <c r="J2" s="9">
        <f t="shared" si="0"/>
        <v>9.9</v>
      </c>
      <c r="K2" s="9">
        <f t="shared" si="0"/>
        <v>35.700000000000003</v>
      </c>
    </row>
    <row r="3" spans="1:11" x14ac:dyDescent="0.2">
      <c r="A3" s="6">
        <v>1990</v>
      </c>
      <c r="B3">
        <v>0</v>
      </c>
      <c r="C3" s="2">
        <v>0</v>
      </c>
      <c r="D3" s="2">
        <v>0</v>
      </c>
      <c r="E3" s="9">
        <v>87.5</v>
      </c>
      <c r="F3" s="9">
        <v>51.4</v>
      </c>
      <c r="G3">
        <v>29.160071091854999</v>
      </c>
      <c r="H3" s="9">
        <v>32.5</v>
      </c>
      <c r="I3" s="9">
        <v>20.5</v>
      </c>
      <c r="J3" s="9">
        <v>9.9</v>
      </c>
      <c r="K3" s="9">
        <v>35.700000000000003</v>
      </c>
    </row>
    <row r="4" spans="1:11" x14ac:dyDescent="0.2">
      <c r="A4" s="6">
        <v>1991</v>
      </c>
      <c r="B4">
        <v>0</v>
      </c>
      <c r="C4" s="2">
        <v>0</v>
      </c>
      <c r="D4" s="2">
        <v>0</v>
      </c>
      <c r="E4" s="9">
        <v>86</v>
      </c>
      <c r="F4" s="9">
        <v>50.5</v>
      </c>
      <c r="G4">
        <v>29.170250019114601</v>
      </c>
      <c r="H4" s="9">
        <v>32.5</v>
      </c>
      <c r="I4" s="9">
        <v>20.8</v>
      </c>
      <c r="J4" s="9">
        <v>10</v>
      </c>
      <c r="K4" s="9">
        <v>35.6</v>
      </c>
    </row>
    <row r="5" spans="1:11" x14ac:dyDescent="0.2">
      <c r="A5" s="6">
        <v>1992</v>
      </c>
      <c r="B5">
        <v>0</v>
      </c>
      <c r="C5" s="2">
        <v>0</v>
      </c>
      <c r="D5" s="2">
        <v>0</v>
      </c>
      <c r="E5" s="9">
        <v>81.099999999999994</v>
      </c>
      <c r="F5" s="9">
        <v>49.5</v>
      </c>
      <c r="G5">
        <v>29.273838246092499</v>
      </c>
      <c r="H5" s="9">
        <v>32.299999999999997</v>
      </c>
      <c r="I5" s="9">
        <v>21.1</v>
      </c>
      <c r="J5" s="9">
        <v>10</v>
      </c>
      <c r="K5" s="9">
        <v>35.4</v>
      </c>
    </row>
    <row r="6" spans="1:11" x14ac:dyDescent="0.2">
      <c r="A6" s="6">
        <v>1993</v>
      </c>
      <c r="B6">
        <v>0</v>
      </c>
      <c r="C6" s="2">
        <v>0</v>
      </c>
      <c r="D6" s="2">
        <v>0</v>
      </c>
      <c r="E6" s="9">
        <v>84.8</v>
      </c>
      <c r="F6" s="9">
        <v>53.6</v>
      </c>
      <c r="G6">
        <v>29.360657760774998</v>
      </c>
      <c r="H6" s="9">
        <v>32.4</v>
      </c>
      <c r="I6" s="9">
        <v>21.3</v>
      </c>
      <c r="J6" s="9">
        <v>10</v>
      </c>
      <c r="K6" s="9">
        <v>35.200000000000003</v>
      </c>
    </row>
    <row r="7" spans="1:11" x14ac:dyDescent="0.2">
      <c r="A7" s="6">
        <v>1994</v>
      </c>
      <c r="B7">
        <v>0</v>
      </c>
      <c r="C7" s="2">
        <v>0</v>
      </c>
      <c r="D7" s="2">
        <v>0</v>
      </c>
      <c r="E7" s="9">
        <v>84.1</v>
      </c>
      <c r="F7" s="9">
        <v>54.2</v>
      </c>
      <c r="G7">
        <v>29.504384418451298</v>
      </c>
      <c r="H7" s="9">
        <v>32.6</v>
      </c>
      <c r="I7" s="9">
        <v>21.4</v>
      </c>
      <c r="J7" s="9">
        <v>10</v>
      </c>
      <c r="K7" s="9">
        <v>34.9</v>
      </c>
    </row>
    <row r="8" spans="1:11" x14ac:dyDescent="0.2">
      <c r="A8" s="6">
        <v>1995</v>
      </c>
      <c r="B8">
        <v>0</v>
      </c>
      <c r="C8" s="2">
        <v>0</v>
      </c>
      <c r="D8" s="2">
        <v>0</v>
      </c>
      <c r="E8" s="9">
        <v>78.5</v>
      </c>
      <c r="F8" s="9">
        <v>52.6</v>
      </c>
      <c r="G8">
        <v>29.687610002061302</v>
      </c>
      <c r="H8" s="9">
        <v>33</v>
      </c>
      <c r="I8" s="9">
        <v>21.4</v>
      </c>
      <c r="J8" s="9">
        <v>10</v>
      </c>
      <c r="K8" s="9">
        <v>34.5</v>
      </c>
    </row>
    <row r="9" spans="1:11" x14ac:dyDescent="0.2">
      <c r="A9" s="6">
        <v>1996</v>
      </c>
      <c r="B9">
        <v>0</v>
      </c>
      <c r="C9" s="2">
        <v>0</v>
      </c>
      <c r="D9" s="2">
        <v>0</v>
      </c>
      <c r="E9" s="9">
        <v>78.5</v>
      </c>
      <c r="F9" s="9">
        <v>55.4</v>
      </c>
      <c r="G9">
        <v>29.755129936431601</v>
      </c>
      <c r="H9" s="9">
        <v>33.200000000000003</v>
      </c>
      <c r="I9" s="9">
        <v>21.5</v>
      </c>
      <c r="J9" s="9">
        <v>10</v>
      </c>
      <c r="K9" s="9">
        <v>34.1</v>
      </c>
    </row>
    <row r="10" spans="1:11" x14ac:dyDescent="0.2">
      <c r="A10" s="7">
        <v>1997</v>
      </c>
      <c r="B10" s="1">
        <v>0</v>
      </c>
      <c r="C10" s="2">
        <v>0</v>
      </c>
      <c r="D10" s="2">
        <v>0</v>
      </c>
      <c r="E10" s="9">
        <v>75.5</v>
      </c>
      <c r="F10" s="9">
        <v>51.1</v>
      </c>
      <c r="G10">
        <v>29.852070656845701</v>
      </c>
      <c r="H10" s="9">
        <v>33.5</v>
      </c>
      <c r="I10" s="9">
        <v>21.5</v>
      </c>
      <c r="J10" s="9">
        <v>10</v>
      </c>
      <c r="K10" s="9">
        <v>33.700000000000003</v>
      </c>
    </row>
    <row r="11" spans="1:11" x14ac:dyDescent="0.2">
      <c r="A11" s="7">
        <v>1998</v>
      </c>
      <c r="B11" s="1">
        <v>0</v>
      </c>
      <c r="C11" s="2">
        <v>0</v>
      </c>
      <c r="D11" s="2">
        <v>0</v>
      </c>
      <c r="E11" s="9">
        <v>74.8</v>
      </c>
      <c r="F11" s="9">
        <v>52.7</v>
      </c>
      <c r="G11">
        <v>29.938362401064602</v>
      </c>
      <c r="H11" s="9">
        <v>33.700000000000003</v>
      </c>
      <c r="I11" s="9">
        <v>21.6</v>
      </c>
      <c r="J11" s="9">
        <v>10.1</v>
      </c>
      <c r="K11" s="9">
        <v>33.4</v>
      </c>
    </row>
    <row r="12" spans="1:11" x14ac:dyDescent="0.2">
      <c r="A12" s="7">
        <v>1999</v>
      </c>
      <c r="B12" s="1">
        <v>0</v>
      </c>
      <c r="C12" s="3">
        <v>0</v>
      </c>
      <c r="D12" s="3">
        <v>0</v>
      </c>
      <c r="E12" s="9">
        <v>74.400000000000006</v>
      </c>
      <c r="F12" s="9">
        <v>53</v>
      </c>
      <c r="G12">
        <v>29.948292632090901</v>
      </c>
      <c r="H12" s="9">
        <v>33.9</v>
      </c>
      <c r="I12" s="9">
        <v>21.7</v>
      </c>
      <c r="J12" s="9">
        <v>10.1</v>
      </c>
      <c r="K12" s="9">
        <v>33.200000000000003</v>
      </c>
    </row>
    <row r="13" spans="1:11" x14ac:dyDescent="0.2">
      <c r="A13" s="7">
        <v>2000</v>
      </c>
      <c r="B13" s="1">
        <v>0</v>
      </c>
      <c r="C13" s="3">
        <v>0.10062500000000001</v>
      </c>
      <c r="D13" s="3">
        <v>5.6875000000000009E-2</v>
      </c>
      <c r="E13" s="9">
        <v>76.900000000000006</v>
      </c>
      <c r="F13" s="9">
        <v>59.1</v>
      </c>
      <c r="G13">
        <v>29.930651016883399</v>
      </c>
      <c r="H13" s="9">
        <v>34.1</v>
      </c>
      <c r="I13" s="9">
        <v>21.8</v>
      </c>
      <c r="J13" s="9">
        <v>10.199999999999999</v>
      </c>
      <c r="K13" s="9">
        <v>32.799999999999997</v>
      </c>
    </row>
    <row r="14" spans="1:11" x14ac:dyDescent="0.2">
      <c r="A14" s="7">
        <v>2001</v>
      </c>
      <c r="B14" s="1">
        <v>0</v>
      </c>
      <c r="C14" s="3">
        <v>0.20125000000000001</v>
      </c>
      <c r="D14" s="3">
        <v>0.11375000000000002</v>
      </c>
      <c r="E14" s="9">
        <v>72.7</v>
      </c>
      <c r="F14" s="9">
        <v>55.2</v>
      </c>
      <c r="G14">
        <v>29.9379860826852</v>
      </c>
      <c r="H14" s="9">
        <v>34.299999999999997</v>
      </c>
      <c r="I14" s="9">
        <v>21.9</v>
      </c>
      <c r="J14" s="9">
        <v>10.3</v>
      </c>
      <c r="K14" s="9">
        <v>32.4</v>
      </c>
    </row>
    <row r="15" spans="1:11" x14ac:dyDescent="0.2">
      <c r="A15" s="7">
        <v>2002</v>
      </c>
      <c r="B15" s="1">
        <v>0</v>
      </c>
      <c r="C15" s="3">
        <v>0.40250000000000002</v>
      </c>
      <c r="D15" s="3">
        <v>0.22750000000000004</v>
      </c>
      <c r="E15" s="9">
        <v>79.400000000000006</v>
      </c>
      <c r="F15" s="9">
        <v>59.7</v>
      </c>
      <c r="G15">
        <v>29.948762487624901</v>
      </c>
      <c r="H15" s="9">
        <v>34.4</v>
      </c>
      <c r="I15" s="9">
        <v>22.1</v>
      </c>
      <c r="J15" s="9">
        <v>10.3</v>
      </c>
      <c r="K15" s="9">
        <v>32.200000000000003</v>
      </c>
    </row>
    <row r="16" spans="1:11" x14ac:dyDescent="0.2">
      <c r="A16" s="7">
        <v>2003</v>
      </c>
      <c r="B16" s="1">
        <v>0</v>
      </c>
      <c r="C16" s="3">
        <v>0.80500000000000005</v>
      </c>
      <c r="D16" s="3">
        <v>0.45500000000000007</v>
      </c>
      <c r="E16" s="9">
        <v>75.599999999999994</v>
      </c>
      <c r="F16" s="9">
        <v>59.8</v>
      </c>
      <c r="G16">
        <v>29.999487903937801</v>
      </c>
      <c r="H16" s="9">
        <v>34.4</v>
      </c>
      <c r="I16" s="9">
        <v>22.2</v>
      </c>
      <c r="J16" s="9">
        <v>10.4</v>
      </c>
      <c r="K16" s="9">
        <v>31.9</v>
      </c>
    </row>
    <row r="17" spans="1:11" x14ac:dyDescent="0.2">
      <c r="A17" s="7">
        <v>2004</v>
      </c>
      <c r="B17" s="1">
        <v>0</v>
      </c>
      <c r="C17" s="3">
        <v>1.61</v>
      </c>
      <c r="D17" s="3">
        <v>0.91000000000000014</v>
      </c>
      <c r="E17" s="9">
        <v>81.099999999999994</v>
      </c>
      <c r="F17" s="9">
        <v>69.099999999999994</v>
      </c>
      <c r="G17">
        <v>29.998614910488602</v>
      </c>
      <c r="H17" s="9">
        <v>34.4</v>
      </c>
      <c r="I17" s="9">
        <v>22.4</v>
      </c>
      <c r="J17" s="9">
        <v>10.5</v>
      </c>
      <c r="K17" s="9">
        <v>31.7</v>
      </c>
    </row>
    <row r="18" spans="1:11" x14ac:dyDescent="0.2">
      <c r="A18" s="7">
        <v>2005</v>
      </c>
      <c r="B18" s="1">
        <v>0.60000000000000142</v>
      </c>
      <c r="C18" s="3">
        <v>3.22</v>
      </c>
      <c r="D18" s="3">
        <v>1.8200000000000003</v>
      </c>
      <c r="E18" s="9">
        <v>80.5</v>
      </c>
      <c r="F18" s="9">
        <v>71.8</v>
      </c>
      <c r="G18">
        <v>29.983955320806999</v>
      </c>
      <c r="H18" s="9">
        <v>34.4</v>
      </c>
      <c r="I18" s="9">
        <v>22.5</v>
      </c>
      <c r="J18" s="9">
        <v>10.6</v>
      </c>
      <c r="K18" s="9">
        <v>31.5</v>
      </c>
    </row>
    <row r="19" spans="1:11" x14ac:dyDescent="0.2">
      <c r="A19" s="7">
        <v>2006</v>
      </c>
      <c r="B19" s="1">
        <v>1.6000000000000014</v>
      </c>
      <c r="C19" s="3">
        <v>5.0599999999999996</v>
      </c>
      <c r="D19" s="3">
        <v>2.86</v>
      </c>
      <c r="E19" s="9">
        <v>77</v>
      </c>
      <c r="F19" s="9">
        <v>69.099999999999994</v>
      </c>
      <c r="G19">
        <v>30.016630126276802</v>
      </c>
      <c r="H19" s="9">
        <v>34.4</v>
      </c>
      <c r="I19" s="9">
        <v>22.7</v>
      </c>
      <c r="J19" s="9">
        <v>10.7</v>
      </c>
      <c r="K19" s="9">
        <v>31.2</v>
      </c>
    </row>
    <row r="20" spans="1:11" x14ac:dyDescent="0.2">
      <c r="A20" s="7">
        <v>2007</v>
      </c>
      <c r="B20" s="1">
        <v>3.6000000000000014</v>
      </c>
      <c r="C20" s="3">
        <v>8.2799999999999994</v>
      </c>
      <c r="D20" s="3">
        <v>4.68</v>
      </c>
      <c r="E20" s="9">
        <v>78.8</v>
      </c>
      <c r="F20" s="9">
        <v>73.3</v>
      </c>
      <c r="G20">
        <v>30.037349520679701</v>
      </c>
      <c r="H20" s="9">
        <v>34.4</v>
      </c>
      <c r="I20" s="9">
        <v>22.8</v>
      </c>
      <c r="J20" s="9">
        <v>10.8</v>
      </c>
      <c r="K20" s="9">
        <v>31</v>
      </c>
    </row>
    <row r="21" spans="1:11" x14ac:dyDescent="0.2">
      <c r="A21" s="7">
        <v>2008</v>
      </c>
      <c r="B21" s="1">
        <v>6.6000000000000014</v>
      </c>
      <c r="C21" s="3">
        <v>11.5</v>
      </c>
      <c r="D21" s="3">
        <v>6.5</v>
      </c>
      <c r="E21" s="9">
        <v>80.5</v>
      </c>
      <c r="F21" s="9">
        <v>75.099999999999994</v>
      </c>
      <c r="G21">
        <v>30.0838736771376</v>
      </c>
      <c r="H21" s="9">
        <v>34.5</v>
      </c>
      <c r="I21" s="9">
        <v>22.9</v>
      </c>
      <c r="J21" s="9">
        <v>10.9</v>
      </c>
      <c r="K21" s="9">
        <v>30.7</v>
      </c>
    </row>
    <row r="22" spans="1:11" x14ac:dyDescent="0.2">
      <c r="A22" s="7">
        <v>2009</v>
      </c>
      <c r="B22" s="1">
        <v>11.600000000000001</v>
      </c>
      <c r="C22" s="3">
        <v>17.48</v>
      </c>
      <c r="D22" s="3">
        <v>9.8800000000000008</v>
      </c>
      <c r="E22" s="9">
        <v>76.5</v>
      </c>
      <c r="F22" s="9">
        <v>72.7</v>
      </c>
      <c r="G22">
        <v>30.079638915090399</v>
      </c>
      <c r="H22" s="9">
        <v>34.700000000000003</v>
      </c>
      <c r="I22" s="9">
        <v>23</v>
      </c>
      <c r="J22" s="9">
        <v>10.9</v>
      </c>
      <c r="K22" s="9">
        <v>30.4</v>
      </c>
    </row>
    <row r="23" spans="1:11" x14ac:dyDescent="0.2">
      <c r="A23" s="7">
        <v>2010</v>
      </c>
      <c r="B23" s="1">
        <v>18.600000000000001</v>
      </c>
      <c r="C23" s="3">
        <v>21.16</v>
      </c>
      <c r="D23" s="3">
        <v>11.96</v>
      </c>
      <c r="E23" s="9">
        <v>75.900000000000006</v>
      </c>
      <c r="F23" s="9">
        <v>73.599999999999994</v>
      </c>
      <c r="G23">
        <v>30.140160708429001</v>
      </c>
      <c r="H23" s="9">
        <v>34.799999999999997</v>
      </c>
      <c r="I23" s="9">
        <v>23.1</v>
      </c>
      <c r="J23" s="9">
        <v>10.9</v>
      </c>
      <c r="K23" s="9">
        <v>30.1</v>
      </c>
    </row>
    <row r="24" spans="1:11" x14ac:dyDescent="0.2">
      <c r="A24" s="7">
        <v>2011</v>
      </c>
      <c r="B24" s="1">
        <v>28.6</v>
      </c>
      <c r="C24" s="3">
        <v>23</v>
      </c>
      <c r="D24" s="3">
        <v>13</v>
      </c>
      <c r="E24" s="9">
        <v>68.900000000000006</v>
      </c>
      <c r="F24" s="9">
        <v>70.2</v>
      </c>
      <c r="G24">
        <v>30.256491719617799</v>
      </c>
      <c r="H24" s="9">
        <v>34.9</v>
      </c>
      <c r="I24" s="9">
        <v>23.2</v>
      </c>
      <c r="J24" s="9">
        <v>11</v>
      </c>
      <c r="K24" s="9">
        <v>29.8</v>
      </c>
    </row>
    <row r="25" spans="1:11" x14ac:dyDescent="0.2">
      <c r="A25" s="7">
        <v>2012</v>
      </c>
      <c r="B25" s="1">
        <v>38.6</v>
      </c>
      <c r="C25" s="3">
        <v>21</v>
      </c>
      <c r="D25" s="3">
        <v>13</v>
      </c>
      <c r="E25" s="9">
        <v>69.599999999999994</v>
      </c>
      <c r="F25" s="9">
        <v>66.400000000000006</v>
      </c>
      <c r="G25">
        <v>30.3325349200746</v>
      </c>
      <c r="H25" s="9">
        <v>35.1</v>
      </c>
      <c r="I25" s="9">
        <v>23.3</v>
      </c>
      <c r="J25" s="9">
        <v>11</v>
      </c>
      <c r="K25" s="9">
        <v>29.5</v>
      </c>
    </row>
    <row r="26" spans="1:11" x14ac:dyDescent="0.2">
      <c r="A26" s="7">
        <v>2013</v>
      </c>
      <c r="B26" s="1">
        <v>51.5</v>
      </c>
      <c r="C26" s="3">
        <v>26</v>
      </c>
      <c r="D26" s="3">
        <v>18</v>
      </c>
      <c r="E26" s="9">
        <v>59.7</v>
      </c>
      <c r="F26" s="9">
        <v>59.8</v>
      </c>
      <c r="G26">
        <v>30.4356314721161</v>
      </c>
      <c r="H26" s="9">
        <v>35.4</v>
      </c>
      <c r="I26" s="9">
        <v>23.3</v>
      </c>
      <c r="J26" s="9">
        <v>11</v>
      </c>
      <c r="K26" s="9">
        <v>29.2</v>
      </c>
    </row>
    <row r="27" spans="1:11" x14ac:dyDescent="0.2">
      <c r="A27" s="7">
        <v>2014</v>
      </c>
      <c r="B27" s="1">
        <v>61.5</v>
      </c>
      <c r="C27" s="4">
        <v>33</v>
      </c>
      <c r="D27" s="4">
        <v>19</v>
      </c>
      <c r="E27" s="9">
        <v>56.7</v>
      </c>
      <c r="F27" s="9">
        <v>57.6</v>
      </c>
      <c r="G27">
        <v>30.471047665641599</v>
      </c>
      <c r="H27" s="9">
        <v>35.700000000000003</v>
      </c>
      <c r="I27" s="9">
        <v>23.4</v>
      </c>
      <c r="J27" s="9">
        <v>10.9</v>
      </c>
      <c r="K27" s="9">
        <v>28.9</v>
      </c>
    </row>
    <row r="28" spans="1:11" x14ac:dyDescent="0.2">
      <c r="A28" s="7">
        <v>2015</v>
      </c>
      <c r="B28" s="1">
        <v>68.400000000000006</v>
      </c>
      <c r="C28" s="3">
        <v>44</v>
      </c>
      <c r="D28" s="3">
        <v>27</v>
      </c>
      <c r="E28" s="9">
        <v>54.7</v>
      </c>
      <c r="F28" s="9">
        <v>56</v>
      </c>
      <c r="G28">
        <v>30.599563743870799</v>
      </c>
      <c r="H28" s="9">
        <v>35.9</v>
      </c>
      <c r="I28" s="9">
        <v>23.5</v>
      </c>
      <c r="J28" s="9">
        <v>10.9</v>
      </c>
      <c r="K28" s="9">
        <v>28.5</v>
      </c>
    </row>
    <row r="29" spans="1:11" x14ac:dyDescent="0.2">
      <c r="A29" s="7">
        <v>2016</v>
      </c>
      <c r="B29" s="1">
        <v>74.900000000000006</v>
      </c>
      <c r="C29" s="3">
        <v>55</v>
      </c>
      <c r="D29" s="3">
        <v>41</v>
      </c>
      <c r="E29" s="9">
        <v>52.6</v>
      </c>
      <c r="F29" s="9">
        <v>53.8</v>
      </c>
      <c r="G29">
        <v>30.799522853788801</v>
      </c>
      <c r="H29" s="9">
        <v>36.200000000000003</v>
      </c>
      <c r="I29" s="9">
        <v>23.6</v>
      </c>
      <c r="J29" s="9">
        <v>10.9</v>
      </c>
      <c r="K29" s="9">
        <v>28.1</v>
      </c>
    </row>
    <row r="30" spans="1:11" x14ac:dyDescent="0.2">
      <c r="A30" s="7">
        <v>2017</v>
      </c>
      <c r="B30" s="1">
        <v>79.099999999999994</v>
      </c>
      <c r="C30" s="2">
        <v>57</v>
      </c>
      <c r="D30" s="2">
        <v>41</v>
      </c>
      <c r="E30" s="9">
        <v>48.7</v>
      </c>
      <c r="F30" s="9">
        <v>51.1</v>
      </c>
      <c r="G30">
        <v>30.9</v>
      </c>
      <c r="H30" s="9">
        <v>36.5</v>
      </c>
      <c r="I30" s="9">
        <v>23.6</v>
      </c>
      <c r="J30" s="9">
        <v>10.9</v>
      </c>
      <c r="K30" s="9">
        <v>27.8</v>
      </c>
    </row>
    <row r="31" spans="1:11" x14ac:dyDescent="0.2">
      <c r="A31" s="7">
        <v>2018</v>
      </c>
      <c r="B31" s="1">
        <v>80</v>
      </c>
      <c r="C31" s="2">
        <v>53</v>
      </c>
      <c r="D31" s="2">
        <v>47</v>
      </c>
      <c r="E31" s="9">
        <v>45.3</v>
      </c>
      <c r="F31" s="9">
        <v>46.6</v>
      </c>
      <c r="G31">
        <v>31</v>
      </c>
      <c r="H31" s="9">
        <v>36.799999999999997</v>
      </c>
      <c r="I31" s="9">
        <v>23.7</v>
      </c>
      <c r="J31" s="9">
        <v>10.8</v>
      </c>
      <c r="K31" s="9">
        <v>27.4</v>
      </c>
    </row>
    <row r="32" spans="1:11" x14ac:dyDescent="0.2">
      <c r="A32" s="8">
        <v>2019</v>
      </c>
      <c r="B32">
        <v>83</v>
      </c>
      <c r="C32" s="2">
        <v>74</v>
      </c>
      <c r="D32" s="2">
        <v>73</v>
      </c>
      <c r="E32" s="9">
        <v>39.299999999999997</v>
      </c>
      <c r="F32" s="9">
        <v>42.9</v>
      </c>
      <c r="G32">
        <v>31.2</v>
      </c>
      <c r="H32" s="9">
        <v>37.1</v>
      </c>
      <c r="I32" s="9">
        <v>23.8</v>
      </c>
      <c r="J32" s="9">
        <v>10.8</v>
      </c>
      <c r="K32" s="9">
        <v>27</v>
      </c>
    </row>
    <row r="33" spans="1:11" x14ac:dyDescent="0.2">
      <c r="A33" s="8">
        <v>2020</v>
      </c>
      <c r="B33">
        <v>87</v>
      </c>
      <c r="C33" s="2">
        <v>85</v>
      </c>
      <c r="D33" s="2">
        <v>79</v>
      </c>
      <c r="E33" s="9">
        <v>36.299999999999997</v>
      </c>
      <c r="F33" s="9">
        <v>42.5</v>
      </c>
      <c r="G33">
        <v>31.3</v>
      </c>
      <c r="H33" s="9">
        <v>37.4</v>
      </c>
      <c r="I33" s="9">
        <v>23.9</v>
      </c>
      <c r="J33" s="9">
        <v>10.8</v>
      </c>
      <c r="K33" s="9">
        <v>26.7</v>
      </c>
    </row>
    <row r="34" spans="1:11" x14ac:dyDescent="0.2">
      <c r="A34" s="8">
        <v>2021</v>
      </c>
      <c r="B34">
        <v>88</v>
      </c>
      <c r="C34" s="2">
        <v>81</v>
      </c>
      <c r="D34" s="2">
        <v>72</v>
      </c>
      <c r="E34" s="9">
        <v>35</v>
      </c>
      <c r="F34" s="9">
        <v>40.700000000000003</v>
      </c>
      <c r="G34">
        <v>31.6</v>
      </c>
      <c r="H34" s="9">
        <v>37.5</v>
      </c>
      <c r="I34" s="9">
        <v>24.1</v>
      </c>
      <c r="J34" s="9">
        <v>10.8</v>
      </c>
      <c r="K34" s="9">
        <v>26.5</v>
      </c>
    </row>
    <row r="35" spans="1:11" x14ac:dyDescent="0.2">
      <c r="A35" s="8">
        <v>2022</v>
      </c>
      <c r="B35">
        <f>B34</f>
        <v>88</v>
      </c>
      <c r="C35" s="2">
        <f>C34</f>
        <v>81</v>
      </c>
      <c r="D35" s="2">
        <f t="shared" ref="D35:D47" si="1">D34</f>
        <v>72</v>
      </c>
      <c r="E35" s="9">
        <f>E34*0.922288287</f>
        <v>32.280090045000001</v>
      </c>
      <c r="F35" s="9">
        <f>F34*0.946135082</f>
        <v>38.507697837400002</v>
      </c>
      <c r="G35">
        <f>+G34+0.1</f>
        <v>31.700000000000003</v>
      </c>
      <c r="H35">
        <f t="shared" ref="H35" si="2">H34+H34-H33</f>
        <v>37.6</v>
      </c>
      <c r="I35">
        <f t="shared" ref="I35" si="3">I34+I34-I33</f>
        <v>24.300000000000004</v>
      </c>
      <c r="J35">
        <f t="shared" ref="J35" si="4">J34+J34-J33</f>
        <v>10.8</v>
      </c>
      <c r="K35">
        <f t="shared" ref="K35" si="5">K34+K34-K33</f>
        <v>26.3</v>
      </c>
    </row>
    <row r="36" spans="1:11" x14ac:dyDescent="0.2">
      <c r="A36" s="6">
        <v>2023</v>
      </c>
      <c r="B36">
        <f>B35</f>
        <v>88</v>
      </c>
      <c r="C36" s="2">
        <f t="shared" ref="C36:C47" si="6">C35</f>
        <v>81</v>
      </c>
      <c r="D36" s="2">
        <f t="shared" si="1"/>
        <v>72</v>
      </c>
      <c r="E36" s="9">
        <f t="shared" ref="E36:E47" si="7">E35*0.922288287</f>
        <v>29.771548951808803</v>
      </c>
      <c r="F36" s="9">
        <f t="shared" ref="F36:F47" si="8">F35*0.946135082</f>
        <v>36.433483851019673</v>
      </c>
      <c r="G36">
        <f t="shared" ref="G36:G47" si="9">+G35+0.1</f>
        <v>31.800000000000004</v>
      </c>
      <c r="H36">
        <f t="shared" ref="H36:K47" si="10">H35+H35-H34</f>
        <v>37.700000000000003</v>
      </c>
      <c r="I36">
        <f t="shared" si="10"/>
        <v>24.500000000000007</v>
      </c>
      <c r="J36">
        <f t="shared" si="10"/>
        <v>10.8</v>
      </c>
      <c r="K36">
        <f t="shared" si="10"/>
        <v>26.1</v>
      </c>
    </row>
    <row r="37" spans="1:11" x14ac:dyDescent="0.2">
      <c r="A37" s="6">
        <v>2024</v>
      </c>
      <c r="B37">
        <f t="shared" ref="B37:B47" si="11">B36</f>
        <v>88</v>
      </c>
      <c r="C37" s="2">
        <f t="shared" si="6"/>
        <v>81</v>
      </c>
      <c r="D37" s="2">
        <f t="shared" si="1"/>
        <v>72</v>
      </c>
      <c r="E37" s="9">
        <f t="shared" si="7"/>
        <v>27.457950884100388</v>
      </c>
      <c r="F37" s="9">
        <f t="shared" si="8"/>
        <v>34.470997230930173</v>
      </c>
      <c r="G37">
        <f t="shared" si="9"/>
        <v>31.900000000000006</v>
      </c>
      <c r="H37">
        <f t="shared" si="10"/>
        <v>37.800000000000004</v>
      </c>
      <c r="I37">
        <f t="shared" si="10"/>
        <v>24.70000000000001</v>
      </c>
      <c r="J37">
        <f t="shared" si="10"/>
        <v>10.8</v>
      </c>
      <c r="K37">
        <f t="shared" si="10"/>
        <v>25.900000000000002</v>
      </c>
    </row>
    <row r="38" spans="1:11" x14ac:dyDescent="0.2">
      <c r="A38" s="6">
        <v>2025</v>
      </c>
      <c r="B38">
        <f t="shared" si="11"/>
        <v>88</v>
      </c>
      <c r="C38" s="2">
        <f t="shared" si="6"/>
        <v>81</v>
      </c>
      <c r="D38" s="2">
        <f t="shared" si="1"/>
        <v>72</v>
      </c>
      <c r="E38" s="9">
        <f t="shared" si="7"/>
        <v>25.324146485427082</v>
      </c>
      <c r="F38" s="9">
        <f t="shared" si="8"/>
        <v>32.614219791707889</v>
      </c>
      <c r="G38">
        <f t="shared" si="9"/>
        <v>32.000000000000007</v>
      </c>
      <c r="H38">
        <f t="shared" si="10"/>
        <v>37.900000000000006</v>
      </c>
      <c r="I38">
        <f t="shared" si="10"/>
        <v>24.900000000000013</v>
      </c>
      <c r="J38">
        <f t="shared" si="10"/>
        <v>10.8</v>
      </c>
      <c r="K38">
        <f t="shared" si="10"/>
        <v>25.700000000000003</v>
      </c>
    </row>
    <row r="39" spans="1:11" x14ac:dyDescent="0.2">
      <c r="A39" s="6">
        <v>2026</v>
      </c>
      <c r="B39">
        <f t="shared" si="11"/>
        <v>88</v>
      </c>
      <c r="C39" s="2">
        <f t="shared" si="6"/>
        <v>81</v>
      </c>
      <c r="D39" s="2">
        <f t="shared" si="1"/>
        <v>72</v>
      </c>
      <c r="E39" s="9">
        <f t="shared" si="7"/>
        <v>23.356163681781613</v>
      </c>
      <c r="F39" s="9">
        <f t="shared" si="8"/>
        <v>30.857457516993566</v>
      </c>
      <c r="G39">
        <f t="shared" si="9"/>
        <v>32.100000000000009</v>
      </c>
      <c r="H39">
        <f t="shared" si="10"/>
        <v>38.000000000000007</v>
      </c>
      <c r="I39">
        <f t="shared" si="10"/>
        <v>25.100000000000016</v>
      </c>
      <c r="J39">
        <f t="shared" si="10"/>
        <v>10.8</v>
      </c>
      <c r="K39">
        <f t="shared" si="10"/>
        <v>25.500000000000004</v>
      </c>
    </row>
    <row r="40" spans="1:11" x14ac:dyDescent="0.2">
      <c r="A40" s="6">
        <v>2027</v>
      </c>
      <c r="B40">
        <f t="shared" si="11"/>
        <v>88</v>
      </c>
      <c r="C40" s="2">
        <f t="shared" si="6"/>
        <v>81</v>
      </c>
      <c r="D40" s="2">
        <f t="shared" si="1"/>
        <v>72</v>
      </c>
      <c r="E40" s="9">
        <f t="shared" si="7"/>
        <v>21.541116192961976</v>
      </c>
      <c r="F40" s="9">
        <f t="shared" si="8"/>
        <v>29.195323098152222</v>
      </c>
      <c r="G40">
        <f t="shared" si="9"/>
        <v>32.20000000000001</v>
      </c>
      <c r="H40">
        <f t="shared" si="10"/>
        <v>38.100000000000009</v>
      </c>
      <c r="I40">
        <f t="shared" si="10"/>
        <v>25.300000000000018</v>
      </c>
      <c r="J40">
        <f t="shared" si="10"/>
        <v>10.8</v>
      </c>
      <c r="K40">
        <f t="shared" si="10"/>
        <v>25.300000000000004</v>
      </c>
    </row>
    <row r="41" spans="1:11" x14ac:dyDescent="0.2">
      <c r="A41" s="6">
        <v>2028</v>
      </c>
      <c r="B41">
        <f t="shared" si="11"/>
        <v>88</v>
      </c>
      <c r="C41" s="2">
        <f t="shared" si="6"/>
        <v>81</v>
      </c>
      <c r="D41" s="2">
        <f t="shared" si="1"/>
        <v>72</v>
      </c>
      <c r="E41" s="9">
        <f t="shared" si="7"/>
        <v>19.86711915367486</v>
      </c>
      <c r="F41" s="9">
        <f t="shared" si="8"/>
        <v>27.622719413486745</v>
      </c>
      <c r="G41">
        <f t="shared" si="9"/>
        <v>32.300000000000011</v>
      </c>
      <c r="H41">
        <f t="shared" si="10"/>
        <v>38.20000000000001</v>
      </c>
      <c r="I41">
        <f t="shared" si="10"/>
        <v>25.500000000000021</v>
      </c>
      <c r="J41">
        <f t="shared" si="10"/>
        <v>10.8</v>
      </c>
      <c r="K41">
        <f t="shared" si="10"/>
        <v>25.100000000000005</v>
      </c>
    </row>
    <row r="42" spans="1:11" x14ac:dyDescent="0.2">
      <c r="A42" s="6">
        <v>2029</v>
      </c>
      <c r="B42">
        <f t="shared" si="11"/>
        <v>88</v>
      </c>
      <c r="C42" s="2">
        <f t="shared" si="6"/>
        <v>81</v>
      </c>
      <c r="D42" s="2">
        <f t="shared" si="1"/>
        <v>72</v>
      </c>
      <c r="E42" s="9">
        <f t="shared" si="7"/>
        <v>18.323211291867675</v>
      </c>
      <c r="F42" s="9">
        <f t="shared" si="8"/>
        <v>26.134823897342272</v>
      </c>
      <c r="G42">
        <f t="shared" si="9"/>
        <v>32.400000000000013</v>
      </c>
      <c r="H42">
        <f t="shared" si="10"/>
        <v>38.300000000000011</v>
      </c>
      <c r="I42">
        <f t="shared" si="10"/>
        <v>25.700000000000024</v>
      </c>
      <c r="J42">
        <f t="shared" si="10"/>
        <v>10.8</v>
      </c>
      <c r="K42">
        <f t="shared" si="10"/>
        <v>24.900000000000006</v>
      </c>
    </row>
    <row r="43" spans="1:11" x14ac:dyDescent="0.2">
      <c r="A43" s="6">
        <v>2030</v>
      </c>
      <c r="B43">
        <f t="shared" si="11"/>
        <v>88</v>
      </c>
      <c r="C43" s="2">
        <f t="shared" si="6"/>
        <v>81</v>
      </c>
      <c r="D43" s="2">
        <f t="shared" si="1"/>
        <v>72</v>
      </c>
      <c r="E43" s="9">
        <f t="shared" si="7"/>
        <v>16.899283154715697</v>
      </c>
      <c r="F43" s="9">
        <f t="shared" si="8"/>
        <v>24.727073751167488</v>
      </c>
      <c r="G43">
        <f t="shared" si="9"/>
        <v>32.500000000000014</v>
      </c>
      <c r="H43">
        <f t="shared" si="10"/>
        <v>38.400000000000013</v>
      </c>
      <c r="I43">
        <f t="shared" si="10"/>
        <v>25.900000000000027</v>
      </c>
      <c r="J43">
        <f t="shared" si="10"/>
        <v>10.8</v>
      </c>
      <c r="K43">
        <f t="shared" si="10"/>
        <v>24.700000000000006</v>
      </c>
    </row>
    <row r="44" spans="1:11" x14ac:dyDescent="0.2">
      <c r="A44" s="6">
        <v>2031</v>
      </c>
      <c r="B44">
        <f t="shared" si="11"/>
        <v>88</v>
      </c>
      <c r="C44" s="2">
        <f t="shared" si="6"/>
        <v>81</v>
      </c>
      <c r="D44" s="2">
        <f t="shared" si="1"/>
        <v>72</v>
      </c>
      <c r="E44" s="9">
        <f t="shared" si="7"/>
        <v>15.586010912290696</v>
      </c>
      <c r="F44" s="9">
        <f t="shared" si="8"/>
        <v>23.3951519511809</v>
      </c>
      <c r="G44">
        <f t="shared" si="9"/>
        <v>32.600000000000016</v>
      </c>
      <c r="H44">
        <f t="shared" si="10"/>
        <v>38.500000000000014</v>
      </c>
      <c r="I44">
        <f t="shared" si="10"/>
        <v>26.10000000000003</v>
      </c>
      <c r="J44">
        <f t="shared" si="10"/>
        <v>10.8</v>
      </c>
      <c r="K44">
        <f t="shared" si="10"/>
        <v>24.500000000000007</v>
      </c>
    </row>
    <row r="45" spans="1:11" x14ac:dyDescent="0.2">
      <c r="A45" s="6">
        <v>2032</v>
      </c>
      <c r="B45">
        <f t="shared" si="11"/>
        <v>88</v>
      </c>
      <c r="C45" s="2">
        <f t="shared" si="6"/>
        <v>81</v>
      </c>
      <c r="D45" s="2">
        <f t="shared" si="1"/>
        <v>72</v>
      </c>
      <c r="E45" s="9">
        <f t="shared" si="7"/>
        <v>14.374795305459893</v>
      </c>
      <c r="F45" s="9">
        <f t="shared" si="8"/>
        <v>22.134974009733</v>
      </c>
      <c r="G45">
        <f t="shared" si="9"/>
        <v>32.700000000000017</v>
      </c>
      <c r="H45">
        <f t="shared" si="10"/>
        <v>38.600000000000016</v>
      </c>
      <c r="I45">
        <f t="shared" si="10"/>
        <v>26.300000000000033</v>
      </c>
      <c r="J45">
        <f t="shared" si="10"/>
        <v>10.8</v>
      </c>
      <c r="K45">
        <f t="shared" si="10"/>
        <v>24.300000000000008</v>
      </c>
    </row>
    <row r="46" spans="1:11" x14ac:dyDescent="0.2">
      <c r="A46" s="6">
        <v>2033</v>
      </c>
      <c r="B46">
        <f t="shared" si="11"/>
        <v>88</v>
      </c>
      <c r="C46" s="2">
        <f t="shared" si="6"/>
        <v>81</v>
      </c>
      <c r="D46" s="2">
        <f t="shared" si="1"/>
        <v>72</v>
      </c>
      <c r="E46" s="9">
        <f t="shared" si="7"/>
        <v>13.257705338248247</v>
      </c>
      <c r="F46" s="9">
        <f t="shared" si="8"/>
        <v>20.9426754497666</v>
      </c>
      <c r="G46">
        <f t="shared" si="9"/>
        <v>32.800000000000018</v>
      </c>
      <c r="H46">
        <f t="shared" si="10"/>
        <v>38.700000000000017</v>
      </c>
      <c r="I46">
        <f t="shared" si="10"/>
        <v>26.500000000000036</v>
      </c>
      <c r="J46">
        <f t="shared" si="10"/>
        <v>10.8</v>
      </c>
      <c r="K46">
        <f t="shared" si="10"/>
        <v>24.100000000000009</v>
      </c>
    </row>
    <row r="47" spans="1:11" x14ac:dyDescent="0.2">
      <c r="A47" s="6">
        <v>2034</v>
      </c>
      <c r="B47">
        <f t="shared" si="11"/>
        <v>88</v>
      </c>
      <c r="C47" s="2">
        <f t="shared" si="6"/>
        <v>81</v>
      </c>
      <c r="D47" s="2">
        <f t="shared" si="1"/>
        <v>72</v>
      </c>
      <c r="E47" s="9">
        <f t="shared" si="7"/>
        <v>12.227426345963732</v>
      </c>
      <c r="F47" s="9">
        <f t="shared" si="8"/>
        <v>19.814599953964308</v>
      </c>
      <c r="G47">
        <f t="shared" si="9"/>
        <v>32.90000000000002</v>
      </c>
      <c r="H47">
        <f t="shared" si="10"/>
        <v>38.800000000000018</v>
      </c>
      <c r="I47">
        <f t="shared" si="10"/>
        <v>26.700000000000038</v>
      </c>
      <c r="J47">
        <f t="shared" si="10"/>
        <v>10.8</v>
      </c>
      <c r="K47">
        <f t="shared" si="10"/>
        <v>23.900000000000009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91AEC-FD55-A846-84BF-BB5AC0E9E175}">
  <dimension ref="A1:K47"/>
  <sheetViews>
    <sheetView topLeftCell="A16" workbookViewId="0">
      <selection activeCell="F46" sqref="F46"/>
    </sheetView>
  </sheetViews>
  <sheetFormatPr baseColWidth="10" defaultRowHeight="16" x14ac:dyDescent="0.2"/>
  <cols>
    <col min="7" max="7" width="18.5" bestFit="1" customWidth="1"/>
    <col min="8" max="8" width="14.6640625" bestFit="1" customWidth="1"/>
    <col min="9" max="9" width="14" bestFit="1" customWidth="1"/>
    <col min="10" max="10" width="12.83203125" bestFit="1" customWidth="1"/>
    <col min="11" max="11" width="12.1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s="5" t="s">
        <v>9</v>
      </c>
      <c r="F1" s="5" t="s">
        <v>10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">
      <c r="A2" s="6">
        <v>1989</v>
      </c>
      <c r="B2">
        <v>0</v>
      </c>
      <c r="C2" s="2">
        <v>0</v>
      </c>
      <c r="D2" s="2">
        <v>0</v>
      </c>
      <c r="E2">
        <v>88.3</v>
      </c>
      <c r="F2">
        <v>49.6</v>
      </c>
      <c r="G2">
        <v>29.08</v>
      </c>
      <c r="H2" s="9">
        <f>H3</f>
        <v>32.5</v>
      </c>
      <c r="I2" s="9">
        <f t="shared" ref="I2:K2" si="0">I3</f>
        <v>20.5</v>
      </c>
      <c r="J2" s="9">
        <f t="shared" si="0"/>
        <v>9.9</v>
      </c>
      <c r="K2" s="9">
        <f t="shared" si="0"/>
        <v>35.700000000000003</v>
      </c>
    </row>
    <row r="3" spans="1:11" x14ac:dyDescent="0.2">
      <c r="A3" s="6">
        <v>1990</v>
      </c>
      <c r="B3">
        <v>0</v>
      </c>
      <c r="C3" s="2">
        <v>0</v>
      </c>
      <c r="D3" s="2">
        <v>0</v>
      </c>
      <c r="E3" s="9">
        <v>87.5</v>
      </c>
      <c r="F3" s="9">
        <v>51.4</v>
      </c>
      <c r="G3">
        <v>29.160071091854999</v>
      </c>
      <c r="H3" s="9">
        <v>32.5</v>
      </c>
      <c r="I3" s="9">
        <v>20.5</v>
      </c>
      <c r="J3" s="9">
        <v>9.9</v>
      </c>
      <c r="K3" s="9">
        <v>35.700000000000003</v>
      </c>
    </row>
    <row r="4" spans="1:11" x14ac:dyDescent="0.2">
      <c r="A4" s="6">
        <v>1991</v>
      </c>
      <c r="B4">
        <v>0</v>
      </c>
      <c r="C4" s="2">
        <v>0</v>
      </c>
      <c r="D4" s="2">
        <v>0</v>
      </c>
      <c r="E4" s="9">
        <v>86</v>
      </c>
      <c r="F4" s="9">
        <v>50.5</v>
      </c>
      <c r="G4">
        <v>29.170250019114601</v>
      </c>
      <c r="H4" s="9">
        <v>32.5</v>
      </c>
      <c r="I4" s="9">
        <v>20.8</v>
      </c>
      <c r="J4" s="9">
        <v>10</v>
      </c>
      <c r="K4" s="9">
        <v>35.6</v>
      </c>
    </row>
    <row r="5" spans="1:11" x14ac:dyDescent="0.2">
      <c r="A5" s="6">
        <v>1992</v>
      </c>
      <c r="B5">
        <v>0</v>
      </c>
      <c r="C5" s="2">
        <v>0</v>
      </c>
      <c r="D5" s="2">
        <v>0</v>
      </c>
      <c r="E5" s="9">
        <v>81.099999999999994</v>
      </c>
      <c r="F5" s="9">
        <v>49.5</v>
      </c>
      <c r="G5">
        <v>29.273838246092499</v>
      </c>
      <c r="H5" s="9">
        <v>32.299999999999997</v>
      </c>
      <c r="I5" s="9">
        <v>21.1</v>
      </c>
      <c r="J5" s="9">
        <v>10</v>
      </c>
      <c r="K5" s="9">
        <v>35.4</v>
      </c>
    </row>
    <row r="6" spans="1:11" x14ac:dyDescent="0.2">
      <c r="A6" s="6">
        <v>1993</v>
      </c>
      <c r="B6">
        <v>0</v>
      </c>
      <c r="C6" s="2">
        <v>0</v>
      </c>
      <c r="D6" s="2">
        <v>0</v>
      </c>
      <c r="E6" s="9">
        <v>84.8</v>
      </c>
      <c r="F6" s="9">
        <v>53.6</v>
      </c>
      <c r="G6">
        <v>29.360657760774998</v>
      </c>
      <c r="H6" s="9">
        <v>32.4</v>
      </c>
      <c r="I6" s="9">
        <v>21.3</v>
      </c>
      <c r="J6" s="9">
        <v>10</v>
      </c>
      <c r="K6" s="9">
        <v>35.200000000000003</v>
      </c>
    </row>
    <row r="7" spans="1:11" x14ac:dyDescent="0.2">
      <c r="A7" s="6">
        <v>1994</v>
      </c>
      <c r="B7">
        <v>0</v>
      </c>
      <c r="C7" s="2">
        <v>0</v>
      </c>
      <c r="D7" s="2">
        <v>0</v>
      </c>
      <c r="E7" s="9">
        <v>84.1</v>
      </c>
      <c r="F7" s="9">
        <v>54.2</v>
      </c>
      <c r="G7">
        <v>29.504384418451298</v>
      </c>
      <c r="H7" s="9">
        <v>32.6</v>
      </c>
      <c r="I7" s="9">
        <v>21.4</v>
      </c>
      <c r="J7" s="9">
        <v>10</v>
      </c>
      <c r="K7" s="9">
        <v>34.9</v>
      </c>
    </row>
    <row r="8" spans="1:11" x14ac:dyDescent="0.2">
      <c r="A8" s="6">
        <v>1995</v>
      </c>
      <c r="B8">
        <v>0</v>
      </c>
      <c r="C8" s="2">
        <v>0</v>
      </c>
      <c r="D8" s="2">
        <v>0</v>
      </c>
      <c r="E8" s="9">
        <v>78.5</v>
      </c>
      <c r="F8" s="9">
        <v>52.6</v>
      </c>
      <c r="G8">
        <v>29.687610002061302</v>
      </c>
      <c r="H8" s="9">
        <v>33</v>
      </c>
      <c r="I8" s="9">
        <v>21.4</v>
      </c>
      <c r="J8" s="9">
        <v>10</v>
      </c>
      <c r="K8" s="9">
        <v>34.5</v>
      </c>
    </row>
    <row r="9" spans="1:11" x14ac:dyDescent="0.2">
      <c r="A9" s="6">
        <v>1996</v>
      </c>
      <c r="B9">
        <v>0</v>
      </c>
      <c r="C9" s="2">
        <v>0</v>
      </c>
      <c r="D9" s="2">
        <v>0</v>
      </c>
      <c r="E9" s="9">
        <v>78.5</v>
      </c>
      <c r="F9" s="9">
        <v>55.4</v>
      </c>
      <c r="G9">
        <v>29.755129936431601</v>
      </c>
      <c r="H9" s="9">
        <v>33.200000000000003</v>
      </c>
      <c r="I9" s="9">
        <v>21.5</v>
      </c>
      <c r="J9" s="9">
        <v>10</v>
      </c>
      <c r="K9" s="9">
        <v>34.1</v>
      </c>
    </row>
    <row r="10" spans="1:11" x14ac:dyDescent="0.2">
      <c r="A10" s="7">
        <v>1997</v>
      </c>
      <c r="B10" s="1">
        <v>0</v>
      </c>
      <c r="C10" s="2">
        <v>0</v>
      </c>
      <c r="D10" s="2">
        <v>0</v>
      </c>
      <c r="E10" s="9">
        <v>75.5</v>
      </c>
      <c r="F10" s="9">
        <v>51.1</v>
      </c>
      <c r="G10">
        <v>29.852070656845701</v>
      </c>
      <c r="H10" s="9">
        <v>33.5</v>
      </c>
      <c r="I10" s="9">
        <v>21.5</v>
      </c>
      <c r="J10" s="9">
        <v>10</v>
      </c>
      <c r="K10" s="9">
        <v>33.700000000000003</v>
      </c>
    </row>
    <row r="11" spans="1:11" x14ac:dyDescent="0.2">
      <c r="A11" s="7">
        <v>1998</v>
      </c>
      <c r="B11" s="1">
        <v>0</v>
      </c>
      <c r="C11" s="2">
        <v>0</v>
      </c>
      <c r="D11" s="2">
        <v>0</v>
      </c>
      <c r="E11" s="9">
        <v>74.8</v>
      </c>
      <c r="F11" s="9">
        <v>52.7</v>
      </c>
      <c r="G11">
        <v>29.938362401064602</v>
      </c>
      <c r="H11" s="9">
        <v>33.700000000000003</v>
      </c>
      <c r="I11" s="9">
        <v>21.6</v>
      </c>
      <c r="J11" s="9">
        <v>10.1</v>
      </c>
      <c r="K11" s="9">
        <v>33.4</v>
      </c>
    </row>
    <row r="12" spans="1:11" x14ac:dyDescent="0.2">
      <c r="A12" s="7">
        <v>1999</v>
      </c>
      <c r="B12" s="1">
        <v>0</v>
      </c>
      <c r="C12" s="3">
        <v>0</v>
      </c>
      <c r="D12" s="3">
        <v>0</v>
      </c>
      <c r="E12" s="9">
        <v>74.400000000000006</v>
      </c>
      <c r="F12" s="9">
        <v>53</v>
      </c>
      <c r="G12">
        <v>29.948292632090901</v>
      </c>
      <c r="H12" s="9">
        <v>33.9</v>
      </c>
      <c r="I12" s="9">
        <v>21.7</v>
      </c>
      <c r="J12" s="9">
        <v>10.1</v>
      </c>
      <c r="K12" s="9">
        <v>33.200000000000003</v>
      </c>
    </row>
    <row r="13" spans="1:11" x14ac:dyDescent="0.2">
      <c r="A13" s="7">
        <v>2000</v>
      </c>
      <c r="B13" s="1">
        <v>0</v>
      </c>
      <c r="C13" s="3">
        <v>0.10062500000000001</v>
      </c>
      <c r="D13" s="3">
        <v>5.6875000000000009E-2</v>
      </c>
      <c r="E13" s="9">
        <v>76.900000000000006</v>
      </c>
      <c r="F13" s="9">
        <v>59.1</v>
      </c>
      <c r="G13">
        <v>29.930651016883399</v>
      </c>
      <c r="H13" s="9">
        <v>34.1</v>
      </c>
      <c r="I13" s="9">
        <v>21.8</v>
      </c>
      <c r="J13" s="9">
        <v>10.199999999999999</v>
      </c>
      <c r="K13" s="9">
        <v>32.799999999999997</v>
      </c>
    </row>
    <row r="14" spans="1:11" x14ac:dyDescent="0.2">
      <c r="A14" s="7">
        <v>2001</v>
      </c>
      <c r="B14" s="1">
        <v>0</v>
      </c>
      <c r="C14" s="3">
        <v>0.20125000000000001</v>
      </c>
      <c r="D14" s="3">
        <v>0.11375000000000002</v>
      </c>
      <c r="E14" s="9">
        <v>72.7</v>
      </c>
      <c r="F14" s="9">
        <v>55.2</v>
      </c>
      <c r="G14">
        <v>29.9379860826852</v>
      </c>
      <c r="H14" s="9">
        <v>34.299999999999997</v>
      </c>
      <c r="I14" s="9">
        <v>21.9</v>
      </c>
      <c r="J14" s="9">
        <v>10.3</v>
      </c>
      <c r="K14" s="9">
        <v>32.4</v>
      </c>
    </row>
    <row r="15" spans="1:11" x14ac:dyDescent="0.2">
      <c r="A15" s="7">
        <v>2002</v>
      </c>
      <c r="B15" s="1">
        <v>0</v>
      </c>
      <c r="C15" s="3">
        <v>0.40250000000000002</v>
      </c>
      <c r="D15" s="3">
        <v>0.22750000000000004</v>
      </c>
      <c r="E15" s="9">
        <v>79.400000000000006</v>
      </c>
      <c r="F15" s="9">
        <v>59.7</v>
      </c>
      <c r="G15">
        <v>29.948762487624901</v>
      </c>
      <c r="H15" s="9">
        <v>34.4</v>
      </c>
      <c r="I15" s="9">
        <v>22.1</v>
      </c>
      <c r="J15" s="9">
        <v>10.3</v>
      </c>
      <c r="K15" s="9">
        <v>32.200000000000003</v>
      </c>
    </row>
    <row r="16" spans="1:11" x14ac:dyDescent="0.2">
      <c r="A16" s="7">
        <v>2003</v>
      </c>
      <c r="B16" s="1">
        <v>0</v>
      </c>
      <c r="C16" s="3">
        <v>0.80500000000000005</v>
      </c>
      <c r="D16" s="3">
        <v>0.45500000000000007</v>
      </c>
      <c r="E16" s="9">
        <v>75.599999999999994</v>
      </c>
      <c r="F16" s="9">
        <v>59.8</v>
      </c>
      <c r="G16">
        <v>29.999487903937801</v>
      </c>
      <c r="H16" s="9">
        <v>34.4</v>
      </c>
      <c r="I16" s="9">
        <v>22.2</v>
      </c>
      <c r="J16" s="9">
        <v>10.4</v>
      </c>
      <c r="K16" s="9">
        <v>31.9</v>
      </c>
    </row>
    <row r="17" spans="1:11" x14ac:dyDescent="0.2">
      <c r="A17" s="7">
        <v>2004</v>
      </c>
      <c r="B17" s="1">
        <v>0</v>
      </c>
      <c r="C17" s="3">
        <v>1.61</v>
      </c>
      <c r="D17" s="3">
        <v>0.91000000000000014</v>
      </c>
      <c r="E17" s="9">
        <v>81.099999999999994</v>
      </c>
      <c r="F17" s="9">
        <v>69.099999999999994</v>
      </c>
      <c r="G17">
        <v>29.998614910488602</v>
      </c>
      <c r="H17" s="9">
        <v>34.4</v>
      </c>
      <c r="I17" s="9">
        <v>22.4</v>
      </c>
      <c r="J17" s="9">
        <v>10.5</v>
      </c>
      <c r="K17" s="9">
        <v>31.7</v>
      </c>
    </row>
    <row r="18" spans="1:11" x14ac:dyDescent="0.2">
      <c r="A18" s="7">
        <v>2005</v>
      </c>
      <c r="B18" s="1">
        <v>0.60000000000000142</v>
      </c>
      <c r="C18" s="3">
        <v>3.22</v>
      </c>
      <c r="D18" s="3">
        <v>1.8200000000000003</v>
      </c>
      <c r="E18" s="9">
        <v>80.5</v>
      </c>
      <c r="F18" s="9">
        <v>71.8</v>
      </c>
      <c r="G18">
        <v>29.983955320806999</v>
      </c>
      <c r="H18" s="9">
        <v>34.4</v>
      </c>
      <c r="I18" s="9">
        <v>22.5</v>
      </c>
      <c r="J18" s="9">
        <v>10.6</v>
      </c>
      <c r="K18" s="9">
        <v>31.5</v>
      </c>
    </row>
    <row r="19" spans="1:11" x14ac:dyDescent="0.2">
      <c r="A19" s="7">
        <v>2006</v>
      </c>
      <c r="B19" s="1">
        <v>1.6000000000000014</v>
      </c>
      <c r="C19" s="3">
        <v>5.0599999999999996</v>
      </c>
      <c r="D19" s="3">
        <v>2.86</v>
      </c>
      <c r="E19" s="9">
        <v>77</v>
      </c>
      <c r="F19" s="9">
        <v>69.099999999999994</v>
      </c>
      <c r="G19">
        <v>30.016630126276802</v>
      </c>
      <c r="H19" s="9">
        <v>34.4</v>
      </c>
      <c r="I19" s="9">
        <v>22.7</v>
      </c>
      <c r="J19" s="9">
        <v>10.7</v>
      </c>
      <c r="K19" s="9">
        <v>31.2</v>
      </c>
    </row>
    <row r="20" spans="1:11" x14ac:dyDescent="0.2">
      <c r="A20" s="7">
        <v>2007</v>
      </c>
      <c r="B20" s="1">
        <v>3.6000000000000014</v>
      </c>
      <c r="C20" s="3">
        <v>8.2799999999999994</v>
      </c>
      <c r="D20" s="3">
        <v>4.68</v>
      </c>
      <c r="E20" s="9">
        <v>78.8</v>
      </c>
      <c r="F20" s="9">
        <v>73.3</v>
      </c>
      <c r="G20">
        <v>30.037349520679701</v>
      </c>
      <c r="H20" s="9">
        <v>34.4</v>
      </c>
      <c r="I20" s="9">
        <v>22.8</v>
      </c>
      <c r="J20" s="9">
        <v>10.8</v>
      </c>
      <c r="K20" s="9">
        <v>31</v>
      </c>
    </row>
    <row r="21" spans="1:11" x14ac:dyDescent="0.2">
      <c r="A21" s="7">
        <v>2008</v>
      </c>
      <c r="B21" s="1">
        <v>6.6000000000000014</v>
      </c>
      <c r="C21" s="3">
        <v>11.5</v>
      </c>
      <c r="D21" s="3">
        <v>6.5</v>
      </c>
      <c r="E21" s="9">
        <v>80.5</v>
      </c>
      <c r="F21" s="9">
        <v>75.099999999999994</v>
      </c>
      <c r="G21">
        <v>30.0838736771376</v>
      </c>
      <c r="H21" s="9">
        <v>34.5</v>
      </c>
      <c r="I21" s="9">
        <v>22.9</v>
      </c>
      <c r="J21" s="9">
        <v>10.9</v>
      </c>
      <c r="K21" s="9">
        <v>30.7</v>
      </c>
    </row>
    <row r="22" spans="1:11" x14ac:dyDescent="0.2">
      <c r="A22" s="7">
        <v>2009</v>
      </c>
      <c r="B22" s="1">
        <v>11.600000000000001</v>
      </c>
      <c r="C22" s="3">
        <v>17.48</v>
      </c>
      <c r="D22" s="3">
        <v>9.8800000000000008</v>
      </c>
      <c r="E22" s="9">
        <v>76.5</v>
      </c>
      <c r="F22" s="9">
        <v>72.7</v>
      </c>
      <c r="G22">
        <v>30.079638915090399</v>
      </c>
      <c r="H22" s="9">
        <v>34.700000000000003</v>
      </c>
      <c r="I22" s="9">
        <v>23</v>
      </c>
      <c r="J22" s="9">
        <v>10.9</v>
      </c>
      <c r="K22" s="9">
        <v>30.4</v>
      </c>
    </row>
    <row r="23" spans="1:11" x14ac:dyDescent="0.2">
      <c r="A23" s="7">
        <v>2010</v>
      </c>
      <c r="B23" s="1">
        <v>18.600000000000001</v>
      </c>
      <c r="C23" s="3">
        <v>21.16</v>
      </c>
      <c r="D23" s="3">
        <v>11.96</v>
      </c>
      <c r="E23" s="9">
        <v>75.900000000000006</v>
      </c>
      <c r="F23" s="9">
        <v>73.599999999999994</v>
      </c>
      <c r="G23">
        <v>30.140160708429001</v>
      </c>
      <c r="H23" s="9">
        <v>34.799999999999997</v>
      </c>
      <c r="I23" s="9">
        <v>23.1</v>
      </c>
      <c r="J23" s="9">
        <v>10.9</v>
      </c>
      <c r="K23" s="9">
        <v>30.1</v>
      </c>
    </row>
    <row r="24" spans="1:11" x14ac:dyDescent="0.2">
      <c r="A24" s="7">
        <v>2011</v>
      </c>
      <c r="B24" s="1">
        <v>28.6</v>
      </c>
      <c r="C24" s="3">
        <v>23</v>
      </c>
      <c r="D24" s="3">
        <v>13</v>
      </c>
      <c r="E24" s="9">
        <v>68.900000000000006</v>
      </c>
      <c r="F24" s="9">
        <v>70.2</v>
      </c>
      <c r="G24">
        <v>30.256491719617799</v>
      </c>
      <c r="H24" s="9">
        <v>34.9</v>
      </c>
      <c r="I24" s="9">
        <v>23.2</v>
      </c>
      <c r="J24" s="9">
        <v>11</v>
      </c>
      <c r="K24" s="9">
        <v>29.8</v>
      </c>
    </row>
    <row r="25" spans="1:11" x14ac:dyDescent="0.2">
      <c r="A25" s="7">
        <v>2012</v>
      </c>
      <c r="B25" s="1">
        <v>38.6</v>
      </c>
      <c r="C25" s="3">
        <v>21</v>
      </c>
      <c r="D25" s="3">
        <v>13</v>
      </c>
      <c r="E25" s="9">
        <v>69.599999999999994</v>
      </c>
      <c r="F25" s="9">
        <v>66.400000000000006</v>
      </c>
      <c r="G25">
        <v>30.3325349200746</v>
      </c>
      <c r="H25" s="9">
        <v>35.1</v>
      </c>
      <c r="I25" s="9">
        <v>23.3</v>
      </c>
      <c r="J25" s="9">
        <v>11</v>
      </c>
      <c r="K25" s="9">
        <v>29.5</v>
      </c>
    </row>
    <row r="26" spans="1:11" x14ac:dyDescent="0.2">
      <c r="A26" s="7">
        <v>2013</v>
      </c>
      <c r="B26" s="1">
        <v>51.5</v>
      </c>
      <c r="C26" s="3">
        <v>26</v>
      </c>
      <c r="D26" s="3">
        <v>18</v>
      </c>
      <c r="E26" s="9">
        <v>59.7</v>
      </c>
      <c r="F26" s="9">
        <v>59.8</v>
      </c>
      <c r="G26">
        <v>30.4356314721161</v>
      </c>
      <c r="H26" s="9">
        <v>35.4</v>
      </c>
      <c r="I26" s="9">
        <v>23.3</v>
      </c>
      <c r="J26" s="9">
        <v>11</v>
      </c>
      <c r="K26" s="9">
        <v>29.2</v>
      </c>
    </row>
    <row r="27" spans="1:11" x14ac:dyDescent="0.2">
      <c r="A27" s="7">
        <v>2014</v>
      </c>
      <c r="B27" s="1">
        <v>61.5</v>
      </c>
      <c r="C27" s="4">
        <v>33</v>
      </c>
      <c r="D27" s="4">
        <v>19</v>
      </c>
      <c r="E27" s="9">
        <v>56.7</v>
      </c>
      <c r="F27" s="9">
        <v>57.6</v>
      </c>
      <c r="G27">
        <v>30.471047665641599</v>
      </c>
      <c r="H27" s="9">
        <v>35.700000000000003</v>
      </c>
      <c r="I27" s="9">
        <v>23.4</v>
      </c>
      <c r="J27" s="9">
        <v>10.9</v>
      </c>
      <c r="K27" s="9">
        <v>28.9</v>
      </c>
    </row>
    <row r="28" spans="1:11" x14ac:dyDescent="0.2">
      <c r="A28" s="7">
        <v>2015</v>
      </c>
      <c r="B28" s="1">
        <v>68.400000000000006</v>
      </c>
      <c r="C28" s="3">
        <v>44</v>
      </c>
      <c r="D28" s="3">
        <v>27</v>
      </c>
      <c r="E28" s="9">
        <v>54.7</v>
      </c>
      <c r="F28" s="9">
        <v>56</v>
      </c>
      <c r="G28">
        <v>30.599563743870799</v>
      </c>
      <c r="H28" s="9">
        <v>35.9</v>
      </c>
      <c r="I28" s="9">
        <v>23.5</v>
      </c>
      <c r="J28" s="9">
        <v>10.9</v>
      </c>
      <c r="K28" s="9">
        <v>28.5</v>
      </c>
    </row>
    <row r="29" spans="1:11" x14ac:dyDescent="0.2">
      <c r="A29" s="7">
        <v>2016</v>
      </c>
      <c r="B29" s="1">
        <v>74.900000000000006</v>
      </c>
      <c r="C29" s="3">
        <v>55</v>
      </c>
      <c r="D29" s="3">
        <v>41</v>
      </c>
      <c r="E29" s="9">
        <v>52.6</v>
      </c>
      <c r="F29" s="9">
        <v>53.8</v>
      </c>
      <c r="G29">
        <v>30.799522853788801</v>
      </c>
      <c r="H29" s="9">
        <v>36.200000000000003</v>
      </c>
      <c r="I29" s="9">
        <v>23.6</v>
      </c>
      <c r="J29" s="9">
        <v>10.9</v>
      </c>
      <c r="K29" s="9">
        <v>28.1</v>
      </c>
    </row>
    <row r="30" spans="1:11" x14ac:dyDescent="0.2">
      <c r="A30" s="7">
        <v>2017</v>
      </c>
      <c r="B30" s="1">
        <v>79.099999999999994</v>
      </c>
      <c r="C30" s="2">
        <v>57</v>
      </c>
      <c r="D30" s="2">
        <v>41</v>
      </c>
      <c r="E30" s="9">
        <v>48.7</v>
      </c>
      <c r="F30" s="9">
        <v>51.1</v>
      </c>
      <c r="G30">
        <v>30.9</v>
      </c>
      <c r="H30" s="9">
        <v>36.5</v>
      </c>
      <c r="I30" s="9">
        <v>23.6</v>
      </c>
      <c r="J30" s="9">
        <v>10.9</v>
      </c>
      <c r="K30" s="9">
        <v>27.8</v>
      </c>
    </row>
    <row r="31" spans="1:11" x14ac:dyDescent="0.2">
      <c r="A31" s="7">
        <v>2018</v>
      </c>
      <c r="B31" s="1">
        <v>80</v>
      </c>
      <c r="C31" s="2">
        <v>53</v>
      </c>
      <c r="D31" s="2">
        <v>47</v>
      </c>
      <c r="E31" s="9">
        <v>45.3</v>
      </c>
      <c r="F31" s="9">
        <v>46.6</v>
      </c>
      <c r="G31">
        <v>31</v>
      </c>
      <c r="H31" s="9">
        <v>36.799999999999997</v>
      </c>
      <c r="I31" s="9">
        <v>23.7</v>
      </c>
      <c r="J31" s="9">
        <v>10.8</v>
      </c>
      <c r="K31" s="9">
        <v>27.4</v>
      </c>
    </row>
    <row r="32" spans="1:11" x14ac:dyDescent="0.2">
      <c r="A32" s="8">
        <v>2019</v>
      </c>
      <c r="B32">
        <v>83</v>
      </c>
      <c r="C32" s="2">
        <v>74</v>
      </c>
      <c r="D32" s="2">
        <v>73</v>
      </c>
      <c r="E32" s="9">
        <v>39.299999999999997</v>
      </c>
      <c r="F32" s="9">
        <v>42.9</v>
      </c>
      <c r="G32">
        <v>31.2</v>
      </c>
      <c r="H32" s="9">
        <v>37.1</v>
      </c>
      <c r="I32" s="9">
        <v>23.8</v>
      </c>
      <c r="J32" s="9">
        <v>10.8</v>
      </c>
      <c r="K32" s="9">
        <v>27</v>
      </c>
    </row>
    <row r="33" spans="1:11" x14ac:dyDescent="0.2">
      <c r="A33" s="8">
        <v>2020</v>
      </c>
      <c r="B33">
        <v>87</v>
      </c>
      <c r="C33" s="2">
        <v>85</v>
      </c>
      <c r="D33" s="2">
        <v>79</v>
      </c>
      <c r="E33" s="9">
        <v>36.299999999999997</v>
      </c>
      <c r="F33" s="9">
        <v>42.5</v>
      </c>
      <c r="G33">
        <v>31.3</v>
      </c>
      <c r="H33" s="9">
        <v>37.4</v>
      </c>
      <c r="I33" s="9">
        <v>23.9</v>
      </c>
      <c r="J33" s="9">
        <v>10.8</v>
      </c>
      <c r="K33" s="9">
        <v>26.7</v>
      </c>
    </row>
    <row r="34" spans="1:11" x14ac:dyDescent="0.2">
      <c r="A34" s="8">
        <v>2021</v>
      </c>
      <c r="B34">
        <f>B33</f>
        <v>87</v>
      </c>
      <c r="C34">
        <f t="shared" ref="C34:C47" si="1">C33</f>
        <v>85</v>
      </c>
      <c r="D34">
        <f t="shared" ref="D34:D47" si="2">D33</f>
        <v>79</v>
      </c>
      <c r="E34" s="9">
        <f>E33*0.921772577</f>
        <v>33.4603445451</v>
      </c>
      <c r="F34" s="9">
        <f>F33*0.946748528</f>
        <v>40.236812440000001</v>
      </c>
      <c r="G34">
        <v>31.6</v>
      </c>
      <c r="H34">
        <f t="shared" ref="H34" si="3">H33+H33-H32</f>
        <v>37.699999999999996</v>
      </c>
      <c r="I34">
        <f t="shared" ref="I34" si="4">I33+I33-I32</f>
        <v>23.999999999999996</v>
      </c>
      <c r="J34">
        <f t="shared" ref="J34" si="5">J33+J33-J32</f>
        <v>10.8</v>
      </c>
      <c r="K34">
        <f t="shared" ref="K34" si="6">K33+K33-K32</f>
        <v>26.4</v>
      </c>
    </row>
    <row r="35" spans="1:11" x14ac:dyDescent="0.2">
      <c r="A35" s="8">
        <v>2022</v>
      </c>
      <c r="B35">
        <f t="shared" ref="B35:B47" si="7">B34</f>
        <v>87</v>
      </c>
      <c r="C35">
        <f t="shared" si="1"/>
        <v>85</v>
      </c>
      <c r="D35">
        <f t="shared" si="2"/>
        <v>79</v>
      </c>
      <c r="E35" s="9">
        <f t="shared" ref="E35:E47" si="8">E34*0.921772577</f>
        <v>30.84282801864472</v>
      </c>
      <c r="F35" s="9">
        <f t="shared" ref="F35:F47" si="9">F34*0.946748528</f>
        <v>38.094142948982089</v>
      </c>
      <c r="G35">
        <f>+G34+0.1</f>
        <v>31.700000000000003</v>
      </c>
      <c r="H35">
        <f t="shared" ref="H35:K47" si="10">H34+H34-H33</f>
        <v>37.999999999999993</v>
      </c>
      <c r="I35">
        <f t="shared" si="10"/>
        <v>24.099999999999994</v>
      </c>
      <c r="J35">
        <f t="shared" si="10"/>
        <v>10.8</v>
      </c>
      <c r="K35">
        <f t="shared" si="10"/>
        <v>26.099999999999998</v>
      </c>
    </row>
    <row r="36" spans="1:11" x14ac:dyDescent="0.2">
      <c r="A36" s="6">
        <v>2023</v>
      </c>
      <c r="B36">
        <f t="shared" si="7"/>
        <v>87</v>
      </c>
      <c r="C36">
        <f t="shared" si="1"/>
        <v>85</v>
      </c>
      <c r="D36">
        <f t="shared" si="2"/>
        <v>79</v>
      </c>
      <c r="E36" s="9">
        <f t="shared" si="8"/>
        <v>28.430073064713948</v>
      </c>
      <c r="F36" s="9">
        <f t="shared" si="9"/>
        <v>36.06557376237037</v>
      </c>
      <c r="G36">
        <f t="shared" ref="G36:G47" si="11">+G35+0.1</f>
        <v>31.800000000000004</v>
      </c>
      <c r="H36">
        <f t="shared" si="10"/>
        <v>38.29999999999999</v>
      </c>
      <c r="I36">
        <f t="shared" si="10"/>
        <v>24.199999999999992</v>
      </c>
      <c r="J36">
        <f t="shared" si="10"/>
        <v>10.8</v>
      </c>
      <c r="K36">
        <f t="shared" si="10"/>
        <v>25.799999999999997</v>
      </c>
    </row>
    <row r="37" spans="1:11" x14ac:dyDescent="0.2">
      <c r="A37" s="6">
        <v>2024</v>
      </c>
      <c r="B37">
        <f t="shared" si="7"/>
        <v>87</v>
      </c>
      <c r="C37">
        <f t="shared" si="1"/>
        <v>85</v>
      </c>
      <c r="D37">
        <f t="shared" si="2"/>
        <v>79</v>
      </c>
      <c r="E37" s="9">
        <f t="shared" si="8"/>
        <v>26.206061713159666</v>
      </c>
      <c r="F37" s="9">
        <f t="shared" si="9"/>
        <v>34.145028870999568</v>
      </c>
      <c r="G37">
        <f t="shared" si="11"/>
        <v>31.900000000000006</v>
      </c>
      <c r="H37">
        <f t="shared" si="10"/>
        <v>38.599999999999987</v>
      </c>
      <c r="I37">
        <f t="shared" si="10"/>
        <v>24.29999999999999</v>
      </c>
      <c r="J37">
        <f t="shared" si="10"/>
        <v>10.8</v>
      </c>
      <c r="K37">
        <f t="shared" si="10"/>
        <v>25.499999999999996</v>
      </c>
    </row>
    <row r="38" spans="1:11" x14ac:dyDescent="0.2">
      <c r="A38" s="6">
        <v>2025</v>
      </c>
      <c r="B38">
        <f t="shared" si="7"/>
        <v>87</v>
      </c>
      <c r="C38">
        <f t="shared" si="1"/>
        <v>85</v>
      </c>
      <c r="D38">
        <f t="shared" si="2"/>
        <v>79</v>
      </c>
      <c r="E38" s="9">
        <f t="shared" si="8"/>
        <v>24.15602903836022</v>
      </c>
      <c r="F38" s="9">
        <f t="shared" si="9"/>
        <v>32.326755822136342</v>
      </c>
      <c r="G38">
        <f t="shared" si="11"/>
        <v>32.000000000000007</v>
      </c>
      <c r="H38">
        <f t="shared" si="10"/>
        <v>38.899999999999984</v>
      </c>
      <c r="I38">
        <f t="shared" si="10"/>
        <v>24.399999999999988</v>
      </c>
      <c r="J38">
        <f t="shared" si="10"/>
        <v>10.8</v>
      </c>
      <c r="K38">
        <f t="shared" si="10"/>
        <v>25.199999999999996</v>
      </c>
    </row>
    <row r="39" spans="1:11" x14ac:dyDescent="0.2">
      <c r="A39" s="6">
        <v>2026</v>
      </c>
      <c r="B39">
        <f t="shared" si="7"/>
        <v>87</v>
      </c>
      <c r="C39">
        <f t="shared" si="1"/>
        <v>85</v>
      </c>
      <c r="D39">
        <f t="shared" si="2"/>
        <v>79</v>
      </c>
      <c r="E39" s="9">
        <f t="shared" si="8"/>
        <v>22.266365136776134</v>
      </c>
      <c r="F39" s="9">
        <f t="shared" si="9"/>
        <v>30.60530848962301</v>
      </c>
      <c r="G39">
        <f t="shared" si="11"/>
        <v>32.100000000000009</v>
      </c>
      <c r="H39">
        <f t="shared" si="10"/>
        <v>39.199999999999982</v>
      </c>
      <c r="I39">
        <f t="shared" si="10"/>
        <v>24.499999999999986</v>
      </c>
      <c r="J39">
        <f t="shared" si="10"/>
        <v>10.8</v>
      </c>
      <c r="K39">
        <f t="shared" si="10"/>
        <v>24.899999999999995</v>
      </c>
    </row>
    <row r="40" spans="1:11" x14ac:dyDescent="0.2">
      <c r="A40" s="6">
        <v>2027</v>
      </c>
      <c r="B40">
        <f t="shared" si="7"/>
        <v>87</v>
      </c>
      <c r="C40">
        <f t="shared" si="1"/>
        <v>85</v>
      </c>
      <c r="D40">
        <f t="shared" si="2"/>
        <v>79</v>
      </c>
      <c r="E40" s="9">
        <f t="shared" si="8"/>
        <v>20.524524772549096</v>
      </c>
      <c r="F40" s="9">
        <f t="shared" si="9"/>
        <v>28.975530761536486</v>
      </c>
      <c r="G40">
        <f t="shared" si="11"/>
        <v>32.20000000000001</v>
      </c>
      <c r="H40">
        <f t="shared" si="10"/>
        <v>39.499999999999979</v>
      </c>
      <c r="I40">
        <f t="shared" si="10"/>
        <v>24.599999999999984</v>
      </c>
      <c r="J40">
        <f t="shared" si="10"/>
        <v>10.8</v>
      </c>
      <c r="K40">
        <f t="shared" si="10"/>
        <v>24.599999999999994</v>
      </c>
    </row>
    <row r="41" spans="1:11" x14ac:dyDescent="0.2">
      <c r="A41" s="6">
        <v>2028</v>
      </c>
      <c r="B41">
        <f t="shared" si="7"/>
        <v>87</v>
      </c>
      <c r="C41">
        <f t="shared" si="1"/>
        <v>85</v>
      </c>
      <c r="D41">
        <f t="shared" si="2"/>
        <v>79</v>
      </c>
      <c r="E41" s="9">
        <f t="shared" si="8"/>
        <v>18.918944091292921</v>
      </c>
      <c r="F41" s="9">
        <f t="shared" si="9"/>
        <v>27.432541096503385</v>
      </c>
      <c r="G41">
        <f t="shared" si="11"/>
        <v>32.300000000000011</v>
      </c>
      <c r="H41">
        <f t="shared" si="10"/>
        <v>39.799999999999976</v>
      </c>
      <c r="I41">
        <f t="shared" si="10"/>
        <v>24.699999999999982</v>
      </c>
      <c r="J41">
        <f t="shared" si="10"/>
        <v>10.8</v>
      </c>
      <c r="K41">
        <f t="shared" si="10"/>
        <v>24.299999999999994</v>
      </c>
    </row>
    <row r="42" spans="1:11" x14ac:dyDescent="0.2">
      <c r="A42" s="6">
        <v>2029</v>
      </c>
      <c r="B42">
        <f t="shared" si="7"/>
        <v>87</v>
      </c>
      <c r="C42">
        <f t="shared" si="1"/>
        <v>85</v>
      </c>
      <c r="D42">
        <f t="shared" si="2"/>
        <v>79</v>
      </c>
      <c r="E42" s="9">
        <f t="shared" si="8"/>
        <v>17.438963849149999</v>
      </c>
      <c r="F42" s="9">
        <f t="shared" si="9"/>
        <v>25.971717902414085</v>
      </c>
      <c r="G42">
        <f t="shared" si="11"/>
        <v>32.400000000000013</v>
      </c>
      <c r="H42">
        <f t="shared" si="10"/>
        <v>40.099999999999973</v>
      </c>
      <c r="I42">
        <f t="shared" si="10"/>
        <v>24.799999999999979</v>
      </c>
      <c r="J42">
        <f t="shared" si="10"/>
        <v>10.8</v>
      </c>
      <c r="K42">
        <f t="shared" si="10"/>
        <v>23.999999999999993</v>
      </c>
    </row>
    <row r="43" spans="1:11" x14ac:dyDescent="0.2">
      <c r="A43" s="6">
        <v>2030</v>
      </c>
      <c r="B43">
        <f t="shared" si="7"/>
        <v>87</v>
      </c>
      <c r="C43">
        <f t="shared" si="1"/>
        <v>85</v>
      </c>
      <c r="D43">
        <f t="shared" si="2"/>
        <v>79</v>
      </c>
      <c r="E43" s="9">
        <f t="shared" si="8"/>
        <v>16.074758647440834</v>
      </c>
      <c r="F43" s="9">
        <f t="shared" si="9"/>
        <v>24.58868569374178</v>
      </c>
      <c r="G43">
        <f t="shared" si="11"/>
        <v>32.500000000000014</v>
      </c>
      <c r="H43">
        <f t="shared" si="10"/>
        <v>40.39999999999997</v>
      </c>
      <c r="I43">
        <f t="shared" si="10"/>
        <v>24.899999999999977</v>
      </c>
      <c r="J43">
        <f t="shared" si="10"/>
        <v>10.8</v>
      </c>
      <c r="K43">
        <f t="shared" si="10"/>
        <v>23.699999999999992</v>
      </c>
    </row>
    <row r="44" spans="1:11" x14ac:dyDescent="0.2">
      <c r="A44" s="6">
        <v>2031</v>
      </c>
      <c r="B44">
        <f t="shared" si="7"/>
        <v>87</v>
      </c>
      <c r="C44">
        <f t="shared" si="1"/>
        <v>85</v>
      </c>
      <c r="D44">
        <f t="shared" si="2"/>
        <v>79</v>
      </c>
      <c r="E44" s="9">
        <f t="shared" si="8"/>
        <v>14.817271703104574</v>
      </c>
      <c r="F44" s="9">
        <f t="shared" si="9"/>
        <v>23.27930198600469</v>
      </c>
      <c r="G44">
        <f t="shared" si="11"/>
        <v>32.600000000000016</v>
      </c>
      <c r="H44">
        <f t="shared" si="10"/>
        <v>40.699999999999967</v>
      </c>
      <c r="I44">
        <f t="shared" si="10"/>
        <v>24.999999999999975</v>
      </c>
      <c r="J44">
        <f t="shared" si="10"/>
        <v>10.8</v>
      </c>
      <c r="K44">
        <f t="shared" si="10"/>
        <v>23.399999999999991</v>
      </c>
    </row>
    <row r="45" spans="1:11" x14ac:dyDescent="0.2">
      <c r="A45" s="6">
        <v>2032</v>
      </c>
      <c r="B45">
        <f t="shared" si="7"/>
        <v>87</v>
      </c>
      <c r="C45">
        <f t="shared" si="1"/>
        <v>85</v>
      </c>
      <c r="D45">
        <f t="shared" si="2"/>
        <v>79</v>
      </c>
      <c r="E45" s="9">
        <f t="shared" si="8"/>
        <v>13.658154721879882</v>
      </c>
      <c r="F45" s="9">
        <f t="shared" si="9"/>
        <v>22.039644888117415</v>
      </c>
      <c r="G45">
        <f t="shared" si="11"/>
        <v>32.700000000000017</v>
      </c>
      <c r="H45">
        <f t="shared" si="10"/>
        <v>40.999999999999964</v>
      </c>
      <c r="I45">
        <f t="shared" si="10"/>
        <v>25.099999999999973</v>
      </c>
      <c r="J45">
        <f t="shared" si="10"/>
        <v>10.8</v>
      </c>
      <c r="K45">
        <f t="shared" si="10"/>
        <v>23.099999999999991</v>
      </c>
    </row>
    <row r="46" spans="1:11" x14ac:dyDescent="0.2">
      <c r="A46" s="6">
        <v>2033</v>
      </c>
      <c r="B46">
        <f t="shared" si="7"/>
        <v>87</v>
      </c>
      <c r="C46">
        <f t="shared" si="1"/>
        <v>85</v>
      </c>
      <c r="D46">
        <f t="shared" si="2"/>
        <v>79</v>
      </c>
      <c r="E46" s="9">
        <f t="shared" si="8"/>
        <v>12.589712475051938</v>
      </c>
      <c r="F46" s="9">
        <f t="shared" si="9"/>
        <v>20.866001355467887</v>
      </c>
      <c r="G46">
        <f t="shared" si="11"/>
        <v>32.800000000000018</v>
      </c>
      <c r="H46">
        <f t="shared" si="10"/>
        <v>41.299999999999962</v>
      </c>
      <c r="I46">
        <f t="shared" si="10"/>
        <v>25.199999999999971</v>
      </c>
      <c r="J46">
        <f t="shared" si="10"/>
        <v>10.8</v>
      </c>
      <c r="K46">
        <f t="shared" si="10"/>
        <v>22.79999999999999</v>
      </c>
    </row>
    <row r="47" spans="1:11" x14ac:dyDescent="0.2">
      <c r="A47" s="6">
        <v>2034</v>
      </c>
      <c r="B47">
        <f t="shared" si="7"/>
        <v>87</v>
      </c>
      <c r="C47">
        <f t="shared" si="1"/>
        <v>85</v>
      </c>
      <c r="D47">
        <f t="shared" si="2"/>
        <v>79</v>
      </c>
      <c r="E47" s="9">
        <f t="shared" si="8"/>
        <v>11.604851711817673</v>
      </c>
      <c r="F47" s="9">
        <f t="shared" si="9"/>
        <v>19.754856068535226</v>
      </c>
      <c r="G47">
        <f t="shared" si="11"/>
        <v>32.90000000000002</v>
      </c>
      <c r="H47">
        <f t="shared" si="10"/>
        <v>41.599999999999959</v>
      </c>
      <c r="I47">
        <f t="shared" si="10"/>
        <v>25.299999999999969</v>
      </c>
      <c r="J47">
        <f t="shared" si="10"/>
        <v>10.8</v>
      </c>
      <c r="K47">
        <f t="shared" si="10"/>
        <v>22.499999999999989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328D-7D4E-F748-8756-7C309E8F3BA8}">
  <dimension ref="A1:L47"/>
  <sheetViews>
    <sheetView topLeftCell="A6" workbookViewId="0">
      <selection activeCell="E34" sqref="E34"/>
    </sheetView>
  </sheetViews>
  <sheetFormatPr baseColWidth="10" defaultRowHeight="16" x14ac:dyDescent="0.2"/>
  <cols>
    <col min="7" max="7" width="18.5" bestFit="1" customWidth="1"/>
    <col min="8" max="8" width="14.6640625" bestFit="1" customWidth="1"/>
    <col min="9" max="9" width="14" bestFit="1" customWidth="1"/>
    <col min="10" max="10" width="12.83203125" bestFit="1" customWidth="1"/>
    <col min="11" max="11" width="12.1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s="5" t="s">
        <v>9</v>
      </c>
      <c r="F1" s="5" t="s">
        <v>10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">
      <c r="A2" s="6">
        <v>1989</v>
      </c>
      <c r="B2">
        <v>0</v>
      </c>
      <c r="C2" s="2">
        <v>0</v>
      </c>
      <c r="D2" s="2">
        <v>0</v>
      </c>
      <c r="E2">
        <v>88.3</v>
      </c>
      <c r="F2">
        <v>49.6</v>
      </c>
      <c r="G2">
        <v>29.08</v>
      </c>
      <c r="H2" s="9">
        <f>H3</f>
        <v>32.5</v>
      </c>
      <c r="I2" s="9">
        <f t="shared" ref="I2:K2" si="0">I3</f>
        <v>20.5</v>
      </c>
      <c r="J2" s="9">
        <f t="shared" si="0"/>
        <v>9.9</v>
      </c>
      <c r="K2" s="9">
        <f t="shared" si="0"/>
        <v>35.700000000000003</v>
      </c>
    </row>
    <row r="3" spans="1:11" x14ac:dyDescent="0.2">
      <c r="A3" s="6">
        <v>1990</v>
      </c>
      <c r="B3">
        <v>0</v>
      </c>
      <c r="C3" s="2">
        <v>0</v>
      </c>
      <c r="D3" s="2">
        <v>0</v>
      </c>
      <c r="E3" s="9">
        <v>87.5</v>
      </c>
      <c r="F3" s="9">
        <v>51.4</v>
      </c>
      <c r="G3">
        <v>29.160071091854999</v>
      </c>
      <c r="H3" s="9">
        <v>32.5</v>
      </c>
      <c r="I3" s="9">
        <v>20.5</v>
      </c>
      <c r="J3" s="9">
        <v>9.9</v>
      </c>
      <c r="K3" s="9">
        <v>35.700000000000003</v>
      </c>
    </row>
    <row r="4" spans="1:11" x14ac:dyDescent="0.2">
      <c r="A4" s="6">
        <v>1991</v>
      </c>
      <c r="B4">
        <v>0</v>
      </c>
      <c r="C4" s="2">
        <v>0</v>
      </c>
      <c r="D4" s="2">
        <v>0</v>
      </c>
      <c r="E4" s="9">
        <v>86</v>
      </c>
      <c r="F4" s="9">
        <v>50.5</v>
      </c>
      <c r="G4">
        <v>29.170250019114601</v>
      </c>
      <c r="H4" s="9">
        <v>32.5</v>
      </c>
      <c r="I4" s="9">
        <v>20.8</v>
      </c>
      <c r="J4" s="9">
        <v>10</v>
      </c>
      <c r="K4" s="9">
        <v>35.6</v>
      </c>
    </row>
    <row r="5" spans="1:11" x14ac:dyDescent="0.2">
      <c r="A5" s="6">
        <v>1992</v>
      </c>
      <c r="B5">
        <v>0</v>
      </c>
      <c r="C5" s="2">
        <v>0</v>
      </c>
      <c r="D5" s="2">
        <v>0</v>
      </c>
      <c r="E5" s="9">
        <v>81.099999999999994</v>
      </c>
      <c r="F5" s="9">
        <v>49.5</v>
      </c>
      <c r="G5">
        <v>29.273838246092499</v>
      </c>
      <c r="H5" s="9">
        <v>32.299999999999997</v>
      </c>
      <c r="I5" s="9">
        <v>21.1</v>
      </c>
      <c r="J5" s="9">
        <v>10</v>
      </c>
      <c r="K5" s="9">
        <v>35.4</v>
      </c>
    </row>
    <row r="6" spans="1:11" x14ac:dyDescent="0.2">
      <c r="A6" s="6">
        <v>1993</v>
      </c>
      <c r="B6">
        <v>0</v>
      </c>
      <c r="C6" s="2">
        <v>0</v>
      </c>
      <c r="D6" s="2">
        <v>0</v>
      </c>
      <c r="E6" s="9">
        <v>84.8</v>
      </c>
      <c r="F6" s="9">
        <v>53.6</v>
      </c>
      <c r="G6">
        <v>29.360657760774998</v>
      </c>
      <c r="H6" s="9">
        <v>32.4</v>
      </c>
      <c r="I6" s="9">
        <v>21.3</v>
      </c>
      <c r="J6" s="9">
        <v>10</v>
      </c>
      <c r="K6" s="9">
        <v>35.200000000000003</v>
      </c>
    </row>
    <row r="7" spans="1:11" x14ac:dyDescent="0.2">
      <c r="A7" s="6">
        <v>1994</v>
      </c>
      <c r="B7">
        <v>0</v>
      </c>
      <c r="C7" s="2">
        <v>0</v>
      </c>
      <c r="D7" s="2">
        <v>0</v>
      </c>
      <c r="E7" s="9">
        <v>84.1</v>
      </c>
      <c r="F7" s="9">
        <v>54.2</v>
      </c>
      <c r="G7">
        <v>29.504384418451298</v>
      </c>
      <c r="H7" s="9">
        <v>32.6</v>
      </c>
      <c r="I7" s="9">
        <v>21.4</v>
      </c>
      <c r="J7" s="9">
        <v>10</v>
      </c>
      <c r="K7" s="9">
        <v>34.9</v>
      </c>
    </row>
    <row r="8" spans="1:11" x14ac:dyDescent="0.2">
      <c r="A8" s="6">
        <v>1995</v>
      </c>
      <c r="B8">
        <v>0</v>
      </c>
      <c r="C8" s="2">
        <v>0</v>
      </c>
      <c r="D8" s="2">
        <v>0</v>
      </c>
      <c r="E8" s="9">
        <v>78.5</v>
      </c>
      <c r="F8" s="9">
        <v>52.6</v>
      </c>
      <c r="G8">
        <v>29.687610002061302</v>
      </c>
      <c r="H8" s="9">
        <v>33</v>
      </c>
      <c r="I8" s="9">
        <v>21.4</v>
      </c>
      <c r="J8" s="9">
        <v>10</v>
      </c>
      <c r="K8" s="9">
        <v>34.5</v>
      </c>
    </row>
    <row r="9" spans="1:11" x14ac:dyDescent="0.2">
      <c r="A9" s="6">
        <v>1996</v>
      </c>
      <c r="B9">
        <v>0</v>
      </c>
      <c r="C9" s="2">
        <v>0</v>
      </c>
      <c r="D9" s="2">
        <v>0</v>
      </c>
      <c r="E9" s="9">
        <v>78.5</v>
      </c>
      <c r="F9" s="9">
        <v>55.4</v>
      </c>
      <c r="G9">
        <v>29.755129936431601</v>
      </c>
      <c r="H9" s="9">
        <v>33.200000000000003</v>
      </c>
      <c r="I9" s="9">
        <v>21.5</v>
      </c>
      <c r="J9" s="9">
        <v>10</v>
      </c>
      <c r="K9" s="9">
        <v>34.1</v>
      </c>
    </row>
    <row r="10" spans="1:11" x14ac:dyDescent="0.2">
      <c r="A10" s="7">
        <v>1997</v>
      </c>
      <c r="B10" s="1">
        <v>0</v>
      </c>
      <c r="C10" s="2">
        <v>0</v>
      </c>
      <c r="D10" s="2">
        <v>0</v>
      </c>
      <c r="E10" s="9">
        <v>75.5</v>
      </c>
      <c r="F10" s="9">
        <v>51.1</v>
      </c>
      <c r="G10">
        <v>29.852070656845701</v>
      </c>
      <c r="H10" s="9">
        <v>33.5</v>
      </c>
      <c r="I10" s="9">
        <v>21.5</v>
      </c>
      <c r="J10" s="9">
        <v>10</v>
      </c>
      <c r="K10" s="9">
        <v>33.700000000000003</v>
      </c>
    </row>
    <row r="11" spans="1:11" x14ac:dyDescent="0.2">
      <c r="A11" s="7">
        <v>1998</v>
      </c>
      <c r="B11" s="1">
        <v>0</v>
      </c>
      <c r="C11" s="2">
        <v>0</v>
      </c>
      <c r="D11" s="2">
        <v>0</v>
      </c>
      <c r="E11" s="9">
        <v>74.8</v>
      </c>
      <c r="F11" s="9">
        <v>52.7</v>
      </c>
      <c r="G11">
        <v>29.938362401064602</v>
      </c>
      <c r="H11" s="9">
        <v>33.700000000000003</v>
      </c>
      <c r="I11" s="9">
        <v>21.6</v>
      </c>
      <c r="J11" s="9">
        <v>10.1</v>
      </c>
      <c r="K11" s="9">
        <v>33.4</v>
      </c>
    </row>
    <row r="12" spans="1:11" x14ac:dyDescent="0.2">
      <c r="A12" s="7">
        <v>1999</v>
      </c>
      <c r="B12" s="1">
        <v>0</v>
      </c>
      <c r="C12" s="3">
        <v>0</v>
      </c>
      <c r="D12" s="3">
        <v>0</v>
      </c>
      <c r="E12" s="9">
        <v>74.400000000000006</v>
      </c>
      <c r="F12" s="9">
        <v>53</v>
      </c>
      <c r="G12">
        <v>29.948292632090901</v>
      </c>
      <c r="H12" s="9">
        <v>33.9</v>
      </c>
      <c r="I12" s="9">
        <v>21.7</v>
      </c>
      <c r="J12" s="9">
        <v>10.1</v>
      </c>
      <c r="K12" s="9">
        <v>33.200000000000003</v>
      </c>
    </row>
    <row r="13" spans="1:11" x14ac:dyDescent="0.2">
      <c r="A13" s="7">
        <v>2000</v>
      </c>
      <c r="B13" s="1">
        <v>0</v>
      </c>
      <c r="C13" s="3">
        <v>0.10062500000000001</v>
      </c>
      <c r="D13" s="3">
        <v>5.6875000000000009E-2</v>
      </c>
      <c r="E13" s="9">
        <v>76.900000000000006</v>
      </c>
      <c r="F13" s="9">
        <v>59.1</v>
      </c>
      <c r="G13">
        <v>29.930651016883399</v>
      </c>
      <c r="H13" s="9">
        <v>34.1</v>
      </c>
      <c r="I13" s="9">
        <v>21.8</v>
      </c>
      <c r="J13" s="9">
        <v>10.199999999999999</v>
      </c>
      <c r="K13" s="9">
        <v>32.799999999999997</v>
      </c>
    </row>
    <row r="14" spans="1:11" x14ac:dyDescent="0.2">
      <c r="A14" s="7">
        <v>2001</v>
      </c>
      <c r="B14" s="1">
        <v>0</v>
      </c>
      <c r="C14" s="3">
        <v>0.20125000000000001</v>
      </c>
      <c r="D14" s="3">
        <v>0.11375000000000002</v>
      </c>
      <c r="E14" s="9">
        <v>72.7</v>
      </c>
      <c r="F14" s="9">
        <v>55.2</v>
      </c>
      <c r="G14">
        <v>29.9379860826852</v>
      </c>
      <c r="H14" s="9">
        <v>34.299999999999997</v>
      </c>
      <c r="I14" s="9">
        <v>21.9</v>
      </c>
      <c r="J14" s="9">
        <v>10.3</v>
      </c>
      <c r="K14" s="9">
        <v>32.4</v>
      </c>
    </row>
    <row r="15" spans="1:11" x14ac:dyDescent="0.2">
      <c r="A15" s="7">
        <v>2002</v>
      </c>
      <c r="B15" s="1">
        <v>0</v>
      </c>
      <c r="C15" s="3">
        <v>0.40250000000000002</v>
      </c>
      <c r="D15" s="3">
        <v>0.22750000000000004</v>
      </c>
      <c r="E15" s="9">
        <v>79.400000000000006</v>
      </c>
      <c r="F15" s="9">
        <v>59.7</v>
      </c>
      <c r="G15">
        <v>29.948762487624901</v>
      </c>
      <c r="H15" s="9">
        <v>34.4</v>
      </c>
      <c r="I15" s="9">
        <v>22.1</v>
      </c>
      <c r="J15" s="9">
        <v>10.3</v>
      </c>
      <c r="K15" s="9">
        <v>32.200000000000003</v>
      </c>
    </row>
    <row r="16" spans="1:11" x14ac:dyDescent="0.2">
      <c r="A16" s="7">
        <v>2003</v>
      </c>
      <c r="B16" s="1">
        <v>0</v>
      </c>
      <c r="C16" s="3">
        <v>0.80500000000000005</v>
      </c>
      <c r="D16" s="3">
        <v>0.45500000000000007</v>
      </c>
      <c r="E16" s="9">
        <v>75.599999999999994</v>
      </c>
      <c r="F16" s="9">
        <v>59.8</v>
      </c>
      <c r="G16">
        <v>29.999487903937801</v>
      </c>
      <c r="H16" s="9">
        <v>34.4</v>
      </c>
      <c r="I16" s="9">
        <v>22.2</v>
      </c>
      <c r="J16" s="9">
        <v>10.4</v>
      </c>
      <c r="K16" s="9">
        <v>31.9</v>
      </c>
    </row>
    <row r="17" spans="1:12" x14ac:dyDescent="0.2">
      <c r="A17" s="7">
        <v>2004</v>
      </c>
      <c r="B17" s="1">
        <v>0</v>
      </c>
      <c r="C17" s="3">
        <v>1.61</v>
      </c>
      <c r="D17" s="3">
        <v>0.91000000000000014</v>
      </c>
      <c r="E17" s="9">
        <v>81.099999999999994</v>
      </c>
      <c r="F17" s="9">
        <v>69.099999999999994</v>
      </c>
      <c r="G17">
        <v>29.998614910488602</v>
      </c>
      <c r="H17" s="9">
        <v>34.4</v>
      </c>
      <c r="I17" s="9">
        <v>22.4</v>
      </c>
      <c r="J17" s="9">
        <v>10.5</v>
      </c>
      <c r="K17" s="9">
        <v>31.7</v>
      </c>
    </row>
    <row r="18" spans="1:12" x14ac:dyDescent="0.2">
      <c r="A18" s="7">
        <v>2005</v>
      </c>
      <c r="B18" s="1">
        <v>0.60000000000000142</v>
      </c>
      <c r="C18" s="3">
        <v>3.22</v>
      </c>
      <c r="D18" s="3">
        <v>1.8200000000000003</v>
      </c>
      <c r="E18" s="9">
        <v>80.5</v>
      </c>
      <c r="F18" s="9">
        <v>71.8</v>
      </c>
      <c r="G18">
        <v>29.983955320806999</v>
      </c>
      <c r="H18" s="9">
        <v>34.4</v>
      </c>
      <c r="I18" s="9">
        <v>22.5</v>
      </c>
      <c r="J18" s="9">
        <v>10.6</v>
      </c>
      <c r="K18" s="9">
        <v>31.5</v>
      </c>
    </row>
    <row r="19" spans="1:12" x14ac:dyDescent="0.2">
      <c r="A19" s="7">
        <v>2006</v>
      </c>
      <c r="B19" s="1">
        <v>1.6000000000000014</v>
      </c>
      <c r="C19" s="3">
        <v>5.0599999999999996</v>
      </c>
      <c r="D19" s="3">
        <v>2.86</v>
      </c>
      <c r="E19" s="9">
        <v>77</v>
      </c>
      <c r="F19" s="9">
        <v>69.099999999999994</v>
      </c>
      <c r="G19">
        <v>30.016630126276802</v>
      </c>
      <c r="H19" s="9">
        <v>34.4</v>
      </c>
      <c r="I19" s="9">
        <v>22.7</v>
      </c>
      <c r="J19" s="9">
        <v>10.7</v>
      </c>
      <c r="K19" s="9">
        <v>31.2</v>
      </c>
    </row>
    <row r="20" spans="1:12" x14ac:dyDescent="0.2">
      <c r="A20" s="7">
        <v>2007</v>
      </c>
      <c r="B20" s="1">
        <v>3.6000000000000014</v>
      </c>
      <c r="C20" s="3">
        <v>8.2799999999999994</v>
      </c>
      <c r="D20" s="3">
        <v>4.68</v>
      </c>
      <c r="E20" s="9">
        <v>78.8</v>
      </c>
      <c r="F20" s="9">
        <v>73.3</v>
      </c>
      <c r="G20">
        <v>30.037349520679701</v>
      </c>
      <c r="H20" s="9">
        <v>34.4</v>
      </c>
      <c r="I20" s="9">
        <v>22.8</v>
      </c>
      <c r="J20" s="9">
        <v>10.8</v>
      </c>
      <c r="K20" s="9">
        <v>31</v>
      </c>
    </row>
    <row r="21" spans="1:12" x14ac:dyDescent="0.2">
      <c r="A21" s="7">
        <v>2008</v>
      </c>
      <c r="B21" s="1">
        <v>6.6000000000000014</v>
      </c>
      <c r="C21" s="3">
        <v>11.5</v>
      </c>
      <c r="D21" s="3">
        <v>6.5</v>
      </c>
      <c r="E21" s="9">
        <v>80.5</v>
      </c>
      <c r="F21" s="9">
        <v>75.099999999999994</v>
      </c>
      <c r="G21">
        <v>30.0838736771376</v>
      </c>
      <c r="H21" s="9">
        <v>34.5</v>
      </c>
      <c r="I21" s="9">
        <v>22.9</v>
      </c>
      <c r="J21" s="9">
        <v>10.9</v>
      </c>
      <c r="K21" s="9">
        <v>30.7</v>
      </c>
    </row>
    <row r="22" spans="1:12" x14ac:dyDescent="0.2">
      <c r="A22" s="7">
        <v>2009</v>
      </c>
      <c r="B22" s="1">
        <v>11.600000000000001</v>
      </c>
      <c r="C22" s="3">
        <v>17.48</v>
      </c>
      <c r="D22" s="3">
        <v>9.8800000000000008</v>
      </c>
      <c r="E22" s="9">
        <v>76.5</v>
      </c>
      <c r="F22" s="9">
        <v>72.7</v>
      </c>
      <c r="G22">
        <v>30.079638915090399</v>
      </c>
      <c r="H22" s="9">
        <v>34.700000000000003</v>
      </c>
      <c r="I22" s="9">
        <v>23</v>
      </c>
      <c r="J22" s="9">
        <v>10.9</v>
      </c>
      <c r="K22" s="9">
        <v>30.4</v>
      </c>
    </row>
    <row r="23" spans="1:12" x14ac:dyDescent="0.2">
      <c r="A23" s="7">
        <v>2010</v>
      </c>
      <c r="B23" s="1">
        <v>18.600000000000001</v>
      </c>
      <c r="C23" s="3">
        <v>21.16</v>
      </c>
      <c r="D23" s="3">
        <v>11.96</v>
      </c>
      <c r="E23" s="9">
        <v>75.900000000000006</v>
      </c>
      <c r="F23" s="9">
        <v>73.599999999999994</v>
      </c>
      <c r="G23">
        <v>30.140160708429001</v>
      </c>
      <c r="H23" s="9">
        <v>34.799999999999997</v>
      </c>
      <c r="I23" s="9">
        <v>23.1</v>
      </c>
      <c r="J23" s="9">
        <v>10.9</v>
      </c>
      <c r="K23" s="9">
        <v>30.1</v>
      </c>
    </row>
    <row r="24" spans="1:12" x14ac:dyDescent="0.2">
      <c r="A24" s="7">
        <v>2011</v>
      </c>
      <c r="B24" s="1">
        <v>28.6</v>
      </c>
      <c r="C24" s="3">
        <v>23</v>
      </c>
      <c r="D24" s="3">
        <v>13</v>
      </c>
      <c r="E24" s="9">
        <v>68.900000000000006</v>
      </c>
      <c r="F24" s="9">
        <v>70.2</v>
      </c>
      <c r="G24">
        <v>30.256491719617799</v>
      </c>
      <c r="H24" s="9">
        <v>34.9</v>
      </c>
      <c r="I24" s="9">
        <v>23.2</v>
      </c>
      <c r="J24" s="9">
        <v>11</v>
      </c>
      <c r="K24" s="9">
        <v>29.8</v>
      </c>
    </row>
    <row r="25" spans="1:12" x14ac:dyDescent="0.2">
      <c r="A25" s="7">
        <v>2012</v>
      </c>
      <c r="B25" s="1">
        <v>38.6</v>
      </c>
      <c r="C25" s="3">
        <v>21</v>
      </c>
      <c r="D25" s="3">
        <v>13</v>
      </c>
      <c r="E25" s="9">
        <v>69.599999999999994</v>
      </c>
      <c r="F25" s="9">
        <v>66.400000000000006</v>
      </c>
      <c r="G25">
        <v>30.3325349200746</v>
      </c>
      <c r="H25" s="9">
        <v>35.1</v>
      </c>
      <c r="I25" s="9">
        <v>23.3</v>
      </c>
      <c r="J25" s="9">
        <v>11</v>
      </c>
      <c r="K25" s="9">
        <v>29.5</v>
      </c>
    </row>
    <row r="26" spans="1:12" x14ac:dyDescent="0.2">
      <c r="A26" s="7">
        <v>2013</v>
      </c>
      <c r="B26" s="1">
        <v>51.5</v>
      </c>
      <c r="C26" s="3">
        <v>26</v>
      </c>
      <c r="D26" s="3">
        <v>18</v>
      </c>
      <c r="E26" s="9">
        <v>59.7</v>
      </c>
      <c r="F26" s="9">
        <v>59.8</v>
      </c>
      <c r="G26">
        <v>30.4356314721161</v>
      </c>
      <c r="H26" s="9">
        <v>35.4</v>
      </c>
      <c r="I26" s="9">
        <v>23.3</v>
      </c>
      <c r="J26" s="9">
        <v>11</v>
      </c>
      <c r="K26" s="9">
        <v>29.2</v>
      </c>
    </row>
    <row r="27" spans="1:12" x14ac:dyDescent="0.2">
      <c r="A27" s="7">
        <v>2014</v>
      </c>
      <c r="B27" s="1">
        <v>61.5</v>
      </c>
      <c r="C27" s="4">
        <v>33</v>
      </c>
      <c r="D27" s="4">
        <v>19</v>
      </c>
      <c r="E27" s="9">
        <v>56.7</v>
      </c>
      <c r="F27" s="9">
        <v>57.6</v>
      </c>
      <c r="G27">
        <v>30.471047665641599</v>
      </c>
      <c r="H27" s="9">
        <v>35.700000000000003</v>
      </c>
      <c r="I27" s="9">
        <v>23.4</v>
      </c>
      <c r="J27" s="9">
        <v>10.9</v>
      </c>
      <c r="K27" s="9">
        <v>28.9</v>
      </c>
    </row>
    <row r="28" spans="1:12" x14ac:dyDescent="0.2">
      <c r="A28" s="7">
        <v>2015</v>
      </c>
      <c r="B28" s="1">
        <v>68.400000000000006</v>
      </c>
      <c r="C28" s="3">
        <v>44</v>
      </c>
      <c r="D28" s="3">
        <v>27</v>
      </c>
      <c r="E28" s="9">
        <v>54.7</v>
      </c>
      <c r="F28" s="9">
        <v>56</v>
      </c>
      <c r="G28">
        <v>30.599563743870799</v>
      </c>
      <c r="H28" s="9">
        <v>35.9</v>
      </c>
      <c r="I28" s="9">
        <v>23.5</v>
      </c>
      <c r="J28" s="9">
        <v>10.9</v>
      </c>
      <c r="K28" s="9">
        <v>28.5</v>
      </c>
    </row>
    <row r="29" spans="1:12" x14ac:dyDescent="0.2">
      <c r="A29" s="7">
        <v>2016</v>
      </c>
      <c r="B29" s="1">
        <v>74.900000000000006</v>
      </c>
      <c r="C29" s="3">
        <v>55</v>
      </c>
      <c r="D29" s="3">
        <v>41</v>
      </c>
      <c r="E29" s="9">
        <v>52.6</v>
      </c>
      <c r="F29" s="9">
        <v>53.8</v>
      </c>
      <c r="G29">
        <v>30.799522853788801</v>
      </c>
      <c r="H29" s="9">
        <v>36.200000000000003</v>
      </c>
      <c r="I29" s="9">
        <v>23.6</v>
      </c>
      <c r="J29" s="9">
        <v>10.9</v>
      </c>
      <c r="K29" s="9">
        <v>28.1</v>
      </c>
      <c r="L29" s="9"/>
    </row>
    <row r="30" spans="1:12" x14ac:dyDescent="0.2">
      <c r="A30" s="7">
        <v>2017</v>
      </c>
      <c r="B30" s="1">
        <v>79.099999999999994</v>
      </c>
      <c r="C30" s="2">
        <v>57</v>
      </c>
      <c r="D30" s="2">
        <v>41</v>
      </c>
      <c r="E30" s="9">
        <v>48.7</v>
      </c>
      <c r="F30" s="9">
        <v>51.1</v>
      </c>
      <c r="G30">
        <v>30.9</v>
      </c>
      <c r="H30" s="9">
        <v>36.5</v>
      </c>
      <c r="I30" s="9">
        <v>23.6</v>
      </c>
      <c r="J30" s="9">
        <v>10.9</v>
      </c>
      <c r="K30" s="9">
        <v>27.8</v>
      </c>
      <c r="L30" s="9"/>
    </row>
    <row r="31" spans="1:12" x14ac:dyDescent="0.2">
      <c r="A31" s="7">
        <v>2018</v>
      </c>
      <c r="B31" s="1">
        <v>80</v>
      </c>
      <c r="C31" s="2">
        <v>53</v>
      </c>
      <c r="D31" s="2">
        <v>47</v>
      </c>
      <c r="E31" s="9">
        <v>45.3</v>
      </c>
      <c r="F31" s="9">
        <v>46.6</v>
      </c>
      <c r="G31">
        <v>31</v>
      </c>
      <c r="H31" s="9">
        <v>36.799999999999997</v>
      </c>
      <c r="I31" s="9">
        <v>23.7</v>
      </c>
      <c r="J31" s="9">
        <v>10.8</v>
      </c>
      <c r="K31" s="9">
        <v>27.4</v>
      </c>
      <c r="L31" s="9"/>
    </row>
    <row r="32" spans="1:12" x14ac:dyDescent="0.2">
      <c r="A32" s="8">
        <v>2019</v>
      </c>
      <c r="B32">
        <v>83</v>
      </c>
      <c r="C32" s="2">
        <v>74</v>
      </c>
      <c r="D32" s="2">
        <v>73</v>
      </c>
      <c r="E32" s="9">
        <v>39.299999999999997</v>
      </c>
      <c r="F32" s="9">
        <v>42.9</v>
      </c>
      <c r="G32">
        <v>31.2</v>
      </c>
      <c r="H32" s="9">
        <v>37.1</v>
      </c>
      <c r="I32" s="9">
        <v>23.8</v>
      </c>
      <c r="J32" s="9">
        <v>10.8</v>
      </c>
      <c r="K32" s="9">
        <v>27</v>
      </c>
      <c r="L32" s="9"/>
    </row>
    <row r="33" spans="1:12" x14ac:dyDescent="0.2">
      <c r="A33" s="8">
        <v>2020</v>
      </c>
      <c r="B33">
        <f>B32</f>
        <v>83</v>
      </c>
      <c r="C33">
        <f t="shared" ref="C33:D33" si="1">C32</f>
        <v>74</v>
      </c>
      <c r="D33">
        <f t="shared" si="1"/>
        <v>73</v>
      </c>
      <c r="E33" s="9">
        <f>E32*0.929985079</f>
        <v>36.548413604700002</v>
      </c>
      <c r="F33" s="9">
        <f>F32*0.943057774</f>
        <v>40.457178504600002</v>
      </c>
      <c r="G33">
        <f>+G32+0.1</f>
        <v>31.3</v>
      </c>
      <c r="H33">
        <f t="shared" ref="H33" si="2">H32+H32-H31</f>
        <v>37.400000000000006</v>
      </c>
      <c r="I33">
        <f t="shared" ref="I33" si="3">I32+I32-I31</f>
        <v>23.900000000000002</v>
      </c>
      <c r="J33">
        <f t="shared" ref="J33" si="4">J32+J32-J31</f>
        <v>10.8</v>
      </c>
      <c r="K33">
        <f t="shared" ref="K33" si="5">K32+K32-K31</f>
        <v>26.6</v>
      </c>
      <c r="L33" s="9"/>
    </row>
    <row r="34" spans="1:12" x14ac:dyDescent="0.2">
      <c r="A34" s="8">
        <v>2021</v>
      </c>
      <c r="B34">
        <f t="shared" ref="B34:B47" si="6">B33</f>
        <v>83</v>
      </c>
      <c r="C34">
        <f t="shared" ref="C34:C47" si="7">C33</f>
        <v>74</v>
      </c>
      <c r="D34">
        <f t="shared" ref="D34:D47" si="8">D33</f>
        <v>73</v>
      </c>
      <c r="E34" s="9">
        <f t="shared" ref="E34:E47" si="9">E33*0.929985079</f>
        <v>33.989479313491607</v>
      </c>
      <c r="F34" s="9">
        <f t="shared" ref="F34:F47" si="10">F33*0.943057774</f>
        <v>38.153456702868723</v>
      </c>
      <c r="G34">
        <f>+G33+0.1</f>
        <v>31.400000000000002</v>
      </c>
      <c r="H34">
        <f t="shared" ref="H34" si="11">H33+H33-H32</f>
        <v>37.70000000000001</v>
      </c>
      <c r="I34">
        <f t="shared" ref="I34" si="12">I33+I33-I32</f>
        <v>24.000000000000004</v>
      </c>
      <c r="J34">
        <f t="shared" ref="J34" si="13">J33+J33-J32</f>
        <v>10.8</v>
      </c>
      <c r="K34">
        <f t="shared" ref="K34" si="14">K33+K33-K32</f>
        <v>26.200000000000003</v>
      </c>
      <c r="L34" s="9"/>
    </row>
    <row r="35" spans="1:12" x14ac:dyDescent="0.2">
      <c r="A35" s="8">
        <v>2022</v>
      </c>
      <c r="B35">
        <f t="shared" si="6"/>
        <v>83</v>
      </c>
      <c r="C35">
        <f t="shared" si="7"/>
        <v>74</v>
      </c>
      <c r="D35">
        <f t="shared" si="8"/>
        <v>73</v>
      </c>
      <c r="E35" s="9">
        <f t="shared" si="9"/>
        <v>31.609708604526361</v>
      </c>
      <c r="F35" s="9">
        <f t="shared" si="10"/>
        <v>35.980913948612759</v>
      </c>
      <c r="G35">
        <f>+G34+0.1</f>
        <v>31.500000000000004</v>
      </c>
      <c r="H35">
        <f t="shared" ref="H35:K47" si="15">H34+H34-H33</f>
        <v>38.000000000000014</v>
      </c>
      <c r="I35">
        <f t="shared" si="15"/>
        <v>24.100000000000005</v>
      </c>
      <c r="J35">
        <f t="shared" si="15"/>
        <v>10.8</v>
      </c>
      <c r="K35">
        <f t="shared" si="15"/>
        <v>25.800000000000004</v>
      </c>
      <c r="L35" s="9"/>
    </row>
    <row r="36" spans="1:12" x14ac:dyDescent="0.2">
      <c r="A36" s="6">
        <v>2023</v>
      </c>
      <c r="B36">
        <f t="shared" si="6"/>
        <v>83</v>
      </c>
      <c r="C36">
        <f t="shared" si="7"/>
        <v>74</v>
      </c>
      <c r="D36">
        <f t="shared" si="8"/>
        <v>73</v>
      </c>
      <c r="E36" s="9">
        <f t="shared" si="9"/>
        <v>29.396557353747429</v>
      </c>
      <c r="F36" s="9">
        <f t="shared" si="10"/>
        <v>33.932080614864297</v>
      </c>
      <c r="G36">
        <f t="shared" ref="G36:G47" si="16">+G35+0.1</f>
        <v>31.600000000000005</v>
      </c>
      <c r="H36">
        <f t="shared" si="15"/>
        <v>38.300000000000018</v>
      </c>
      <c r="I36">
        <f t="shared" si="15"/>
        <v>24.200000000000006</v>
      </c>
      <c r="J36">
        <f t="shared" si="15"/>
        <v>10.8</v>
      </c>
      <c r="K36">
        <f t="shared" si="15"/>
        <v>25.400000000000006</v>
      </c>
      <c r="L36" s="9"/>
    </row>
    <row r="37" spans="1:12" x14ac:dyDescent="0.2">
      <c r="A37" s="6">
        <v>2024</v>
      </c>
      <c r="B37">
        <f t="shared" si="6"/>
        <v>83</v>
      </c>
      <c r="C37">
        <f t="shared" si="7"/>
        <v>74</v>
      </c>
      <c r="D37">
        <f t="shared" si="8"/>
        <v>73</v>
      </c>
      <c r="E37" s="9">
        <f t="shared" si="9"/>
        <v>27.338359712952837</v>
      </c>
      <c r="F37" s="9">
        <f t="shared" si="10"/>
        <v>31.999912411842477</v>
      </c>
      <c r="G37">
        <f t="shared" si="16"/>
        <v>31.700000000000006</v>
      </c>
      <c r="H37">
        <f t="shared" si="15"/>
        <v>38.600000000000023</v>
      </c>
      <c r="I37">
        <f t="shared" si="15"/>
        <v>24.300000000000008</v>
      </c>
      <c r="J37">
        <f t="shared" si="15"/>
        <v>10.8</v>
      </c>
      <c r="K37">
        <f t="shared" si="15"/>
        <v>25.000000000000007</v>
      </c>
      <c r="L37" s="9"/>
    </row>
    <row r="38" spans="1:12" x14ac:dyDescent="0.2">
      <c r="A38" s="6">
        <v>2025</v>
      </c>
      <c r="B38">
        <f t="shared" si="6"/>
        <v>83</v>
      </c>
      <c r="C38">
        <f t="shared" si="7"/>
        <v>74</v>
      </c>
      <c r="D38">
        <f t="shared" si="8"/>
        <v>73</v>
      </c>
      <c r="E38" s="9">
        <f t="shared" si="9"/>
        <v>25.424266617380862</v>
      </c>
      <c r="F38" s="9">
        <f t="shared" si="10"/>
        <v>30.177766167307137</v>
      </c>
      <c r="G38">
        <f t="shared" si="16"/>
        <v>31.800000000000008</v>
      </c>
      <c r="H38">
        <f t="shared" si="15"/>
        <v>38.900000000000027</v>
      </c>
      <c r="I38">
        <f t="shared" si="15"/>
        <v>24.400000000000009</v>
      </c>
      <c r="J38">
        <f t="shared" si="15"/>
        <v>10.8</v>
      </c>
      <c r="K38">
        <f t="shared" si="15"/>
        <v>24.600000000000009</v>
      </c>
      <c r="L38" s="9"/>
    </row>
    <row r="39" spans="1:12" x14ac:dyDescent="0.2">
      <c r="A39" s="6">
        <v>2026</v>
      </c>
      <c r="B39">
        <f t="shared" si="6"/>
        <v>83</v>
      </c>
      <c r="C39">
        <f t="shared" si="7"/>
        <v>74</v>
      </c>
      <c r="D39">
        <f t="shared" si="8"/>
        <v>73</v>
      </c>
      <c r="E39" s="9">
        <f t="shared" si="9"/>
        <v>23.644188598682007</v>
      </c>
      <c r="F39" s="9">
        <f t="shared" si="10"/>
        <v>28.459376986033181</v>
      </c>
      <c r="G39">
        <f t="shared" si="16"/>
        <v>31.900000000000009</v>
      </c>
      <c r="H39">
        <f t="shared" si="15"/>
        <v>39.200000000000031</v>
      </c>
      <c r="I39">
        <f t="shared" si="15"/>
        <v>24.500000000000011</v>
      </c>
      <c r="J39">
        <f t="shared" si="15"/>
        <v>10.8</v>
      </c>
      <c r="K39">
        <f t="shared" si="15"/>
        <v>24.20000000000001</v>
      </c>
      <c r="L39" s="9"/>
    </row>
    <row r="40" spans="1:12" x14ac:dyDescent="0.2">
      <c r="A40" s="6">
        <v>2027</v>
      </c>
      <c r="B40">
        <f t="shared" si="6"/>
        <v>83</v>
      </c>
      <c r="C40">
        <f t="shared" si="7"/>
        <v>74</v>
      </c>
      <c r="D40">
        <f t="shared" si="8"/>
        <v>73</v>
      </c>
      <c r="E40" s="9">
        <f t="shared" si="9"/>
        <v>21.988742601836186</v>
      </c>
      <c r="F40" s="9">
        <f t="shared" si="10"/>
        <v>26.838836709875281</v>
      </c>
      <c r="G40">
        <f t="shared" si="16"/>
        <v>32.000000000000007</v>
      </c>
      <c r="H40">
        <f t="shared" si="15"/>
        <v>39.500000000000036</v>
      </c>
      <c r="I40">
        <f t="shared" si="15"/>
        <v>24.600000000000012</v>
      </c>
      <c r="J40">
        <f t="shared" si="15"/>
        <v>10.8</v>
      </c>
      <c r="K40">
        <f t="shared" si="15"/>
        <v>23.800000000000011</v>
      </c>
      <c r="L40" s="9"/>
    </row>
    <row r="41" spans="1:12" x14ac:dyDescent="0.2">
      <c r="A41" s="6">
        <v>2028</v>
      </c>
      <c r="B41">
        <f t="shared" si="6"/>
        <v>83</v>
      </c>
      <c r="C41">
        <f t="shared" si="7"/>
        <v>74</v>
      </c>
      <c r="D41">
        <f t="shared" si="8"/>
        <v>73</v>
      </c>
      <c r="E41" s="9">
        <f t="shared" si="9"/>
        <v>20.449202525679294</v>
      </c>
      <c r="F41" s="9">
        <f t="shared" si="10"/>
        <v>25.310573604364468</v>
      </c>
      <c r="G41">
        <f t="shared" si="16"/>
        <v>32.100000000000009</v>
      </c>
      <c r="H41">
        <f t="shared" si="15"/>
        <v>39.80000000000004</v>
      </c>
      <c r="I41">
        <f t="shared" si="15"/>
        <v>24.700000000000014</v>
      </c>
      <c r="J41">
        <f t="shared" si="15"/>
        <v>10.8</v>
      </c>
      <c r="K41">
        <f t="shared" si="15"/>
        <v>23.400000000000013</v>
      </c>
      <c r="L41" s="9"/>
    </row>
    <row r="42" spans="1:12" x14ac:dyDescent="0.2">
      <c r="A42" s="6">
        <v>2029</v>
      </c>
      <c r="B42">
        <f t="shared" si="6"/>
        <v>83</v>
      </c>
      <c r="C42">
        <f t="shared" si="7"/>
        <v>74</v>
      </c>
      <c r="D42">
        <f t="shared" si="8"/>
        <v>73</v>
      </c>
      <c r="E42" s="9">
        <f t="shared" si="9"/>
        <v>19.017453226330858</v>
      </c>
      <c r="F42" s="9">
        <f t="shared" si="10"/>
        <v>23.869333201995111</v>
      </c>
      <c r="G42">
        <f t="shared" si="16"/>
        <v>32.20000000000001</v>
      </c>
      <c r="H42">
        <f t="shared" si="15"/>
        <v>40.100000000000044</v>
      </c>
      <c r="I42">
        <f t="shared" si="15"/>
        <v>24.800000000000015</v>
      </c>
      <c r="J42">
        <f t="shared" si="15"/>
        <v>10.8</v>
      </c>
      <c r="K42">
        <f t="shared" si="15"/>
        <v>23.000000000000014</v>
      </c>
      <c r="L42" s="9"/>
    </row>
    <row r="43" spans="1:12" x14ac:dyDescent="0.2">
      <c r="A43" s="6">
        <v>2030</v>
      </c>
      <c r="B43">
        <f t="shared" si="6"/>
        <v>83</v>
      </c>
      <c r="C43">
        <f t="shared" si="7"/>
        <v>74</v>
      </c>
      <c r="D43">
        <f t="shared" si="8"/>
        <v>73</v>
      </c>
      <c r="E43" s="9">
        <f t="shared" si="9"/>
        <v>17.685947741068109</v>
      </c>
      <c r="F43" s="9">
        <f t="shared" si="10"/>
        <v>22.510160236337803</v>
      </c>
      <c r="G43">
        <f t="shared" si="16"/>
        <v>32.300000000000011</v>
      </c>
      <c r="H43">
        <f t="shared" si="15"/>
        <v>40.400000000000048</v>
      </c>
      <c r="I43">
        <f t="shared" si="15"/>
        <v>24.900000000000016</v>
      </c>
      <c r="J43">
        <f t="shared" si="15"/>
        <v>10.8</v>
      </c>
      <c r="K43">
        <f t="shared" si="15"/>
        <v>22.600000000000016</v>
      </c>
      <c r="L43" s="9"/>
    </row>
    <row r="44" spans="1:12" x14ac:dyDescent="0.2">
      <c r="A44" s="6">
        <v>2031</v>
      </c>
      <c r="B44">
        <f t="shared" si="6"/>
        <v>83</v>
      </c>
      <c r="C44">
        <f t="shared" si="7"/>
        <v>74</v>
      </c>
      <c r="D44">
        <f t="shared" si="8"/>
        <v>73</v>
      </c>
      <c r="E44" s="9">
        <f t="shared" si="9"/>
        <v>16.447667507167097</v>
      </c>
      <c r="F44" s="9">
        <f t="shared" si="10"/>
        <v>21.228381604864044</v>
      </c>
      <c r="G44">
        <f t="shared" si="16"/>
        <v>32.400000000000013</v>
      </c>
      <c r="H44">
        <f t="shared" si="15"/>
        <v>40.700000000000053</v>
      </c>
      <c r="I44">
        <f t="shared" si="15"/>
        <v>25.000000000000018</v>
      </c>
      <c r="J44">
        <f t="shared" si="15"/>
        <v>10.8</v>
      </c>
      <c r="K44">
        <f t="shared" si="15"/>
        <v>22.200000000000017</v>
      </c>
      <c r="L44" s="9"/>
    </row>
    <row r="45" spans="1:12" x14ac:dyDescent="0.2">
      <c r="A45" s="6">
        <v>2032</v>
      </c>
      <c r="B45">
        <f t="shared" si="6"/>
        <v>83</v>
      </c>
      <c r="C45">
        <f t="shared" si="7"/>
        <v>74</v>
      </c>
      <c r="D45">
        <f t="shared" si="8"/>
        <v>73</v>
      </c>
      <c r="E45" s="9">
        <f t="shared" si="9"/>
        <v>15.296085366018527</v>
      </c>
      <c r="F45" s="9">
        <f t="shared" si="10"/>
        <v>20.019590301905634</v>
      </c>
      <c r="G45">
        <f t="shared" si="16"/>
        <v>32.500000000000014</v>
      </c>
      <c r="H45">
        <f t="shared" si="15"/>
        <v>41.000000000000057</v>
      </c>
      <c r="I45">
        <f t="shared" si="15"/>
        <v>25.100000000000019</v>
      </c>
      <c r="J45">
        <f t="shared" si="15"/>
        <v>10.8</v>
      </c>
      <c r="K45">
        <f t="shared" si="15"/>
        <v>21.800000000000018</v>
      </c>
      <c r="L45" s="9"/>
    </row>
    <row r="46" spans="1:12" x14ac:dyDescent="0.2">
      <c r="A46" s="6">
        <v>2033</v>
      </c>
      <c r="B46">
        <f t="shared" si="6"/>
        <v>83</v>
      </c>
      <c r="C46">
        <f t="shared" si="7"/>
        <v>74</v>
      </c>
      <c r="D46">
        <f t="shared" si="8"/>
        <v>73</v>
      </c>
      <c r="E46" s="9">
        <f t="shared" si="9"/>
        <v>14.225131157507485</v>
      </c>
      <c r="F46" s="9">
        <f t="shared" si="10"/>
        <v>18.879630266507114</v>
      </c>
      <c r="G46">
        <f t="shared" si="16"/>
        <v>32.600000000000016</v>
      </c>
      <c r="H46">
        <f t="shared" si="15"/>
        <v>41.300000000000061</v>
      </c>
      <c r="I46">
        <f t="shared" si="15"/>
        <v>25.200000000000021</v>
      </c>
      <c r="J46">
        <f t="shared" si="15"/>
        <v>10.8</v>
      </c>
      <c r="K46">
        <f t="shared" si="15"/>
        <v>21.40000000000002</v>
      </c>
      <c r="L46" s="9"/>
    </row>
    <row r="47" spans="1:12" x14ac:dyDescent="0.2">
      <c r="A47" s="6">
        <v>2034</v>
      </c>
      <c r="B47">
        <f t="shared" si="6"/>
        <v>83</v>
      </c>
      <c r="C47">
        <f t="shared" si="7"/>
        <v>74</v>
      </c>
      <c r="D47">
        <f t="shared" si="8"/>
        <v>73</v>
      </c>
      <c r="E47" s="9">
        <f t="shared" si="9"/>
        <v>13.229159723299961</v>
      </c>
      <c r="F47" s="9">
        <f t="shared" si="10"/>
        <v>17.804582093075226</v>
      </c>
      <c r="G47">
        <f t="shared" si="16"/>
        <v>32.700000000000017</v>
      </c>
      <c r="H47">
        <f t="shared" si="15"/>
        <v>41.600000000000065</v>
      </c>
      <c r="I47">
        <f t="shared" si="15"/>
        <v>25.300000000000022</v>
      </c>
      <c r="J47">
        <f t="shared" si="15"/>
        <v>10.8</v>
      </c>
      <c r="K47">
        <f t="shared" si="15"/>
        <v>21.000000000000021</v>
      </c>
      <c r="L47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1F495-314E-D74F-9789-FB37F0CDA4A9}">
  <dimension ref="A1:L47"/>
  <sheetViews>
    <sheetView topLeftCell="A26" workbookViewId="0">
      <selection activeCell="E36" sqref="E36"/>
    </sheetView>
  </sheetViews>
  <sheetFormatPr baseColWidth="10" defaultRowHeight="16" x14ac:dyDescent="0.2"/>
  <cols>
    <col min="7" max="7" width="18.5" bestFit="1" customWidth="1"/>
    <col min="8" max="8" width="14.6640625" bestFit="1" customWidth="1"/>
    <col min="9" max="9" width="14" bestFit="1" customWidth="1"/>
    <col min="10" max="10" width="12.83203125" bestFit="1" customWidth="1"/>
    <col min="11" max="11" width="12.1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s="5" t="s">
        <v>9</v>
      </c>
      <c r="F1" s="5" t="s">
        <v>10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">
      <c r="A2" s="6">
        <v>1989</v>
      </c>
      <c r="B2">
        <v>0</v>
      </c>
      <c r="C2" s="2">
        <v>0</v>
      </c>
      <c r="D2" s="2">
        <v>0</v>
      </c>
      <c r="E2">
        <v>88.3</v>
      </c>
      <c r="F2">
        <v>49.6</v>
      </c>
      <c r="G2">
        <v>29.08</v>
      </c>
      <c r="H2" s="9">
        <f>H3</f>
        <v>32.5</v>
      </c>
      <c r="I2" s="9">
        <f t="shared" ref="I2:K2" si="0">I3</f>
        <v>20.5</v>
      </c>
      <c r="J2" s="9">
        <f t="shared" si="0"/>
        <v>9.9</v>
      </c>
      <c r="K2" s="9">
        <f t="shared" si="0"/>
        <v>35.700000000000003</v>
      </c>
    </row>
    <row r="3" spans="1:11" x14ac:dyDescent="0.2">
      <c r="A3" s="6">
        <v>1990</v>
      </c>
      <c r="B3">
        <v>0</v>
      </c>
      <c r="C3" s="2">
        <v>0</v>
      </c>
      <c r="D3" s="2">
        <v>0</v>
      </c>
      <c r="E3" s="9">
        <v>87.5</v>
      </c>
      <c r="F3" s="9">
        <v>51.4</v>
      </c>
      <c r="G3">
        <v>29.160071091854999</v>
      </c>
      <c r="H3" s="9">
        <v>32.5</v>
      </c>
      <c r="I3" s="9">
        <v>20.5</v>
      </c>
      <c r="J3" s="9">
        <v>9.9</v>
      </c>
      <c r="K3" s="9">
        <v>35.700000000000003</v>
      </c>
    </row>
    <row r="4" spans="1:11" x14ac:dyDescent="0.2">
      <c r="A4" s="6">
        <v>1991</v>
      </c>
      <c r="B4">
        <v>0</v>
      </c>
      <c r="C4" s="2">
        <v>0</v>
      </c>
      <c r="D4" s="2">
        <v>0</v>
      </c>
      <c r="E4" s="9">
        <v>86</v>
      </c>
      <c r="F4" s="9">
        <v>50.5</v>
      </c>
      <c r="G4">
        <v>29.170250019114601</v>
      </c>
      <c r="H4" s="9">
        <v>32.5</v>
      </c>
      <c r="I4" s="9">
        <v>20.8</v>
      </c>
      <c r="J4" s="9">
        <v>10</v>
      </c>
      <c r="K4" s="9">
        <v>35.6</v>
      </c>
    </row>
    <row r="5" spans="1:11" x14ac:dyDescent="0.2">
      <c r="A5" s="6">
        <v>1992</v>
      </c>
      <c r="B5">
        <v>0</v>
      </c>
      <c r="C5" s="2">
        <v>0</v>
      </c>
      <c r="D5" s="2">
        <v>0</v>
      </c>
      <c r="E5" s="9">
        <v>81.099999999999994</v>
      </c>
      <c r="F5" s="9">
        <v>49.5</v>
      </c>
      <c r="G5">
        <v>29.273838246092499</v>
      </c>
      <c r="H5" s="9">
        <v>32.299999999999997</v>
      </c>
      <c r="I5" s="9">
        <v>21.1</v>
      </c>
      <c r="J5" s="9">
        <v>10</v>
      </c>
      <c r="K5" s="9">
        <v>35.4</v>
      </c>
    </row>
    <row r="6" spans="1:11" x14ac:dyDescent="0.2">
      <c r="A6" s="6">
        <v>1993</v>
      </c>
      <c r="B6">
        <v>0</v>
      </c>
      <c r="C6" s="2">
        <v>0</v>
      </c>
      <c r="D6" s="2">
        <v>0</v>
      </c>
      <c r="E6" s="9">
        <v>84.8</v>
      </c>
      <c r="F6" s="9">
        <v>53.6</v>
      </c>
      <c r="G6">
        <v>29.360657760774998</v>
      </c>
      <c r="H6" s="9">
        <v>32.4</v>
      </c>
      <c r="I6" s="9">
        <v>21.3</v>
      </c>
      <c r="J6" s="9">
        <v>10</v>
      </c>
      <c r="K6" s="9">
        <v>35.200000000000003</v>
      </c>
    </row>
    <row r="7" spans="1:11" x14ac:dyDescent="0.2">
      <c r="A7" s="6">
        <v>1994</v>
      </c>
      <c r="B7">
        <v>0</v>
      </c>
      <c r="C7" s="2">
        <v>0</v>
      </c>
      <c r="D7" s="2">
        <v>0</v>
      </c>
      <c r="E7" s="9">
        <v>84.1</v>
      </c>
      <c r="F7" s="9">
        <v>54.2</v>
      </c>
      <c r="G7">
        <v>29.504384418451298</v>
      </c>
      <c r="H7" s="9">
        <v>32.6</v>
      </c>
      <c r="I7" s="9">
        <v>21.4</v>
      </c>
      <c r="J7" s="9">
        <v>10</v>
      </c>
      <c r="K7" s="9">
        <v>34.9</v>
      </c>
    </row>
    <row r="8" spans="1:11" x14ac:dyDescent="0.2">
      <c r="A8" s="6">
        <v>1995</v>
      </c>
      <c r="B8">
        <v>0</v>
      </c>
      <c r="C8" s="2">
        <v>0</v>
      </c>
      <c r="D8" s="2">
        <v>0</v>
      </c>
      <c r="E8" s="9">
        <v>78.5</v>
      </c>
      <c r="F8" s="9">
        <v>52.6</v>
      </c>
      <c r="G8">
        <v>29.687610002061302</v>
      </c>
      <c r="H8" s="9">
        <v>33</v>
      </c>
      <c r="I8" s="9">
        <v>21.4</v>
      </c>
      <c r="J8" s="9">
        <v>10</v>
      </c>
      <c r="K8" s="9">
        <v>34.5</v>
      </c>
    </row>
    <row r="9" spans="1:11" x14ac:dyDescent="0.2">
      <c r="A9" s="6">
        <v>1996</v>
      </c>
      <c r="B9">
        <v>0</v>
      </c>
      <c r="C9" s="2">
        <v>0</v>
      </c>
      <c r="D9" s="2">
        <v>0</v>
      </c>
      <c r="E9" s="9">
        <v>78.5</v>
      </c>
      <c r="F9" s="9">
        <v>55.4</v>
      </c>
      <c r="G9">
        <v>29.755129936431601</v>
      </c>
      <c r="H9" s="9">
        <v>33.200000000000003</v>
      </c>
      <c r="I9" s="9">
        <v>21.5</v>
      </c>
      <c r="J9" s="9">
        <v>10</v>
      </c>
      <c r="K9" s="9">
        <v>34.1</v>
      </c>
    </row>
    <row r="10" spans="1:11" x14ac:dyDescent="0.2">
      <c r="A10" s="7">
        <v>1997</v>
      </c>
      <c r="B10" s="1">
        <v>0</v>
      </c>
      <c r="C10" s="2">
        <v>0</v>
      </c>
      <c r="D10" s="2">
        <v>0</v>
      </c>
      <c r="E10" s="9">
        <v>75.5</v>
      </c>
      <c r="F10" s="9">
        <v>51.1</v>
      </c>
      <c r="G10">
        <v>29.852070656845701</v>
      </c>
      <c r="H10" s="9">
        <v>33.5</v>
      </c>
      <c r="I10" s="9">
        <v>21.5</v>
      </c>
      <c r="J10" s="9">
        <v>10</v>
      </c>
      <c r="K10" s="9">
        <v>33.700000000000003</v>
      </c>
    </row>
    <row r="11" spans="1:11" x14ac:dyDescent="0.2">
      <c r="A11" s="7">
        <v>1998</v>
      </c>
      <c r="B11" s="1">
        <v>0</v>
      </c>
      <c r="C11" s="2">
        <v>0</v>
      </c>
      <c r="D11" s="2">
        <v>0</v>
      </c>
      <c r="E11" s="9">
        <v>74.8</v>
      </c>
      <c r="F11" s="9">
        <v>52.7</v>
      </c>
      <c r="G11">
        <v>29.938362401064602</v>
      </c>
      <c r="H11" s="9">
        <v>33.700000000000003</v>
      </c>
      <c r="I11" s="9">
        <v>21.6</v>
      </c>
      <c r="J11" s="9">
        <v>10.1</v>
      </c>
      <c r="K11" s="9">
        <v>33.4</v>
      </c>
    </row>
    <row r="12" spans="1:11" x14ac:dyDescent="0.2">
      <c r="A12" s="7">
        <v>1999</v>
      </c>
      <c r="B12" s="1">
        <v>0</v>
      </c>
      <c r="C12" s="3">
        <v>0</v>
      </c>
      <c r="D12" s="3">
        <v>0</v>
      </c>
      <c r="E12" s="9">
        <v>74.400000000000006</v>
      </c>
      <c r="F12" s="9">
        <v>53</v>
      </c>
      <c r="G12">
        <v>29.948292632090901</v>
      </c>
      <c r="H12" s="9">
        <v>33.9</v>
      </c>
      <c r="I12" s="9">
        <v>21.7</v>
      </c>
      <c r="J12" s="9">
        <v>10.1</v>
      </c>
      <c r="K12" s="9">
        <v>33.200000000000003</v>
      </c>
    </row>
    <row r="13" spans="1:11" x14ac:dyDescent="0.2">
      <c r="A13" s="7">
        <v>2000</v>
      </c>
      <c r="B13" s="1">
        <v>0</v>
      </c>
      <c r="C13" s="3">
        <v>0.10062500000000001</v>
      </c>
      <c r="D13" s="3">
        <v>5.6875000000000009E-2</v>
      </c>
      <c r="E13" s="9">
        <v>76.900000000000006</v>
      </c>
      <c r="F13" s="9">
        <v>59.1</v>
      </c>
      <c r="G13">
        <v>29.930651016883399</v>
      </c>
      <c r="H13" s="9">
        <v>34.1</v>
      </c>
      <c r="I13" s="9">
        <v>21.8</v>
      </c>
      <c r="J13" s="9">
        <v>10.199999999999999</v>
      </c>
      <c r="K13" s="9">
        <v>32.799999999999997</v>
      </c>
    </row>
    <row r="14" spans="1:11" x14ac:dyDescent="0.2">
      <c r="A14" s="7">
        <v>2001</v>
      </c>
      <c r="B14" s="1">
        <v>0</v>
      </c>
      <c r="C14" s="3">
        <v>0.20125000000000001</v>
      </c>
      <c r="D14" s="3">
        <v>0.11375000000000002</v>
      </c>
      <c r="E14" s="9">
        <v>72.7</v>
      </c>
      <c r="F14" s="9">
        <v>55.2</v>
      </c>
      <c r="G14">
        <v>29.9379860826852</v>
      </c>
      <c r="H14" s="9">
        <v>34.299999999999997</v>
      </c>
      <c r="I14" s="9">
        <v>21.9</v>
      </c>
      <c r="J14" s="9">
        <v>10.3</v>
      </c>
      <c r="K14" s="9">
        <v>32.4</v>
      </c>
    </row>
    <row r="15" spans="1:11" x14ac:dyDescent="0.2">
      <c r="A15" s="7">
        <v>2002</v>
      </c>
      <c r="B15" s="1">
        <v>0</v>
      </c>
      <c r="C15" s="3">
        <v>0.40250000000000002</v>
      </c>
      <c r="D15" s="3">
        <v>0.22750000000000004</v>
      </c>
      <c r="E15" s="9">
        <v>79.400000000000006</v>
      </c>
      <c r="F15" s="9">
        <v>59.7</v>
      </c>
      <c r="G15">
        <v>29.948762487624901</v>
      </c>
      <c r="H15" s="9">
        <v>34.4</v>
      </c>
      <c r="I15" s="9">
        <v>22.1</v>
      </c>
      <c r="J15" s="9">
        <v>10.3</v>
      </c>
      <c r="K15" s="9">
        <v>32.200000000000003</v>
      </c>
    </row>
    <row r="16" spans="1:11" x14ac:dyDescent="0.2">
      <c r="A16" s="7">
        <v>2003</v>
      </c>
      <c r="B16" s="1">
        <v>0</v>
      </c>
      <c r="C16" s="3">
        <v>0.80500000000000005</v>
      </c>
      <c r="D16" s="3">
        <v>0.45500000000000007</v>
      </c>
      <c r="E16" s="9">
        <v>75.599999999999994</v>
      </c>
      <c r="F16" s="9">
        <v>59.8</v>
      </c>
      <c r="G16">
        <v>29.999487903937801</v>
      </c>
      <c r="H16" s="9">
        <v>34.4</v>
      </c>
      <c r="I16" s="9">
        <v>22.2</v>
      </c>
      <c r="J16" s="9">
        <v>10.4</v>
      </c>
      <c r="K16" s="9">
        <v>31.9</v>
      </c>
    </row>
    <row r="17" spans="1:12" x14ac:dyDescent="0.2">
      <c r="A17" s="7">
        <v>2004</v>
      </c>
      <c r="B17" s="1">
        <v>0</v>
      </c>
      <c r="C17" s="3">
        <v>1.61</v>
      </c>
      <c r="D17" s="3">
        <v>0.91000000000000014</v>
      </c>
      <c r="E17" s="9">
        <v>81.099999999999994</v>
      </c>
      <c r="F17" s="9">
        <v>69.099999999999994</v>
      </c>
      <c r="G17">
        <v>29.998614910488602</v>
      </c>
      <c r="H17" s="9">
        <v>34.4</v>
      </c>
      <c r="I17" s="9">
        <v>22.4</v>
      </c>
      <c r="J17" s="9">
        <v>10.5</v>
      </c>
      <c r="K17" s="9">
        <v>31.7</v>
      </c>
    </row>
    <row r="18" spans="1:12" x14ac:dyDescent="0.2">
      <c r="A18" s="7">
        <v>2005</v>
      </c>
      <c r="B18" s="1">
        <v>0.60000000000000142</v>
      </c>
      <c r="C18" s="3">
        <v>3.22</v>
      </c>
      <c r="D18" s="3">
        <v>1.8200000000000003</v>
      </c>
      <c r="E18" s="9">
        <v>80.5</v>
      </c>
      <c r="F18" s="9">
        <v>71.8</v>
      </c>
      <c r="G18">
        <v>29.983955320806999</v>
      </c>
      <c r="H18" s="9">
        <v>34.4</v>
      </c>
      <c r="I18" s="9">
        <v>22.5</v>
      </c>
      <c r="J18" s="9">
        <v>10.6</v>
      </c>
      <c r="K18" s="9">
        <v>31.5</v>
      </c>
    </row>
    <row r="19" spans="1:12" x14ac:dyDescent="0.2">
      <c r="A19" s="7">
        <v>2006</v>
      </c>
      <c r="B19" s="1">
        <v>1.6000000000000014</v>
      </c>
      <c r="C19" s="3">
        <v>5.0599999999999996</v>
      </c>
      <c r="D19" s="3">
        <v>2.86</v>
      </c>
      <c r="E19" s="9">
        <v>77</v>
      </c>
      <c r="F19" s="9">
        <v>69.099999999999994</v>
      </c>
      <c r="G19">
        <v>30.016630126276802</v>
      </c>
      <c r="H19" s="9">
        <v>34.4</v>
      </c>
      <c r="I19" s="9">
        <v>22.7</v>
      </c>
      <c r="J19" s="9">
        <v>10.7</v>
      </c>
      <c r="K19" s="9">
        <v>31.2</v>
      </c>
    </row>
    <row r="20" spans="1:12" x14ac:dyDescent="0.2">
      <c r="A20" s="7">
        <v>2007</v>
      </c>
      <c r="B20" s="1">
        <v>3.6000000000000014</v>
      </c>
      <c r="C20" s="3">
        <v>8.2799999999999994</v>
      </c>
      <c r="D20" s="3">
        <v>4.68</v>
      </c>
      <c r="E20" s="9">
        <v>78.8</v>
      </c>
      <c r="F20" s="9">
        <v>73.3</v>
      </c>
      <c r="G20">
        <v>30.037349520679701</v>
      </c>
      <c r="H20" s="9">
        <v>34.4</v>
      </c>
      <c r="I20" s="9">
        <v>22.8</v>
      </c>
      <c r="J20" s="9">
        <v>10.8</v>
      </c>
      <c r="K20" s="9">
        <v>31</v>
      </c>
    </row>
    <row r="21" spans="1:12" x14ac:dyDescent="0.2">
      <c r="A21" s="7">
        <v>2008</v>
      </c>
      <c r="B21" s="1">
        <v>6.6000000000000014</v>
      </c>
      <c r="C21" s="3">
        <v>11.5</v>
      </c>
      <c r="D21" s="3">
        <v>6.5</v>
      </c>
      <c r="E21" s="9">
        <v>80.5</v>
      </c>
      <c r="F21" s="9">
        <v>75.099999999999994</v>
      </c>
      <c r="G21">
        <v>30.0838736771376</v>
      </c>
      <c r="H21" s="9">
        <v>34.5</v>
      </c>
      <c r="I21" s="9">
        <v>22.9</v>
      </c>
      <c r="J21" s="9">
        <v>10.9</v>
      </c>
      <c r="K21" s="9">
        <v>30.7</v>
      </c>
    </row>
    <row r="22" spans="1:12" x14ac:dyDescent="0.2">
      <c r="A22" s="7">
        <v>2009</v>
      </c>
      <c r="B22" s="1">
        <v>11.600000000000001</v>
      </c>
      <c r="C22" s="3">
        <v>17.48</v>
      </c>
      <c r="D22" s="3">
        <v>9.8800000000000008</v>
      </c>
      <c r="E22" s="9">
        <v>76.5</v>
      </c>
      <c r="F22" s="9">
        <v>72.7</v>
      </c>
      <c r="G22">
        <v>30.079638915090399</v>
      </c>
      <c r="H22" s="9">
        <v>34.700000000000003</v>
      </c>
      <c r="I22" s="9">
        <v>23</v>
      </c>
      <c r="J22" s="9">
        <v>10.9</v>
      </c>
      <c r="K22" s="9">
        <v>30.4</v>
      </c>
    </row>
    <row r="23" spans="1:12" x14ac:dyDescent="0.2">
      <c r="A23" s="7">
        <v>2010</v>
      </c>
      <c r="B23" s="1">
        <v>18.600000000000001</v>
      </c>
      <c r="C23" s="3">
        <v>21.16</v>
      </c>
      <c r="D23" s="3">
        <v>11.96</v>
      </c>
      <c r="E23" s="9">
        <v>75.900000000000006</v>
      </c>
      <c r="F23" s="9">
        <v>73.599999999999994</v>
      </c>
      <c r="G23">
        <v>30.140160708429001</v>
      </c>
      <c r="H23" s="9">
        <v>34.799999999999997</v>
      </c>
      <c r="I23" s="9">
        <v>23.1</v>
      </c>
      <c r="J23" s="9">
        <v>10.9</v>
      </c>
      <c r="K23" s="9">
        <v>30.1</v>
      </c>
    </row>
    <row r="24" spans="1:12" x14ac:dyDescent="0.2">
      <c r="A24" s="7">
        <v>2011</v>
      </c>
      <c r="B24" s="1">
        <v>28.6</v>
      </c>
      <c r="C24" s="3">
        <v>23</v>
      </c>
      <c r="D24" s="3">
        <v>13</v>
      </c>
      <c r="E24" s="9">
        <v>68.900000000000006</v>
      </c>
      <c r="F24" s="9">
        <v>70.2</v>
      </c>
      <c r="G24">
        <v>30.256491719617799</v>
      </c>
      <c r="H24" s="9">
        <v>34.9</v>
      </c>
      <c r="I24" s="9">
        <v>23.2</v>
      </c>
      <c r="J24" s="9">
        <v>11</v>
      </c>
      <c r="K24" s="9">
        <v>29.8</v>
      </c>
    </row>
    <row r="25" spans="1:12" x14ac:dyDescent="0.2">
      <c r="A25" s="7">
        <v>2012</v>
      </c>
      <c r="B25" s="1">
        <v>38.6</v>
      </c>
      <c r="C25" s="3">
        <v>21</v>
      </c>
      <c r="D25" s="3">
        <v>13</v>
      </c>
      <c r="E25" s="9">
        <v>69.599999999999994</v>
      </c>
      <c r="F25" s="9">
        <v>66.400000000000006</v>
      </c>
      <c r="G25">
        <v>30.3325349200746</v>
      </c>
      <c r="H25" s="9">
        <v>35.1</v>
      </c>
      <c r="I25" s="9">
        <v>23.3</v>
      </c>
      <c r="J25" s="9">
        <v>11</v>
      </c>
      <c r="K25" s="9">
        <v>29.5</v>
      </c>
    </row>
    <row r="26" spans="1:12" x14ac:dyDescent="0.2">
      <c r="A26" s="7">
        <v>2013</v>
      </c>
      <c r="B26" s="1">
        <v>51.5</v>
      </c>
      <c r="C26" s="3">
        <v>26</v>
      </c>
      <c r="D26" s="3">
        <v>18</v>
      </c>
      <c r="E26" s="9">
        <v>59.7</v>
      </c>
      <c r="F26" s="9">
        <v>59.8</v>
      </c>
      <c r="G26">
        <v>30.4356314721161</v>
      </c>
      <c r="H26" s="9">
        <v>35.4</v>
      </c>
      <c r="I26" s="9">
        <v>23.3</v>
      </c>
      <c r="J26" s="9">
        <v>11</v>
      </c>
      <c r="K26" s="9">
        <v>29.2</v>
      </c>
    </row>
    <row r="27" spans="1:12" x14ac:dyDescent="0.2">
      <c r="A27" s="7">
        <v>2014</v>
      </c>
      <c r="B27" s="1">
        <v>61.5</v>
      </c>
      <c r="C27" s="4">
        <v>33</v>
      </c>
      <c r="D27" s="4">
        <v>19</v>
      </c>
      <c r="E27" s="9">
        <v>56.7</v>
      </c>
      <c r="F27" s="9">
        <v>57.6</v>
      </c>
      <c r="G27">
        <v>30.471047665641599</v>
      </c>
      <c r="H27" s="9">
        <v>35.700000000000003</v>
      </c>
      <c r="I27" s="9">
        <v>23.4</v>
      </c>
      <c r="J27" s="9">
        <v>10.9</v>
      </c>
      <c r="K27" s="9">
        <v>28.9</v>
      </c>
    </row>
    <row r="28" spans="1:12" x14ac:dyDescent="0.2">
      <c r="A28" s="7">
        <v>2015</v>
      </c>
      <c r="B28" s="1">
        <v>68.400000000000006</v>
      </c>
      <c r="C28" s="3">
        <v>44</v>
      </c>
      <c r="D28" s="3">
        <v>27</v>
      </c>
      <c r="E28" s="9">
        <v>54.7</v>
      </c>
      <c r="F28" s="9">
        <v>56</v>
      </c>
      <c r="G28">
        <v>30.599563743870799</v>
      </c>
      <c r="H28" s="9">
        <v>35.9</v>
      </c>
      <c r="I28" s="9">
        <v>23.5</v>
      </c>
      <c r="J28" s="9">
        <v>10.9</v>
      </c>
      <c r="K28" s="9">
        <v>28.5</v>
      </c>
    </row>
    <row r="29" spans="1:12" x14ac:dyDescent="0.2">
      <c r="A29" s="7">
        <v>2016</v>
      </c>
      <c r="B29" s="1">
        <v>74.900000000000006</v>
      </c>
      <c r="C29" s="3">
        <v>55</v>
      </c>
      <c r="D29" s="3">
        <v>41</v>
      </c>
      <c r="E29" s="9">
        <v>52.6</v>
      </c>
      <c r="F29" s="9">
        <v>53.8</v>
      </c>
      <c r="G29">
        <v>30.799522853788801</v>
      </c>
      <c r="H29" s="9">
        <v>36.200000000000003</v>
      </c>
      <c r="I29" s="9">
        <v>23.6</v>
      </c>
      <c r="J29" s="9">
        <v>10.9</v>
      </c>
      <c r="K29" s="9">
        <v>28.1</v>
      </c>
      <c r="L29" s="9"/>
    </row>
    <row r="30" spans="1:12" x14ac:dyDescent="0.2">
      <c r="A30" s="7">
        <v>2017</v>
      </c>
      <c r="B30" s="1">
        <v>79.099999999999994</v>
      </c>
      <c r="C30" s="2">
        <v>57</v>
      </c>
      <c r="D30" s="2">
        <v>41</v>
      </c>
      <c r="E30" s="9">
        <v>48.7</v>
      </c>
      <c r="F30" s="9">
        <v>51.1</v>
      </c>
      <c r="G30">
        <v>30.9</v>
      </c>
      <c r="H30" s="9">
        <v>36.5</v>
      </c>
      <c r="I30" s="9">
        <v>23.6</v>
      </c>
      <c r="J30" s="9">
        <v>10.9</v>
      </c>
      <c r="K30" s="9">
        <v>27.8</v>
      </c>
      <c r="L30" s="9"/>
    </row>
    <row r="31" spans="1:12" x14ac:dyDescent="0.2">
      <c r="A31" s="7">
        <v>2018</v>
      </c>
      <c r="B31" s="1">
        <v>80</v>
      </c>
      <c r="C31" s="2">
        <v>53</v>
      </c>
      <c r="D31" s="2">
        <v>47</v>
      </c>
      <c r="E31" s="9">
        <v>45.3</v>
      </c>
      <c r="F31" s="9">
        <v>46.6</v>
      </c>
      <c r="G31">
        <v>31</v>
      </c>
      <c r="H31" s="9">
        <v>36.799999999999997</v>
      </c>
      <c r="I31" s="9">
        <v>23.7</v>
      </c>
      <c r="J31" s="9">
        <v>10.8</v>
      </c>
      <c r="K31" s="9">
        <v>27.4</v>
      </c>
      <c r="L31" s="9"/>
    </row>
    <row r="32" spans="1:12" x14ac:dyDescent="0.2">
      <c r="A32" s="8">
        <v>2019</v>
      </c>
      <c r="B32">
        <f>B31</f>
        <v>80</v>
      </c>
      <c r="C32">
        <f t="shared" ref="C32:D47" si="1">C31</f>
        <v>53</v>
      </c>
      <c r="D32">
        <f t="shared" si="1"/>
        <v>47</v>
      </c>
      <c r="E32" s="9">
        <f t="shared" ref="E32:E34" si="2">E31*($E$31/$E$30)</f>
        <v>42.137371663244345</v>
      </c>
      <c r="F32" s="9">
        <f t="shared" ref="F32:F34" si="3">F31*($F$31/$F$30)</f>
        <v>42.496281800391387</v>
      </c>
      <c r="G32">
        <v>31.2</v>
      </c>
      <c r="H32">
        <f t="shared" ref="H32:K47" si="4">H31+H31-H30</f>
        <v>37.099999999999994</v>
      </c>
      <c r="I32">
        <f t="shared" si="4"/>
        <v>23.799999999999997</v>
      </c>
      <c r="J32">
        <f t="shared" si="4"/>
        <v>10.700000000000001</v>
      </c>
      <c r="K32">
        <f t="shared" si="4"/>
        <v>26.999999999999996</v>
      </c>
      <c r="L32" s="9"/>
    </row>
    <row r="33" spans="1:12" x14ac:dyDescent="0.2">
      <c r="A33" s="8">
        <v>2020</v>
      </c>
      <c r="B33">
        <f>B32</f>
        <v>80</v>
      </c>
      <c r="C33">
        <f t="shared" si="1"/>
        <v>53</v>
      </c>
      <c r="D33">
        <f t="shared" si="1"/>
        <v>47</v>
      </c>
      <c r="E33" s="9">
        <f t="shared" si="2"/>
        <v>39.19554284075911</v>
      </c>
      <c r="F33" s="9">
        <f t="shared" si="3"/>
        <v>38.753947786658287</v>
      </c>
      <c r="G33">
        <v>31.3</v>
      </c>
      <c r="H33">
        <f t="shared" si="4"/>
        <v>37.399999999999991</v>
      </c>
      <c r="I33">
        <f t="shared" si="4"/>
        <v>23.899999999999995</v>
      </c>
      <c r="J33">
        <f t="shared" si="4"/>
        <v>10.600000000000001</v>
      </c>
      <c r="K33">
        <f t="shared" si="4"/>
        <v>26.599999999999994</v>
      </c>
      <c r="L33" s="9"/>
    </row>
    <row r="34" spans="1:12" x14ac:dyDescent="0.2">
      <c r="A34" s="8">
        <v>2021</v>
      </c>
      <c r="B34">
        <f t="shared" ref="B34:B47" si="5">B33</f>
        <v>80</v>
      </c>
      <c r="C34">
        <f t="shared" si="1"/>
        <v>53</v>
      </c>
      <c r="D34">
        <f t="shared" si="1"/>
        <v>47</v>
      </c>
      <c r="E34" s="9">
        <f t="shared" si="2"/>
        <v>36.459098371383725</v>
      </c>
      <c r="F34" s="9">
        <f t="shared" si="3"/>
        <v>35.341173519731427</v>
      </c>
      <c r="G34">
        <f>+G33+0.1</f>
        <v>31.400000000000002</v>
      </c>
      <c r="H34">
        <f t="shared" si="4"/>
        <v>37.699999999999989</v>
      </c>
      <c r="I34">
        <f t="shared" si="4"/>
        <v>23.999999999999993</v>
      </c>
      <c r="J34">
        <f t="shared" si="4"/>
        <v>10.500000000000002</v>
      </c>
      <c r="K34">
        <f t="shared" si="4"/>
        <v>26.199999999999992</v>
      </c>
      <c r="L34" s="9"/>
    </row>
    <row r="35" spans="1:12" x14ac:dyDescent="0.2">
      <c r="A35" s="8">
        <v>2022</v>
      </c>
      <c r="B35">
        <f t="shared" si="5"/>
        <v>80</v>
      </c>
      <c r="C35">
        <f t="shared" si="1"/>
        <v>53</v>
      </c>
      <c r="D35">
        <f t="shared" si="1"/>
        <v>47</v>
      </c>
      <c r="E35" s="9">
        <f>E34*($E$31/$E$30)</f>
        <v>33.913699306441117</v>
      </c>
      <c r="F35" s="9">
        <f>F34*($F$31/$F$30)</f>
        <v>32.228937104099501</v>
      </c>
      <c r="G35">
        <f>+G34+0.1</f>
        <v>31.500000000000004</v>
      </c>
      <c r="H35">
        <f t="shared" si="4"/>
        <v>37.999999999999986</v>
      </c>
      <c r="I35">
        <f t="shared" si="4"/>
        <v>24.099999999999991</v>
      </c>
      <c r="J35">
        <f t="shared" si="4"/>
        <v>10.400000000000002</v>
      </c>
      <c r="K35">
        <f t="shared" si="4"/>
        <v>25.79999999999999</v>
      </c>
      <c r="L35" s="9"/>
    </row>
    <row r="36" spans="1:12" x14ac:dyDescent="0.2">
      <c r="A36" s="6">
        <v>2023</v>
      </c>
      <c r="B36">
        <f t="shared" si="5"/>
        <v>80</v>
      </c>
      <c r="C36">
        <f t="shared" si="1"/>
        <v>53</v>
      </c>
      <c r="D36">
        <f t="shared" si="1"/>
        <v>47</v>
      </c>
      <c r="E36" s="9">
        <f t="shared" ref="E36:E47" si="6">E35*($E$31/$E$30)</f>
        <v>31.546007773753232</v>
      </c>
      <c r="F36" s="9">
        <f t="shared" ref="F36:F47" si="7">F35*($F$31/$F$30)</f>
        <v>29.3907723884743</v>
      </c>
      <c r="G36">
        <f t="shared" ref="G36:G47" si="8">+G35+0.1</f>
        <v>31.600000000000005</v>
      </c>
      <c r="H36">
        <f t="shared" si="4"/>
        <v>38.299999999999983</v>
      </c>
      <c r="I36">
        <f t="shared" si="4"/>
        <v>24.199999999999989</v>
      </c>
      <c r="J36">
        <f t="shared" si="4"/>
        <v>10.300000000000002</v>
      </c>
      <c r="K36">
        <f t="shared" si="4"/>
        <v>25.399999999999988</v>
      </c>
      <c r="L36" s="9"/>
    </row>
    <row r="37" spans="1:12" x14ac:dyDescent="0.2">
      <c r="A37" s="6">
        <v>2024</v>
      </c>
      <c r="B37">
        <f t="shared" si="5"/>
        <v>80</v>
      </c>
      <c r="C37">
        <f t="shared" si="1"/>
        <v>53</v>
      </c>
      <c r="D37">
        <f t="shared" si="1"/>
        <v>47</v>
      </c>
      <c r="E37" s="9">
        <f t="shared" si="6"/>
        <v>29.343617087289964</v>
      </c>
      <c r="F37" s="9">
        <f t="shared" si="7"/>
        <v>26.802543900252491</v>
      </c>
      <c r="G37">
        <f t="shared" si="8"/>
        <v>31.700000000000006</v>
      </c>
      <c r="H37">
        <f t="shared" si="4"/>
        <v>38.59999999999998</v>
      </c>
      <c r="I37">
        <f t="shared" si="4"/>
        <v>24.299999999999986</v>
      </c>
      <c r="J37">
        <f t="shared" si="4"/>
        <v>10.200000000000003</v>
      </c>
      <c r="K37">
        <f t="shared" si="4"/>
        <v>24.999999999999986</v>
      </c>
      <c r="L37" s="9"/>
    </row>
    <row r="38" spans="1:12" x14ac:dyDescent="0.2">
      <c r="A38" s="6">
        <v>2025</v>
      </c>
      <c r="B38">
        <f t="shared" si="5"/>
        <v>80</v>
      </c>
      <c r="C38">
        <f t="shared" si="1"/>
        <v>53</v>
      </c>
      <c r="D38">
        <f t="shared" si="1"/>
        <v>47</v>
      </c>
      <c r="E38" s="9">
        <f t="shared" si="6"/>
        <v>27.294986736226594</v>
      </c>
      <c r="F38" s="9">
        <f t="shared" si="7"/>
        <v>24.442241599838866</v>
      </c>
      <c r="G38">
        <f t="shared" si="8"/>
        <v>31.800000000000008</v>
      </c>
      <c r="H38">
        <f t="shared" si="4"/>
        <v>38.899999999999977</v>
      </c>
      <c r="I38">
        <f t="shared" si="4"/>
        <v>24.399999999999984</v>
      </c>
      <c r="J38">
        <f t="shared" si="4"/>
        <v>10.100000000000003</v>
      </c>
      <c r="K38">
        <f t="shared" si="4"/>
        <v>24.599999999999984</v>
      </c>
      <c r="L38" s="9"/>
    </row>
    <row r="39" spans="1:12" x14ac:dyDescent="0.2">
      <c r="A39" s="6">
        <v>2026</v>
      </c>
      <c r="B39">
        <f t="shared" si="5"/>
        <v>80</v>
      </c>
      <c r="C39">
        <f t="shared" si="1"/>
        <v>53</v>
      </c>
      <c r="D39">
        <f t="shared" si="1"/>
        <v>47</v>
      </c>
      <c r="E39" s="9">
        <f t="shared" si="6"/>
        <v>25.389381912752864</v>
      </c>
      <c r="F39" s="9">
        <f t="shared" si="7"/>
        <v>22.289793709442094</v>
      </c>
      <c r="G39">
        <f t="shared" si="8"/>
        <v>31.900000000000009</v>
      </c>
      <c r="H39">
        <f t="shared" si="4"/>
        <v>39.199999999999974</v>
      </c>
      <c r="I39">
        <f t="shared" si="4"/>
        <v>24.499999999999982</v>
      </c>
      <c r="J39">
        <f t="shared" si="4"/>
        <v>10.000000000000004</v>
      </c>
      <c r="K39">
        <f t="shared" si="4"/>
        <v>24.199999999999982</v>
      </c>
      <c r="L39" s="9"/>
    </row>
    <row r="40" spans="1:12" x14ac:dyDescent="0.2">
      <c r="A40" s="6">
        <v>2027</v>
      </c>
      <c r="B40">
        <f t="shared" si="5"/>
        <v>80</v>
      </c>
      <c r="C40">
        <f t="shared" si="1"/>
        <v>53</v>
      </c>
      <c r="D40">
        <f t="shared" si="1"/>
        <v>47</v>
      </c>
      <c r="E40" s="9">
        <f t="shared" si="6"/>
        <v>23.616817261759849</v>
      </c>
      <c r="F40" s="9">
        <f t="shared" si="7"/>
        <v>20.326896024657565</v>
      </c>
      <c r="G40">
        <f t="shared" si="8"/>
        <v>32.000000000000007</v>
      </c>
      <c r="H40">
        <f t="shared" si="4"/>
        <v>39.499999999999972</v>
      </c>
      <c r="I40">
        <f t="shared" si="4"/>
        <v>24.59999999999998</v>
      </c>
      <c r="J40">
        <f t="shared" si="4"/>
        <v>9.9000000000000039</v>
      </c>
      <c r="K40">
        <f t="shared" si="4"/>
        <v>23.799999999999979</v>
      </c>
      <c r="L40" s="9"/>
    </row>
    <row r="41" spans="1:12" x14ac:dyDescent="0.2">
      <c r="A41" s="6">
        <v>2028</v>
      </c>
      <c r="B41">
        <f t="shared" si="5"/>
        <v>80</v>
      </c>
      <c r="C41">
        <f t="shared" si="1"/>
        <v>53</v>
      </c>
      <c r="D41">
        <f t="shared" si="1"/>
        <v>47</v>
      </c>
      <c r="E41" s="9">
        <f t="shared" si="6"/>
        <v>21.968004557653408</v>
      </c>
      <c r="F41" s="9">
        <f t="shared" si="7"/>
        <v>18.536856257319812</v>
      </c>
      <c r="G41">
        <f t="shared" si="8"/>
        <v>32.100000000000009</v>
      </c>
      <c r="H41">
        <f t="shared" si="4"/>
        <v>39.799999999999969</v>
      </c>
      <c r="I41">
        <f t="shared" si="4"/>
        <v>24.699999999999978</v>
      </c>
      <c r="J41">
        <f t="shared" si="4"/>
        <v>9.8000000000000043</v>
      </c>
      <c r="K41">
        <f t="shared" si="4"/>
        <v>23.399999999999977</v>
      </c>
      <c r="L41" s="9"/>
    </row>
    <row r="42" spans="1:12" x14ac:dyDescent="0.2">
      <c r="A42" s="6">
        <v>2029</v>
      </c>
      <c r="B42">
        <f t="shared" si="5"/>
        <v>80</v>
      </c>
      <c r="C42">
        <f t="shared" si="1"/>
        <v>53</v>
      </c>
      <c r="D42">
        <f t="shared" si="1"/>
        <v>47</v>
      </c>
      <c r="E42" s="9">
        <f t="shared" si="6"/>
        <v>20.434304034121133</v>
      </c>
      <c r="F42" s="9">
        <f t="shared" si="7"/>
        <v>16.90445208593157</v>
      </c>
      <c r="G42">
        <f t="shared" si="8"/>
        <v>32.20000000000001</v>
      </c>
      <c r="H42">
        <f t="shared" si="4"/>
        <v>40.099999999999966</v>
      </c>
      <c r="I42">
        <f t="shared" si="4"/>
        <v>24.799999999999976</v>
      </c>
      <c r="J42">
        <f t="shared" si="4"/>
        <v>9.7000000000000046</v>
      </c>
      <c r="K42">
        <f t="shared" si="4"/>
        <v>22.999999999999975</v>
      </c>
      <c r="L42" s="9"/>
    </row>
    <row r="43" spans="1:12" x14ac:dyDescent="0.2">
      <c r="A43" s="6">
        <v>2030</v>
      </c>
      <c r="B43">
        <f t="shared" si="5"/>
        <v>80</v>
      </c>
      <c r="C43">
        <f t="shared" si="1"/>
        <v>53</v>
      </c>
      <c r="D43">
        <f t="shared" si="1"/>
        <v>47</v>
      </c>
      <c r="E43" s="9">
        <f t="shared" si="6"/>
        <v>19.007679111821094</v>
      </c>
      <c r="F43" s="9">
        <f t="shared" si="7"/>
        <v>15.415801706544249</v>
      </c>
      <c r="G43">
        <f t="shared" si="8"/>
        <v>32.300000000000011</v>
      </c>
      <c r="H43">
        <f t="shared" si="4"/>
        <v>40.399999999999963</v>
      </c>
      <c r="I43">
        <f t="shared" si="4"/>
        <v>24.899999999999974</v>
      </c>
      <c r="J43">
        <f t="shared" si="4"/>
        <v>9.600000000000005</v>
      </c>
      <c r="K43">
        <f t="shared" si="4"/>
        <v>22.599999999999973</v>
      </c>
      <c r="L43" s="9"/>
    </row>
    <row r="44" spans="1:12" x14ac:dyDescent="0.2">
      <c r="A44" s="6">
        <v>2031</v>
      </c>
      <c r="B44">
        <f t="shared" si="5"/>
        <v>80</v>
      </c>
      <c r="C44">
        <f t="shared" si="1"/>
        <v>53</v>
      </c>
      <c r="D44">
        <f t="shared" si="1"/>
        <v>47</v>
      </c>
      <c r="E44" s="9">
        <f t="shared" si="6"/>
        <v>17.680654286765819</v>
      </c>
      <c r="F44" s="9">
        <f t="shared" si="7"/>
        <v>14.058245783267358</v>
      </c>
      <c r="G44">
        <f t="shared" si="8"/>
        <v>32.400000000000013</v>
      </c>
      <c r="H44">
        <f t="shared" si="4"/>
        <v>40.69999999999996</v>
      </c>
      <c r="I44">
        <f t="shared" si="4"/>
        <v>24.999999999999972</v>
      </c>
      <c r="J44">
        <f t="shared" si="4"/>
        <v>9.5000000000000053</v>
      </c>
      <c r="K44">
        <f t="shared" si="4"/>
        <v>22.199999999999971</v>
      </c>
      <c r="L44" s="9"/>
    </row>
    <row r="45" spans="1:12" x14ac:dyDescent="0.2">
      <c r="A45" s="6">
        <v>2032</v>
      </c>
      <c r="B45">
        <f t="shared" si="5"/>
        <v>80</v>
      </c>
      <c r="C45">
        <f t="shared" si="1"/>
        <v>53</v>
      </c>
      <c r="D45">
        <f t="shared" si="1"/>
        <v>47</v>
      </c>
      <c r="E45" s="9">
        <f t="shared" si="6"/>
        <v>16.44627595873699</v>
      </c>
      <c r="F45" s="9">
        <f t="shared" si="7"/>
        <v>12.820239794525614</v>
      </c>
      <c r="G45">
        <f t="shared" si="8"/>
        <v>32.500000000000014</v>
      </c>
      <c r="H45">
        <f t="shared" si="4"/>
        <v>40.999999999999957</v>
      </c>
      <c r="I45">
        <f t="shared" si="4"/>
        <v>25.099999999999969</v>
      </c>
      <c r="J45">
        <f t="shared" si="4"/>
        <v>9.4000000000000057</v>
      </c>
      <c r="K45">
        <f t="shared" si="4"/>
        <v>21.799999999999969</v>
      </c>
      <c r="L45" s="9"/>
    </row>
    <row r="46" spans="1:12" x14ac:dyDescent="0.2">
      <c r="A46" s="6">
        <v>2033</v>
      </c>
      <c r="B46">
        <f t="shared" si="5"/>
        <v>80</v>
      </c>
      <c r="C46">
        <f t="shared" si="1"/>
        <v>53</v>
      </c>
      <c r="D46">
        <f t="shared" si="1"/>
        <v>47</v>
      </c>
      <c r="E46" s="9">
        <f t="shared" si="6"/>
        <v>15.298075994471983</v>
      </c>
      <c r="F46" s="9">
        <f t="shared" si="7"/>
        <v>11.691255859586958</v>
      </c>
      <c r="G46">
        <f t="shared" si="8"/>
        <v>32.600000000000016</v>
      </c>
      <c r="H46">
        <f t="shared" si="4"/>
        <v>41.299999999999955</v>
      </c>
      <c r="I46">
        <f t="shared" si="4"/>
        <v>25.199999999999967</v>
      </c>
      <c r="J46">
        <f t="shared" si="4"/>
        <v>9.300000000000006</v>
      </c>
      <c r="K46">
        <f t="shared" si="4"/>
        <v>21.399999999999967</v>
      </c>
      <c r="L46" s="9"/>
    </row>
    <row r="47" spans="1:12" x14ac:dyDescent="0.2">
      <c r="A47" s="6">
        <v>2034</v>
      </c>
      <c r="B47">
        <f t="shared" si="5"/>
        <v>80</v>
      </c>
      <c r="C47">
        <f t="shared" si="1"/>
        <v>53</v>
      </c>
      <c r="D47">
        <f t="shared" si="1"/>
        <v>47</v>
      </c>
      <c r="E47" s="9">
        <f t="shared" si="6"/>
        <v>14.230037834693649</v>
      </c>
      <c r="F47" s="9">
        <f t="shared" si="7"/>
        <v>10.661693210503957</v>
      </c>
      <c r="G47">
        <f t="shared" si="8"/>
        <v>32.700000000000017</v>
      </c>
      <c r="H47">
        <f t="shared" si="4"/>
        <v>41.599999999999952</v>
      </c>
      <c r="I47">
        <f t="shared" si="4"/>
        <v>25.299999999999965</v>
      </c>
      <c r="J47">
        <f t="shared" si="4"/>
        <v>9.2000000000000064</v>
      </c>
      <c r="K47">
        <f t="shared" si="4"/>
        <v>20.999999999999964</v>
      </c>
      <c r="L4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5</vt:i4>
      </vt:variant>
    </vt:vector>
  </HeadingPairs>
  <TitlesOfParts>
    <vt:vector size="5" baseType="lpstr">
      <vt:lpstr>2022</vt:lpstr>
      <vt:lpstr>2021</vt:lpstr>
      <vt:lpstr>2020</vt:lpstr>
      <vt:lpstr>2019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Tanskanen Antti</dc:creator>
  <cp:lastModifiedBy>Microsoft Office User</cp:lastModifiedBy>
  <dcterms:created xsi:type="dcterms:W3CDTF">2018-11-14T12:37:24Z</dcterms:created>
  <dcterms:modified xsi:type="dcterms:W3CDTF">2023-09-12T17:31:17Z</dcterms:modified>
</cp:coreProperties>
</file>